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24226"/>
  <mc:AlternateContent xmlns:mc="http://schemas.openxmlformats.org/markup-compatibility/2006">
    <mc:Choice Requires="x15">
      <x15ac:absPath xmlns:x15ac="http://schemas.microsoft.com/office/spreadsheetml/2010/11/ac" url="/Users/olga/Documents/Документы — iMac — Ольга/01_НИФИ/2023/01_2023_Рейтинг/07_Рейтинг (для публикации)/"/>
    </mc:Choice>
  </mc:AlternateContent>
  <xr:revisionPtr revIDLastSave="0" documentId="13_ncr:1_{CE8306BC-5410-0045-AC0D-D0F6AE2EA335}" xr6:coauthVersionLast="47" xr6:coauthVersionMax="47" xr10:uidLastSave="{00000000-0000-0000-0000-000000000000}"/>
  <bookViews>
    <workbookView xWindow="260" yWindow="720" windowWidth="32760" windowHeight="18540" tabRatio="847" xr2:uid="{00000000-000D-0000-FFFF-FFFF00000000}"/>
  </bookViews>
  <sheets>
    <sheet name="Рейтинг (раздел 11)" sheetId="94" r:id="rId1"/>
    <sheet name="Оценка (раздел 11)" sheetId="12" r:id="rId2"/>
    <sheet name="Методика (раздел 11)" sheetId="31" r:id="rId3"/>
    <sheet name="11.1" sheetId="85" r:id="rId4"/>
    <sheet name="11.2" sheetId="93" r:id="rId5"/>
    <sheet name="11.3" sheetId="86" r:id="rId6"/>
  </sheets>
  <definedNames>
    <definedName name="_xlnm._FilterDatabase" localSheetId="3" hidden="1">'11.1'!$A$6:$AB$101</definedName>
    <definedName name="_xlnm._FilterDatabase" localSheetId="4" hidden="1">'11.2'!$A$7:$V$101</definedName>
    <definedName name="_xlnm._FilterDatabase" localSheetId="5" hidden="1">'11.3'!$A$6:$N$99</definedName>
    <definedName name="_xlnm._FilterDatabase" localSheetId="1" hidden="1">'Оценка (раздел 11)'!$A$6:$F$29</definedName>
    <definedName name="_xlnm._FilterDatabase" localSheetId="0" hidden="1">'Рейтинг (раздел 11)'!$A$7:$F$31</definedName>
    <definedName name="_Toc127540733" localSheetId="2">'Методика (раздел 11)'!$B$4</definedName>
    <definedName name="_Toc262683" localSheetId="2">'Методика (раздел 11)'!#REF!</definedName>
    <definedName name="_Toc32672483" localSheetId="2">'Методика (раздел 11)'!#REF!</definedName>
    <definedName name="_Toc477267685" localSheetId="2">'Методика (раздел 11)'!#REF!</definedName>
    <definedName name="_Toc510692579" localSheetId="2">'Методика (раздел 11)'!#REF!</definedName>
    <definedName name="_Toc67321832" localSheetId="2">'Методика (раздел 11)'!#REF!</definedName>
    <definedName name="_xlnm.Print_Titles" localSheetId="3">'11.1'!$A:$A,'11.1'!$3:$5</definedName>
    <definedName name="_xlnm.Print_Titles" localSheetId="4">'11.2'!$A:$A,'11.2'!$3:$6</definedName>
    <definedName name="_xlnm.Print_Titles" localSheetId="5">'11.3'!$A:$A,'11.3'!$3:$5</definedName>
    <definedName name="_xlnm.Print_Titles" localSheetId="2">'Методика (раздел 11)'!$2:$3</definedName>
    <definedName name="_xlnm.Print_Titles" localSheetId="1">'Оценка (раздел 11)'!$A:$A,'Оценка (раздел 11)'!$3:$4</definedName>
    <definedName name="_xlnm.Print_Titles" localSheetId="0">'Рейтинг (раздел 11)'!$A:$A,'Рейтинг (раздел 11)'!$3:$4</definedName>
    <definedName name="_xlnm.Print_Area" localSheetId="3">'11.1'!$A$1:$AA$101</definedName>
    <definedName name="_xlnm.Print_Area" localSheetId="4">'11.2'!$A$1:$U$101</definedName>
    <definedName name="_xlnm.Print_Area" localSheetId="5">'11.3'!$A$1:$N$99</definedName>
    <definedName name="_xlnm.Print_Area" localSheetId="2">'Методика (раздел 11)'!$A$1:$E$34</definedName>
    <definedName name="_xlnm.Print_Area" localSheetId="1">'Оценка (раздел 11)'!$A$1:$F$98</definedName>
    <definedName name="_xlnm.Print_Area" localSheetId="0">'Рейтинг (раздел 11)'!$A$1:$F$95</definedName>
    <definedName name="OLE_LINK1" localSheetId="2">'Методика (раздел 11)'!#REF!</definedName>
    <definedName name="sub_184133" localSheetId="2">'Методика (раздел 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3" i="86" l="1"/>
  <c r="H93" i="86"/>
  <c r="H85" i="86"/>
  <c r="I82" i="86"/>
  <c r="F42" i="94"/>
  <c r="F29" i="94"/>
  <c r="C5" i="94"/>
  <c r="H82" i="86"/>
  <c r="H34" i="86"/>
  <c r="I64" i="86"/>
  <c r="I15" i="86"/>
  <c r="H26" i="86"/>
  <c r="I26" i="86"/>
  <c r="J26" i="86"/>
  <c r="N27" i="93"/>
  <c r="J11" i="86"/>
  <c r="H7" i="86"/>
  <c r="J8" i="86"/>
  <c r="J14" i="86"/>
  <c r="J16" i="86"/>
  <c r="J17" i="86"/>
  <c r="J27" i="86"/>
  <c r="J29" i="86"/>
  <c r="J30" i="86"/>
  <c r="J32" i="86"/>
  <c r="J34" i="86"/>
  <c r="J36" i="86"/>
  <c r="J38" i="86"/>
  <c r="J49" i="86"/>
  <c r="J53" i="86"/>
  <c r="J55" i="86"/>
  <c r="J58" i="86"/>
  <c r="J59" i="86"/>
  <c r="J62" i="86"/>
  <c r="J63" i="86"/>
  <c r="J64" i="86"/>
  <c r="J66" i="86"/>
  <c r="J67" i="86"/>
  <c r="J71" i="86"/>
  <c r="J74" i="86"/>
  <c r="J77" i="86"/>
  <c r="J79" i="86"/>
  <c r="J82" i="86"/>
  <c r="J85" i="86"/>
  <c r="J86" i="86"/>
  <c r="J90" i="86"/>
  <c r="J92" i="86"/>
  <c r="J94" i="86"/>
  <c r="J96" i="86"/>
  <c r="J7" i="86"/>
  <c r="B5" i="86"/>
  <c r="B4" i="86"/>
  <c r="C81" i="86"/>
  <c r="F81" i="86" s="1"/>
  <c r="F43" i="94" s="1"/>
  <c r="C52" i="86"/>
  <c r="F52" i="86"/>
  <c r="F91" i="94" s="1"/>
  <c r="C89" i="86"/>
  <c r="F89" i="86" s="1"/>
  <c r="C61" i="86"/>
  <c r="F61" i="86" s="1"/>
  <c r="F93" i="94" s="1"/>
  <c r="C60" i="86"/>
  <c r="F60" i="86" s="1"/>
  <c r="F37" i="94" s="1"/>
  <c r="C11" i="86"/>
  <c r="F11" i="86"/>
  <c r="F11" i="12" s="1"/>
  <c r="C19" i="86"/>
  <c r="F19" i="86" s="1"/>
  <c r="C66" i="86"/>
  <c r="F66" i="86" s="1"/>
  <c r="F12" i="94" s="1"/>
  <c r="C14" i="86"/>
  <c r="F14" i="86" s="1"/>
  <c r="F26" i="94" s="1"/>
  <c r="C83" i="86"/>
  <c r="F83" i="86"/>
  <c r="F77" i="94" s="1"/>
  <c r="C13" i="86"/>
  <c r="F13" i="86" s="1"/>
  <c r="F68" i="94" s="1"/>
  <c r="C29" i="86"/>
  <c r="F29" i="86" s="1"/>
  <c r="F9" i="94" s="1"/>
  <c r="I8" i="86"/>
  <c r="I9" i="86"/>
  <c r="I10" i="86"/>
  <c r="I11" i="86"/>
  <c r="I12" i="86"/>
  <c r="I13" i="86"/>
  <c r="I14" i="86"/>
  <c r="I16" i="86"/>
  <c r="I17" i="86"/>
  <c r="I18" i="86"/>
  <c r="I19" i="86"/>
  <c r="I20" i="86"/>
  <c r="I21" i="86"/>
  <c r="I22" i="86"/>
  <c r="I23" i="86"/>
  <c r="I24" i="86"/>
  <c r="I27" i="86"/>
  <c r="I28" i="86"/>
  <c r="I29" i="86"/>
  <c r="I30" i="86"/>
  <c r="I31" i="86"/>
  <c r="I33" i="86"/>
  <c r="I34" i="86"/>
  <c r="I35" i="86"/>
  <c r="I36" i="86"/>
  <c r="I38" i="86"/>
  <c r="I39" i="86"/>
  <c r="I40" i="86"/>
  <c r="I41" i="86"/>
  <c r="I42" i="86"/>
  <c r="I43" i="86"/>
  <c r="I44" i="86"/>
  <c r="I45" i="86"/>
  <c r="I47" i="86"/>
  <c r="I48" i="86"/>
  <c r="I49" i="86"/>
  <c r="I50" i="86"/>
  <c r="I51" i="86"/>
  <c r="I52" i="86"/>
  <c r="I53" i="86"/>
  <c r="I55" i="86"/>
  <c r="I56" i="86"/>
  <c r="I57" i="86"/>
  <c r="I58" i="86"/>
  <c r="I59" i="86"/>
  <c r="I60" i="86"/>
  <c r="I61" i="86"/>
  <c r="I62" i="86"/>
  <c r="I63" i="86"/>
  <c r="I65" i="86"/>
  <c r="I66" i="86"/>
  <c r="I67" i="86"/>
  <c r="I68" i="86"/>
  <c r="I70" i="86"/>
  <c r="I71" i="86"/>
  <c r="I72" i="86"/>
  <c r="I73" i="86"/>
  <c r="I74" i="86"/>
  <c r="I75" i="86"/>
  <c r="I77" i="86"/>
  <c r="I78" i="86"/>
  <c r="I79" i="86"/>
  <c r="I80" i="86"/>
  <c r="I81" i="86"/>
  <c r="I83" i="86"/>
  <c r="I84" i="86"/>
  <c r="I85" i="86"/>
  <c r="I86" i="86"/>
  <c r="I88" i="86"/>
  <c r="I89" i="86"/>
  <c r="I90" i="86"/>
  <c r="I91" i="86"/>
  <c r="I92" i="86"/>
  <c r="I93" i="86"/>
  <c r="I94" i="86"/>
  <c r="I95" i="86"/>
  <c r="I96" i="86"/>
  <c r="I97" i="86"/>
  <c r="I98" i="86"/>
  <c r="N9" i="93"/>
  <c r="N10" i="93"/>
  <c r="H10" i="86"/>
  <c r="N12" i="93"/>
  <c r="H12" i="86"/>
  <c r="N14" i="93"/>
  <c r="H14" i="86"/>
  <c r="N16" i="93"/>
  <c r="H16" i="86"/>
  <c r="N18" i="93"/>
  <c r="H18" i="86"/>
  <c r="N20" i="93"/>
  <c r="H20" i="86"/>
  <c r="H21" i="86"/>
  <c r="N23" i="93"/>
  <c r="N24" i="93"/>
  <c r="N25" i="93"/>
  <c r="H27" i="86"/>
  <c r="H28" i="86"/>
  <c r="H29" i="86"/>
  <c r="H30" i="86"/>
  <c r="N32" i="93"/>
  <c r="H32" i="86"/>
  <c r="H33" i="86"/>
  <c r="N36" i="93"/>
  <c r="H36" i="86"/>
  <c r="H38" i="86"/>
  <c r="N40" i="93"/>
  <c r="N41" i="93"/>
  <c r="N42" i="93"/>
  <c r="N43" i="93"/>
  <c r="N44" i="93"/>
  <c r="H44" i="86"/>
  <c r="H45" i="86"/>
  <c r="N48" i="93"/>
  <c r="H48" i="86"/>
  <c r="N50" i="93"/>
  <c r="N51" i="93"/>
  <c r="N52" i="93"/>
  <c r="N53" i="93"/>
  <c r="N54" i="93"/>
  <c r="N56" i="93"/>
  <c r="H56" i="86"/>
  <c r="H57" i="86"/>
  <c r="N59" i="93"/>
  <c r="H59" i="86"/>
  <c r="N61" i="93"/>
  <c r="H61" i="86"/>
  <c r="H62" i="86"/>
  <c r="H63" i="86"/>
  <c r="H64" i="86"/>
  <c r="H65" i="86"/>
  <c r="N67" i="93"/>
  <c r="H67" i="86"/>
  <c r="H68" i="86"/>
  <c r="N71" i="93"/>
  <c r="H71" i="86"/>
  <c r="H72" i="86"/>
  <c r="N74" i="93"/>
  <c r="H74" i="86"/>
  <c r="N76" i="93"/>
  <c r="H77" i="86"/>
  <c r="N79" i="93"/>
  <c r="H79" i="86"/>
  <c r="H80" i="86"/>
  <c r="H81" i="86"/>
  <c r="N83" i="93"/>
  <c r="H83" i="86"/>
  <c r="N85" i="93"/>
  <c r="H86" i="86"/>
  <c r="N89" i="93"/>
  <c r="N90" i="93"/>
  <c r="H90" i="86"/>
  <c r="N92" i="93"/>
  <c r="N93" i="93"/>
  <c r="N95" i="93"/>
  <c r="H95" i="86"/>
  <c r="N97" i="93"/>
  <c r="N98" i="93"/>
  <c r="N99" i="93"/>
  <c r="I7" i="86"/>
  <c r="B6" i="93"/>
  <c r="B5" i="93"/>
  <c r="B4" i="93"/>
  <c r="C87" i="93" s="1"/>
  <c r="F87" i="93" s="1"/>
  <c r="C10" i="93"/>
  <c r="F10" i="93"/>
  <c r="E66" i="94" s="1"/>
  <c r="B5" i="85"/>
  <c r="B4" i="85"/>
  <c r="C89" i="85" s="1"/>
  <c r="F89" i="85" s="1"/>
  <c r="C5" i="12"/>
  <c r="C23" i="85"/>
  <c r="F23" i="85" s="1"/>
  <c r="C50" i="85"/>
  <c r="F50" i="85" s="1"/>
  <c r="C85" i="85"/>
  <c r="F85" i="85" s="1"/>
  <c r="C56" i="85"/>
  <c r="F56" i="85" s="1"/>
  <c r="C77" i="85"/>
  <c r="F77" i="85" s="1"/>
  <c r="C61" i="85"/>
  <c r="F61" i="85" s="1"/>
  <c r="C92" i="85"/>
  <c r="F92" i="85" s="1"/>
  <c r="C40" i="85"/>
  <c r="F40" i="85" s="1"/>
  <c r="C75" i="85"/>
  <c r="F75" i="85" s="1"/>
  <c r="C32" i="85"/>
  <c r="F32" i="85" s="1"/>
  <c r="D18" i="94" s="1"/>
  <c r="C33" i="85"/>
  <c r="F33" i="85"/>
  <c r="C71" i="85"/>
  <c r="F71" i="85" s="1"/>
  <c r="C85" i="93"/>
  <c r="F85" i="93"/>
  <c r="C33" i="93"/>
  <c r="F33" i="93" s="1"/>
  <c r="C70" i="86"/>
  <c r="F70" i="86"/>
  <c r="F58" i="94" s="1"/>
  <c r="C33" i="86"/>
  <c r="F33" i="86"/>
  <c r="F70" i="94" s="1"/>
  <c r="C80" i="86"/>
  <c r="F80" i="86" s="1"/>
  <c r="F86" i="94" s="1"/>
  <c r="C71" i="86"/>
  <c r="F71" i="86"/>
  <c r="F59" i="94" s="1"/>
  <c r="C35" i="86"/>
  <c r="F35" i="86"/>
  <c r="F34" i="94" s="1"/>
  <c r="C34" i="86"/>
  <c r="F34" i="86"/>
  <c r="F71" i="94" s="1"/>
  <c r="C98" i="86"/>
  <c r="F98" i="86" s="1"/>
  <c r="F88" i="94" s="1"/>
  <c r="C97" i="86"/>
  <c r="F97" i="86"/>
  <c r="F87" i="94" s="1"/>
  <c r="C79" i="86"/>
  <c r="F79" i="86"/>
  <c r="C43" i="86"/>
  <c r="F43" i="86"/>
  <c r="F89" i="94" s="1"/>
  <c r="C8" i="86"/>
  <c r="F8" i="86" s="1"/>
  <c r="F50" i="94" s="1"/>
  <c r="C68" i="86"/>
  <c r="F68" i="86"/>
  <c r="F68" i="12" s="1"/>
  <c r="C62" i="86"/>
  <c r="F62" i="86"/>
  <c r="C96" i="86"/>
  <c r="F96" i="86"/>
  <c r="F47" i="94" s="1"/>
  <c r="C78" i="86"/>
  <c r="F78" i="86" s="1"/>
  <c r="F76" i="94" s="1"/>
  <c r="C42" i="86"/>
  <c r="F42" i="86" s="1"/>
  <c r="F55" i="94" s="1"/>
  <c r="C86" i="86"/>
  <c r="F86" i="86" s="1"/>
  <c r="F15" i="94" s="1"/>
  <c r="C63" i="86"/>
  <c r="F63" i="86"/>
  <c r="F38" i="94" s="1"/>
  <c r="C44" i="86"/>
  <c r="F44" i="86" s="1"/>
  <c r="C72" i="86"/>
  <c r="F72" i="86" s="1"/>
  <c r="C36" i="86"/>
  <c r="F36" i="86" s="1"/>
  <c r="F19" i="94" s="1"/>
  <c r="C10" i="86"/>
  <c r="F10" i="86"/>
  <c r="F67" i="94" s="1"/>
  <c r="C67" i="86"/>
  <c r="F67" i="86" s="1"/>
  <c r="C84" i="86"/>
  <c r="F84" i="86"/>
  <c r="C58" i="86"/>
  <c r="F58" i="86"/>
  <c r="C40" i="86"/>
  <c r="F40" i="86" s="1"/>
  <c r="F36" i="94" s="1"/>
  <c r="C22" i="86"/>
  <c r="F22" i="86"/>
  <c r="F22" i="12" s="1"/>
  <c r="C77" i="86"/>
  <c r="F77" i="86"/>
  <c r="F21" i="94" s="1"/>
  <c r="C93" i="86"/>
  <c r="F93" i="86"/>
  <c r="F46" i="94" s="1"/>
  <c r="C92" i="86"/>
  <c r="F92" i="86" s="1"/>
  <c r="C74" i="86"/>
  <c r="F74" i="86"/>
  <c r="F13" i="94" s="1"/>
  <c r="C57" i="86"/>
  <c r="F57" i="86"/>
  <c r="F56" i="94" s="1"/>
  <c r="C39" i="86"/>
  <c r="F39" i="86"/>
  <c r="C21" i="86"/>
  <c r="F21" i="86" s="1"/>
  <c r="F69" i="94" s="1"/>
  <c r="C94" i="86"/>
  <c r="F94" i="86"/>
  <c r="F17" i="94" s="1"/>
  <c r="C41" i="86"/>
  <c r="F41" i="86"/>
  <c r="F54" i="94" s="1"/>
  <c r="C15" i="86"/>
  <c r="F15" i="86" s="1"/>
  <c r="C91" i="86"/>
  <c r="F91" i="86" s="1"/>
  <c r="F45" i="94" s="1"/>
  <c r="C73" i="86"/>
  <c r="F73" i="86"/>
  <c r="C56" i="86"/>
  <c r="F56" i="86"/>
  <c r="F92" i="94" s="1"/>
  <c r="F56" i="12"/>
  <c r="C38" i="86"/>
  <c r="F38" i="86" s="1"/>
  <c r="C20" i="86"/>
  <c r="F20" i="86"/>
  <c r="C12" i="86"/>
  <c r="F12" i="86"/>
  <c r="F25" i="94" s="1"/>
  <c r="N8" i="93"/>
  <c r="C21" i="93"/>
  <c r="F21" i="93" s="1"/>
  <c r="C72" i="85"/>
  <c r="F72" i="85" s="1"/>
  <c r="C14" i="85"/>
  <c r="F14" i="85" s="1"/>
  <c r="C68" i="85"/>
  <c r="F68" i="85" s="1"/>
  <c r="C96" i="85"/>
  <c r="F96" i="85" s="1"/>
  <c r="D96" i="12" s="1"/>
  <c r="C88" i="85"/>
  <c r="F88" i="85"/>
  <c r="D61" i="94" s="1"/>
  <c r="C12" i="85"/>
  <c r="F12" i="85" s="1"/>
  <c r="D25" i="94" s="1"/>
  <c r="C22" i="85"/>
  <c r="F22" i="85"/>
  <c r="D22" i="12" s="1"/>
  <c r="C8" i="85"/>
  <c r="F8" i="85" s="1"/>
  <c r="C34" i="85"/>
  <c r="F34" i="85" s="1"/>
  <c r="D71" i="94" s="1"/>
  <c r="C36" i="85"/>
  <c r="F36" i="85"/>
  <c r="C10" i="85"/>
  <c r="F10" i="85" s="1"/>
  <c r="D10" i="12" s="1"/>
  <c r="C84" i="85"/>
  <c r="F84" i="85"/>
  <c r="D78" i="94"/>
  <c r="C65" i="85"/>
  <c r="F65" i="85" s="1"/>
  <c r="D65" i="94" s="1"/>
  <c r="C38" i="85"/>
  <c r="F38" i="85" s="1"/>
  <c r="C55" i="85"/>
  <c r="F55" i="85" s="1"/>
  <c r="C23" i="86"/>
  <c r="F23" i="86" s="1"/>
  <c r="C75" i="86"/>
  <c r="F75" i="86" s="1"/>
  <c r="C32" i="86"/>
  <c r="F32" i="86"/>
  <c r="F18" i="94" s="1"/>
  <c r="C55" i="86"/>
  <c r="F55" i="86"/>
  <c r="C16" i="86"/>
  <c r="F16" i="86" s="1"/>
  <c r="C95" i="86"/>
  <c r="F95" i="86" s="1"/>
  <c r="F79" i="94" s="1"/>
  <c r="C88" i="86"/>
  <c r="F88" i="86"/>
  <c r="F88" i="12" s="1"/>
  <c r="C9" i="86"/>
  <c r="F9" i="86"/>
  <c r="F66" i="94" s="1"/>
  <c r="C18" i="86"/>
  <c r="F18" i="86"/>
  <c r="C64" i="86"/>
  <c r="F64" i="86" s="1"/>
  <c r="F39" i="94" s="1"/>
  <c r="C48" i="86"/>
  <c r="F48" i="86"/>
  <c r="F83" i="94" s="1"/>
  <c r="C17" i="86"/>
  <c r="F17" i="86"/>
  <c r="C50" i="86"/>
  <c r="F50" i="86"/>
  <c r="C49" i="86"/>
  <c r="F49" i="86" s="1"/>
  <c r="F73" i="94" s="1"/>
  <c r="C85" i="86"/>
  <c r="F85" i="86"/>
  <c r="F44" i="94" s="1"/>
  <c r="C24" i="86"/>
  <c r="F24" i="86"/>
  <c r="F81" i="94" s="1"/>
  <c r="C26" i="86"/>
  <c r="F26" i="86" s="1"/>
  <c r="C53" i="86"/>
  <c r="F53" i="86" s="1"/>
  <c r="F10" i="94" s="1"/>
  <c r="C82" i="86"/>
  <c r="F82" i="86" s="1"/>
  <c r="F14" i="94" s="1"/>
  <c r="C59" i="86"/>
  <c r="F59" i="86"/>
  <c r="F11" i="94" s="1"/>
  <c r="C65" i="86"/>
  <c r="F65" i="86" s="1"/>
  <c r="C90" i="86"/>
  <c r="F90" i="86" s="1"/>
  <c r="C27" i="86"/>
  <c r="F27" i="86" s="1"/>
  <c r="C28" i="86"/>
  <c r="F28" i="86" s="1"/>
  <c r="C7" i="86"/>
  <c r="F7" i="86"/>
  <c r="C45" i="86"/>
  <c r="F45" i="86"/>
  <c r="F82" i="94" s="1"/>
  <c r="C51" i="86"/>
  <c r="F51" i="86"/>
  <c r="F84" i="94" s="1"/>
  <c r="C47" i="86"/>
  <c r="F47" i="86" s="1"/>
  <c r="C30" i="86"/>
  <c r="F30" i="86" s="1"/>
  <c r="F32" i="94" s="1"/>
  <c r="C31" i="86"/>
  <c r="F31" i="86"/>
  <c r="F33" i="94" s="1"/>
  <c r="C27" i="85"/>
  <c r="F27" i="85"/>
  <c r="C47" i="85"/>
  <c r="F47" i="85"/>
  <c r="C60" i="85"/>
  <c r="F60" i="85" s="1"/>
  <c r="C82" i="85"/>
  <c r="F82" i="85"/>
  <c r="D14" i="94" s="1"/>
  <c r="C14" i="94" s="1"/>
  <c r="B14" i="94" s="1"/>
  <c r="H49" i="86"/>
  <c r="N94" i="93"/>
  <c r="H8" i="86"/>
  <c r="N21" i="93"/>
  <c r="N13" i="93"/>
  <c r="C56" i="93"/>
  <c r="F56" i="93" s="1"/>
  <c r="C61" i="93"/>
  <c r="F61" i="93" s="1"/>
  <c r="H53" i="86"/>
  <c r="E32" i="12"/>
  <c r="E18" i="94"/>
  <c r="E9" i="12"/>
  <c r="C98" i="93"/>
  <c r="F98" i="93"/>
  <c r="E97" i="12" s="1"/>
  <c r="C91" i="93"/>
  <c r="F91" i="93" s="1"/>
  <c r="E62" i="94" s="1"/>
  <c r="C83" i="93"/>
  <c r="F83" i="93" s="1"/>
  <c r="E14" i="94" s="1"/>
  <c r="C13" i="93"/>
  <c r="F13" i="93"/>
  <c r="E12" i="12" s="1"/>
  <c r="C67" i="93"/>
  <c r="F67" i="93" s="1"/>
  <c r="E12" i="94" s="1"/>
  <c r="C80" i="93"/>
  <c r="F80" i="93" s="1"/>
  <c r="C82" i="93"/>
  <c r="F82" i="93" s="1"/>
  <c r="E81" i="12" s="1"/>
  <c r="C39" i="93"/>
  <c r="F39" i="93" s="1"/>
  <c r="C12" i="93"/>
  <c r="F12" i="93"/>
  <c r="E24" i="94" s="1"/>
  <c r="C27" i="93"/>
  <c r="F27" i="93" s="1"/>
  <c r="E26" i="12" s="1"/>
  <c r="C78" i="93"/>
  <c r="F78" i="93" s="1"/>
  <c r="E77" i="12" s="1"/>
  <c r="C15" i="93"/>
  <c r="F15" i="93"/>
  <c r="C50" i="93"/>
  <c r="F50" i="93" s="1"/>
  <c r="E73" i="94" s="1"/>
  <c r="C41" i="93"/>
  <c r="F41" i="93" s="1"/>
  <c r="C44" i="93"/>
  <c r="F44" i="93" s="1"/>
  <c r="C57" i="93"/>
  <c r="F57" i="93" s="1"/>
  <c r="E92" i="94" s="1"/>
  <c r="C9" i="93"/>
  <c r="F9" i="93" s="1"/>
  <c r="E8" i="12" s="1"/>
  <c r="C71" i="93"/>
  <c r="F71" i="93" s="1"/>
  <c r="C86" i="93"/>
  <c r="F86" i="93" s="1"/>
  <c r="E44" i="94" s="1"/>
  <c r="C44" i="94" s="1"/>
  <c r="C18" i="93"/>
  <c r="F18" i="93" s="1"/>
  <c r="E64" i="94" s="1"/>
  <c r="C63" i="93"/>
  <c r="F63" i="93" s="1"/>
  <c r="C24" i="93"/>
  <c r="F24" i="93"/>
  <c r="C54" i="93"/>
  <c r="F54" i="93" s="1"/>
  <c r="E53" i="12" s="1"/>
  <c r="C64" i="93"/>
  <c r="F64" i="93" s="1"/>
  <c r="C29" i="93"/>
  <c r="F29" i="93" s="1"/>
  <c r="E31" i="94" s="1"/>
  <c r="C79" i="93"/>
  <c r="F79" i="93" s="1"/>
  <c r="E78" i="12" s="1"/>
  <c r="C16" i="93"/>
  <c r="F16" i="93"/>
  <c r="C59" i="93"/>
  <c r="F59" i="93" s="1"/>
  <c r="E58" i="12" s="1"/>
  <c r="C74" i="93"/>
  <c r="F74" i="93" s="1"/>
  <c r="C46" i="93"/>
  <c r="F46" i="93" s="1"/>
  <c r="C28" i="93"/>
  <c r="F28" i="93" s="1"/>
  <c r="E8" i="94" s="1"/>
  <c r="C99" i="93"/>
  <c r="F99" i="93" s="1"/>
  <c r="C32" i="93"/>
  <c r="F32" i="93"/>
  <c r="C8" i="93"/>
  <c r="F8" i="93" s="1"/>
  <c r="E23" i="94" s="1"/>
  <c r="C30" i="93"/>
  <c r="F30" i="93" s="1"/>
  <c r="E9" i="94" s="1"/>
  <c r="C14" i="93"/>
  <c r="F14" i="93"/>
  <c r="C68" i="93"/>
  <c r="F68" i="93" s="1"/>
  <c r="C17" i="93"/>
  <c r="F17" i="93" s="1"/>
  <c r="E7" i="94"/>
  <c r="C73" i="93"/>
  <c r="F73" i="93" s="1"/>
  <c r="C95" i="93"/>
  <c r="F95" i="93" s="1"/>
  <c r="C43" i="93"/>
  <c r="F43" i="93"/>
  <c r="E42" i="12" s="1"/>
  <c r="C52" i="93"/>
  <c r="F52" i="93" s="1"/>
  <c r="E51" i="12" s="1"/>
  <c r="C84" i="93"/>
  <c r="F84" i="93"/>
  <c r="C72" i="93"/>
  <c r="F72" i="93" s="1"/>
  <c r="C11" i="93"/>
  <c r="F11" i="93" s="1"/>
  <c r="E67" i="94" s="1"/>
  <c r="C36" i="93"/>
  <c r="F36" i="93" s="1"/>
  <c r="F63" i="12"/>
  <c r="F93" i="12"/>
  <c r="C93" i="12" s="1"/>
  <c r="B93" i="12" s="1"/>
  <c r="F86" i="12"/>
  <c r="F10" i="12"/>
  <c r="F35" i="12"/>
  <c r="F60" i="12"/>
  <c r="F83" i="12"/>
  <c r="F61" i="12"/>
  <c r="F96" i="12"/>
  <c r="F31" i="12"/>
  <c r="F71" i="12"/>
  <c r="F13" i="12"/>
  <c r="F9" i="12"/>
  <c r="F97" i="12"/>
  <c r="F42" i="12"/>
  <c r="F82" i="12"/>
  <c r="F45" i="12"/>
  <c r="F49" i="12"/>
  <c r="F21" i="12"/>
  <c r="F14" i="12"/>
  <c r="F66" i="12"/>
  <c r="F29" i="12"/>
  <c r="F52" i="12"/>
  <c r="F57" i="12"/>
  <c r="F73" i="12"/>
  <c r="F91" i="12"/>
  <c r="F30" i="12"/>
  <c r="F95" i="12"/>
  <c r="F80" i="12"/>
  <c r="F24" i="12"/>
  <c r="F20" i="12"/>
  <c r="F33" i="12"/>
  <c r="F40" i="12"/>
  <c r="F74" i="12"/>
  <c r="F81" i="12"/>
  <c r="F12" i="12"/>
  <c r="F51" i="12"/>
  <c r="F85" i="12"/>
  <c r="F64" i="12"/>
  <c r="F77" i="12"/>
  <c r="F98" i="12"/>
  <c r="F70" i="12"/>
  <c r="F36" i="12"/>
  <c r="E16" i="12"/>
  <c r="C42" i="93"/>
  <c r="F42" i="93" s="1"/>
  <c r="E54" i="94" s="1"/>
  <c r="C25" i="93"/>
  <c r="F25" i="93" s="1"/>
  <c r="E24" i="12" s="1"/>
  <c r="C90" i="93"/>
  <c r="F90" i="93"/>
  <c r="E89" i="12" s="1"/>
  <c r="C49" i="93"/>
  <c r="F49" i="93" s="1"/>
  <c r="E48" i="12" s="1"/>
  <c r="C48" i="93"/>
  <c r="F48" i="93" s="1"/>
  <c r="C75" i="93"/>
  <c r="F75" i="93" s="1"/>
  <c r="E74" i="12" s="1"/>
  <c r="C89" i="93"/>
  <c r="F89" i="93" s="1"/>
  <c r="C94" i="93"/>
  <c r="F94" i="93"/>
  <c r="E93" i="12" s="1"/>
  <c r="C81" i="93"/>
  <c r="F81" i="93" s="1"/>
  <c r="E86" i="94" s="1"/>
  <c r="C37" i="93"/>
  <c r="F37" i="93" s="1"/>
  <c r="C69" i="93"/>
  <c r="F69" i="93"/>
  <c r="E68" i="12" s="1"/>
  <c r="C20" i="93"/>
  <c r="F20" i="93" s="1"/>
  <c r="E19" i="12" s="1"/>
  <c r="C62" i="93"/>
  <c r="F62" i="93" s="1"/>
  <c r="E93" i="94" s="1"/>
  <c r="C58" i="93"/>
  <c r="F58" i="93" s="1"/>
  <c r="E57" i="12" s="1"/>
  <c r="C34" i="93"/>
  <c r="F34" i="93" s="1"/>
  <c r="C76" i="93"/>
  <c r="F76" i="93"/>
  <c r="E75" i="94" s="1"/>
  <c r="C96" i="93"/>
  <c r="F96" i="93" s="1"/>
  <c r="E95" i="12" s="1"/>
  <c r="C95" i="12" s="1"/>
  <c r="B95" i="12" s="1"/>
  <c r="C51" i="93"/>
  <c r="F51" i="93" s="1"/>
  <c r="E74" i="94" s="1"/>
  <c r="C40" i="93"/>
  <c r="F40" i="93"/>
  <c r="C53" i="93"/>
  <c r="F53" i="93" s="1"/>
  <c r="C92" i="93"/>
  <c r="F92" i="93" s="1"/>
  <c r="E91" i="12" s="1"/>
  <c r="C35" i="93"/>
  <c r="F35" i="93" s="1"/>
  <c r="H19" i="86"/>
  <c r="N49" i="93"/>
  <c r="N17" i="93"/>
  <c r="N72" i="93"/>
  <c r="N30" i="93"/>
  <c r="H66" i="86"/>
  <c r="H58" i="86"/>
  <c r="H97" i="86"/>
  <c r="H78" i="86"/>
  <c r="H24" i="86"/>
  <c r="N22" i="93"/>
  <c r="N69" i="93"/>
  <c r="N66" i="93"/>
  <c r="H40" i="86"/>
  <c r="H55" i="86"/>
  <c r="H47" i="86"/>
  <c r="N75" i="93"/>
  <c r="H94" i="86"/>
  <c r="H39" i="86"/>
  <c r="N58" i="93"/>
  <c r="N64" i="93"/>
  <c r="N46" i="93"/>
  <c r="N39" i="93"/>
  <c r="N11" i="93"/>
  <c r="N84" i="93"/>
  <c r="H15" i="86"/>
  <c r="N73" i="93"/>
  <c r="N29" i="93"/>
  <c r="H13" i="86"/>
  <c r="H75" i="86"/>
  <c r="N78" i="93"/>
  <c r="N68" i="93"/>
  <c r="H73" i="86"/>
  <c r="N87" i="93"/>
  <c r="H23" i="86"/>
  <c r="N33" i="93"/>
  <c r="H60" i="86"/>
  <c r="N34" i="93"/>
  <c r="H52" i="86"/>
  <c r="N62" i="93"/>
  <c r="N80" i="93"/>
  <c r="N28" i="93"/>
  <c r="H35" i="86"/>
  <c r="H98" i="86"/>
  <c r="H91" i="86"/>
  <c r="H9" i="86"/>
  <c r="N91" i="93"/>
  <c r="H43" i="86"/>
  <c r="H92" i="86"/>
  <c r="H31" i="86"/>
  <c r="N31" i="93"/>
  <c r="H41" i="86"/>
  <c r="H51" i="86"/>
  <c r="D32" i="12"/>
  <c r="H11" i="86"/>
  <c r="N60" i="93"/>
  <c r="N96" i="93"/>
  <c r="N81" i="93"/>
  <c r="N37" i="93"/>
  <c r="N65" i="93"/>
  <c r="N45" i="93"/>
  <c r="H88" i="86"/>
  <c r="N82" i="93"/>
  <c r="H96" i="86"/>
  <c r="H17" i="86"/>
  <c r="H89" i="86"/>
  <c r="H70" i="86"/>
  <c r="H50" i="86"/>
  <c r="H84" i="86"/>
  <c r="N57" i="93"/>
  <c r="N15" i="93"/>
  <c r="N19" i="93"/>
  <c r="H42" i="86"/>
  <c r="H22" i="86"/>
  <c r="E11" i="12"/>
  <c r="E35" i="12"/>
  <c r="E34" i="94"/>
  <c r="E13" i="94"/>
  <c r="C13" i="94" s="1"/>
  <c r="B13" i="94" s="1"/>
  <c r="E10" i="12"/>
  <c r="E13" i="12"/>
  <c r="E68" i="94"/>
  <c r="E28" i="94"/>
  <c r="E94" i="12"/>
  <c r="E17" i="94"/>
  <c r="E62" i="12"/>
  <c r="E85" i="94"/>
  <c r="E28" i="12"/>
  <c r="E55" i="94"/>
  <c r="E56" i="12"/>
  <c r="E14" i="12"/>
  <c r="E26" i="94"/>
  <c r="E45" i="94"/>
  <c r="E61" i="12"/>
  <c r="E47" i="12"/>
  <c r="E90" i="94"/>
  <c r="E29" i="12"/>
  <c r="E21" i="94"/>
  <c r="E82" i="12"/>
  <c r="E23" i="12"/>
  <c r="E30" i="94"/>
  <c r="E52" i="94"/>
  <c r="E83" i="94"/>
  <c r="E71" i="12"/>
  <c r="E59" i="94"/>
  <c r="E73" i="12"/>
  <c r="E42" i="94"/>
  <c r="E72" i="12"/>
  <c r="E94" i="94"/>
  <c r="E57" i="94"/>
  <c r="E17" i="12"/>
  <c r="E39" i="12"/>
  <c r="E53" i="94"/>
  <c r="E87" i="94"/>
  <c r="E36" i="12"/>
  <c r="E19" i="94"/>
  <c r="E79" i="94"/>
  <c r="E80" i="12"/>
  <c r="E27" i="12"/>
  <c r="E15" i="12"/>
  <c r="E51" i="94"/>
  <c r="E85" i="12"/>
  <c r="E43" i="94"/>
  <c r="E75" i="12"/>
  <c r="E46" i="94"/>
  <c r="E76" i="94"/>
  <c r="E40" i="12"/>
  <c r="E36" i="94"/>
  <c r="E79" i="12"/>
  <c r="E60" i="94"/>
  <c r="E49" i="12"/>
  <c r="E66" i="12"/>
  <c r="D47" i="94"/>
  <c r="D93" i="94"/>
  <c r="C93" i="94"/>
  <c r="B93" i="94" s="1"/>
  <c r="D61" i="12"/>
  <c r="C97" i="85"/>
  <c r="F97" i="85" s="1"/>
  <c r="D87" i="94" s="1"/>
  <c r="C67" i="85"/>
  <c r="F67" i="85"/>
  <c r="C29" i="85"/>
  <c r="F29" i="85"/>
  <c r="D29" i="12" s="1"/>
  <c r="C29" i="12" s="1"/>
  <c r="B29" i="12" s="1"/>
  <c r="D82" i="12"/>
  <c r="C82" i="12" s="1"/>
  <c r="B82" i="12" s="1"/>
  <c r="C90" i="85"/>
  <c r="F90" i="85"/>
  <c r="C59" i="85"/>
  <c r="F59" i="85"/>
  <c r="C28" i="85"/>
  <c r="F28" i="85" s="1"/>
  <c r="C74" i="85"/>
  <c r="F74" i="85"/>
  <c r="D13" i="94" s="1"/>
  <c r="C16" i="85"/>
  <c r="F16" i="85"/>
  <c r="D7" i="94" s="1"/>
  <c r="C24" i="85"/>
  <c r="F24" i="85"/>
  <c r="C66" i="85"/>
  <c r="F66" i="85"/>
  <c r="D12" i="94" s="1"/>
  <c r="C12" i="94" s="1"/>
  <c r="B12" i="94" s="1"/>
  <c r="C64" i="85"/>
  <c r="F64" i="85" s="1"/>
  <c r="D64" i="12" s="1"/>
  <c r="C95" i="85"/>
  <c r="F95" i="85" s="1"/>
  <c r="D95" i="12" s="1"/>
  <c r="C9" i="85"/>
  <c r="F9" i="85"/>
  <c r="D66" i="94" s="1"/>
  <c r="C66" i="94" s="1"/>
  <c r="B66" i="94" s="1"/>
  <c r="C57" i="85"/>
  <c r="F57" i="85"/>
  <c r="C15" i="85"/>
  <c r="F15" i="85" s="1"/>
  <c r="C80" i="85"/>
  <c r="F80" i="85" s="1"/>
  <c r="C41" i="85"/>
  <c r="F41" i="85"/>
  <c r="D41" i="12" s="1"/>
  <c r="C11" i="85"/>
  <c r="F11" i="85"/>
  <c r="D24" i="94" s="1"/>
  <c r="C94" i="85"/>
  <c r="F94" i="85"/>
  <c r="D17" i="94" s="1"/>
  <c r="C39" i="85"/>
  <c r="F39" i="85"/>
  <c r="D53" i="94" s="1"/>
  <c r="C18" i="85"/>
  <c r="F18" i="85" s="1"/>
  <c r="C35" i="85"/>
  <c r="F35" i="85"/>
  <c r="D35" i="12" s="1"/>
  <c r="C48" i="85"/>
  <c r="F48" i="85"/>
  <c r="C44" i="85"/>
  <c r="F44" i="85"/>
  <c r="C81" i="85"/>
  <c r="F81" i="85" s="1"/>
  <c r="D81" i="12" s="1"/>
  <c r="C17" i="85"/>
  <c r="F17" i="85" s="1"/>
  <c r="C49" i="85"/>
  <c r="F49" i="85"/>
  <c r="C83" i="85"/>
  <c r="F83" i="85" s="1"/>
  <c r="C7" i="85"/>
  <c r="F7" i="85" s="1"/>
  <c r="D7" i="12" s="1"/>
  <c r="C20" i="85"/>
  <c r="F20" i="85"/>
  <c r="D20" i="12" s="1"/>
  <c r="C53" i="85"/>
  <c r="F53" i="85"/>
  <c r="C31" i="85"/>
  <c r="F31" i="85" s="1"/>
  <c r="C78" i="85"/>
  <c r="F78" i="85" s="1"/>
  <c r="C63" i="85"/>
  <c r="F63" i="85" s="1"/>
  <c r="D38" i="94" s="1"/>
  <c r="C43" i="85"/>
  <c r="F43" i="85" s="1"/>
  <c r="C21" i="85"/>
  <c r="F21" i="85"/>
  <c r="C91" i="85"/>
  <c r="F91" i="85"/>
  <c r="D91" i="12" s="1"/>
  <c r="C91" i="12" s="1"/>
  <c r="B91" i="12" s="1"/>
  <c r="C79" i="85"/>
  <c r="F79" i="85" s="1"/>
  <c r="C45" i="85"/>
  <c r="F45" i="85"/>
  <c r="D45" i="12" s="1"/>
  <c r="C58" i="85"/>
  <c r="F58" i="85"/>
  <c r="D57" i="94" s="1"/>
  <c r="C86" i="85"/>
  <c r="F86" i="85"/>
  <c r="D15" i="94"/>
  <c r="D88" i="12"/>
  <c r="C42" i="85"/>
  <c r="F42" i="85"/>
  <c r="C30" i="85"/>
  <c r="F30" i="85" s="1"/>
  <c r="C70" i="85"/>
  <c r="F70" i="85" s="1"/>
  <c r="D58" i="94" s="1"/>
  <c r="C26" i="85"/>
  <c r="F26" i="85"/>
  <c r="D26" i="12" s="1"/>
  <c r="D52" i="94"/>
  <c r="C98" i="85"/>
  <c r="F98" i="85" s="1"/>
  <c r="C93" i="85"/>
  <c r="F93" i="85"/>
  <c r="C13" i="85"/>
  <c r="F13" i="85" s="1"/>
  <c r="C51" i="85"/>
  <c r="F51" i="85" s="1"/>
  <c r="D84" i="94" s="1"/>
  <c r="C52" i="85"/>
  <c r="F52" i="85"/>
  <c r="C62" i="85"/>
  <c r="F62" i="85"/>
  <c r="D85" i="94" s="1"/>
  <c r="C73" i="85"/>
  <c r="F73" i="85"/>
  <c r="D42" i="94" s="1"/>
  <c r="C42" i="94" s="1"/>
  <c r="B42" i="94" s="1"/>
  <c r="D55" i="94"/>
  <c r="C55" i="94" s="1"/>
  <c r="B55" i="94" s="1"/>
  <c r="D42" i="12"/>
  <c r="C42" i="12" s="1"/>
  <c r="B42" i="12" s="1"/>
  <c r="D16" i="12"/>
  <c r="D81" i="94"/>
  <c r="D24" i="12"/>
  <c r="C24" i="12" s="1"/>
  <c r="B24" i="12" s="1"/>
  <c r="D37" i="94"/>
  <c r="D60" i="12"/>
  <c r="D55" i="12"/>
  <c r="D20" i="94"/>
  <c r="D50" i="94"/>
  <c r="D8" i="12"/>
  <c r="D72" i="12"/>
  <c r="D94" i="94"/>
  <c r="D71" i="12"/>
  <c r="C71" i="12" s="1"/>
  <c r="B71" i="12" s="1"/>
  <c r="D59" i="94"/>
  <c r="C59" i="94"/>
  <c r="B59" i="94" s="1"/>
  <c r="D36" i="94"/>
  <c r="C36" i="94" s="1"/>
  <c r="B36" i="94"/>
  <c r="D40" i="12"/>
  <c r="D56" i="12"/>
  <c r="C56" i="12" s="1"/>
  <c r="B56" i="12" s="1"/>
  <c r="D92" i="94"/>
  <c r="C92" i="94"/>
  <c r="B92" i="94"/>
  <c r="D44" i="94"/>
  <c r="B44" i="94"/>
  <c r="D85" i="12"/>
  <c r="C85" i="12" s="1"/>
  <c r="B85" i="12" s="1"/>
  <c r="D89" i="12"/>
  <c r="D95" i="94"/>
  <c r="D86" i="12"/>
  <c r="D90" i="94"/>
  <c r="D47" i="12"/>
  <c r="D19" i="94"/>
  <c r="C19" i="94"/>
  <c r="B19" i="94" s="1"/>
  <c r="D36" i="12"/>
  <c r="C36" i="12"/>
  <c r="B36" i="12"/>
  <c r="D70" i="94"/>
  <c r="D33" i="12"/>
  <c r="D16" i="94"/>
  <c r="D92" i="12"/>
  <c r="D77" i="12"/>
  <c r="C77" i="12" s="1"/>
  <c r="B77" i="12" s="1"/>
  <c r="D21" i="94"/>
  <c r="C21" i="94"/>
  <c r="B21" i="94" s="1"/>
  <c r="D74" i="94"/>
  <c r="D50" i="12"/>
  <c r="D27" i="12"/>
  <c r="D8" i="94"/>
  <c r="D34" i="12"/>
  <c r="D14" i="12"/>
  <c r="C14" i="12"/>
  <c r="B14" i="12"/>
  <c r="D26" i="94"/>
  <c r="C26" i="94" s="1"/>
  <c r="B26" i="94" s="1"/>
  <c r="D97" i="12"/>
  <c r="C97" i="12" s="1"/>
  <c r="B97" i="12" s="1"/>
  <c r="C87" i="94"/>
  <c r="B87" i="94"/>
  <c r="D75" i="12"/>
  <c r="D75" i="94"/>
  <c r="D40" i="94"/>
  <c r="D67" i="12"/>
  <c r="D23" i="12"/>
  <c r="D30" i="94"/>
  <c r="D49" i="12"/>
  <c r="D73" i="94"/>
  <c r="C73" i="94" s="1"/>
  <c r="B73" i="94" s="1"/>
  <c r="D23" i="94"/>
  <c r="D29" i="94"/>
  <c r="D9" i="12"/>
  <c r="C9" i="12"/>
  <c r="B9" i="12"/>
  <c r="D80" i="12"/>
  <c r="C80" i="12" s="1"/>
  <c r="B80" i="12" s="1"/>
  <c r="D86" i="94"/>
  <c r="C86" i="94" s="1"/>
  <c r="B86" i="94" s="1"/>
  <c r="D94" i="12"/>
  <c r="C17" i="94"/>
  <c r="B17" i="94"/>
  <c r="C35" i="12"/>
  <c r="B35" i="12" s="1"/>
  <c r="D44" i="12"/>
  <c r="D72" i="94"/>
  <c r="D53" i="12"/>
  <c r="D10" i="94"/>
  <c r="D69" i="94"/>
  <c r="D21" i="12"/>
  <c r="D60" i="94"/>
  <c r="D79" i="12"/>
  <c r="D82" i="94"/>
  <c r="D51" i="12"/>
  <c r="C51" i="12"/>
  <c r="B51" i="12" s="1"/>
  <c r="D62" i="12"/>
  <c r="D73" i="12"/>
  <c r="C73" i="12" s="1"/>
  <c r="B73" i="12" s="1"/>
  <c r="D84" i="12"/>
  <c r="D70" i="12"/>
  <c r="D67" i="94"/>
  <c r="C67" i="94"/>
  <c r="B67" i="94"/>
  <c r="D48" i="94"/>
  <c r="D12" i="12"/>
  <c r="C12" i="12"/>
  <c r="B12" i="12"/>
  <c r="D65" i="12"/>
  <c r="D63" i="12"/>
  <c r="D46" i="94"/>
  <c r="C46" i="94"/>
  <c r="B46" i="94" s="1"/>
  <c r="D93" i="12"/>
  <c r="D58" i="12"/>
  <c r="D83" i="94"/>
  <c r="C83" i="94" s="1"/>
  <c r="B83" i="94" s="1"/>
  <c r="D48" i="12"/>
  <c r="D74" i="12"/>
  <c r="C74" i="12"/>
  <c r="B74" i="12" s="1"/>
  <c r="D56" i="94"/>
  <c r="D57" i="12"/>
  <c r="C57" i="12"/>
  <c r="B57" i="12" s="1"/>
  <c r="D45" i="94"/>
  <c r="C45" i="94" s="1"/>
  <c r="B45" i="94" s="1"/>
  <c r="D27" i="94"/>
  <c r="D18" i="12"/>
  <c r="C81" i="12"/>
  <c r="B81" i="12"/>
  <c r="D91" i="94"/>
  <c r="D52" i="12"/>
  <c r="D39" i="12"/>
  <c r="D79" i="94"/>
  <c r="C79" i="94" s="1"/>
  <c r="B79" i="94" s="1"/>
  <c r="D62" i="94"/>
  <c r="D90" i="12"/>
  <c r="D32" i="94" l="1"/>
  <c r="D30" i="12"/>
  <c r="D83" i="12"/>
  <c r="D77" i="94"/>
  <c r="C91" i="94"/>
  <c r="B91" i="94" s="1"/>
  <c r="C82" i="94"/>
  <c r="B82" i="94" s="1"/>
  <c r="D51" i="94"/>
  <c r="D15" i="12"/>
  <c r="D89" i="94"/>
  <c r="D43" i="12"/>
  <c r="D13" i="12"/>
  <c r="C13" i="12" s="1"/>
  <c r="B13" i="12" s="1"/>
  <c r="D68" i="94"/>
  <c r="C68" i="94" s="1"/>
  <c r="B68" i="94" s="1"/>
  <c r="C38" i="94"/>
  <c r="B38" i="94" s="1"/>
  <c r="D98" i="12"/>
  <c r="C98" i="12" s="1"/>
  <c r="B98" i="12" s="1"/>
  <c r="D88" i="94"/>
  <c r="C88" i="94" s="1"/>
  <c r="B88" i="94" s="1"/>
  <c r="D33" i="94"/>
  <c r="D31" i="12"/>
  <c r="C70" i="94"/>
  <c r="B70" i="94" s="1"/>
  <c r="C15" i="94"/>
  <c r="B15" i="94" s="1"/>
  <c r="D17" i="12"/>
  <c r="D64" i="94"/>
  <c r="C63" i="12"/>
  <c r="B63" i="12" s="1"/>
  <c r="C29" i="94"/>
  <c r="B29" i="94" s="1"/>
  <c r="C45" i="12"/>
  <c r="B45" i="12" s="1"/>
  <c r="C30" i="94"/>
  <c r="B30" i="94" s="1"/>
  <c r="D31" i="94"/>
  <c r="D28" i="12"/>
  <c r="D76" i="94"/>
  <c r="C76" i="94" s="1"/>
  <c r="B76" i="94" s="1"/>
  <c r="D78" i="12"/>
  <c r="C78" i="12" s="1"/>
  <c r="B78" i="12" s="1"/>
  <c r="D59" i="12"/>
  <c r="D11" i="94"/>
  <c r="E33" i="12"/>
  <c r="C33" i="12" s="1"/>
  <c r="B33" i="12" s="1"/>
  <c r="E70" i="94"/>
  <c r="F65" i="94"/>
  <c r="F65" i="12"/>
  <c r="C49" i="12"/>
  <c r="B49" i="12" s="1"/>
  <c r="C8" i="94"/>
  <c r="B8" i="94" s="1"/>
  <c r="C79" i="12"/>
  <c r="B79" i="12" s="1"/>
  <c r="D43" i="94"/>
  <c r="C43" i="94" s="1"/>
  <c r="B43" i="94" s="1"/>
  <c r="D9" i="94"/>
  <c r="C9" i="94" s="1"/>
  <c r="B9" i="94" s="1"/>
  <c r="D54" i="94"/>
  <c r="C54" i="94" s="1"/>
  <c r="B54" i="94" s="1"/>
  <c r="D34" i="94"/>
  <c r="C34" i="94" s="1"/>
  <c r="B34" i="94" s="1"/>
  <c r="E50" i="94"/>
  <c r="C50" i="94" s="1"/>
  <c r="B50" i="94" s="1"/>
  <c r="E52" i="12"/>
  <c r="C52" i="12" s="1"/>
  <c r="B52" i="12" s="1"/>
  <c r="E91" i="94"/>
  <c r="E31" i="12"/>
  <c r="E33" i="94"/>
  <c r="F16" i="12"/>
  <c r="C16" i="12" s="1"/>
  <c r="B16" i="12" s="1"/>
  <c r="F7" i="94"/>
  <c r="C7" i="94" s="1"/>
  <c r="B7" i="94" s="1"/>
  <c r="D35" i="94"/>
  <c r="D38" i="12"/>
  <c r="D41" i="94"/>
  <c r="D68" i="12"/>
  <c r="C68" i="12" s="1"/>
  <c r="B68" i="12" s="1"/>
  <c r="F51" i="94"/>
  <c r="F15" i="12"/>
  <c r="D11" i="12"/>
  <c r="C11" i="12" s="1"/>
  <c r="B11" i="12" s="1"/>
  <c r="E41" i="12"/>
  <c r="E10" i="94"/>
  <c r="C10" i="94" s="1"/>
  <c r="B10" i="94" s="1"/>
  <c r="E88" i="12"/>
  <c r="C88" i="12" s="1"/>
  <c r="B88" i="12" s="1"/>
  <c r="E61" i="94"/>
  <c r="E77" i="94"/>
  <c r="E83" i="12"/>
  <c r="F35" i="94"/>
  <c r="F38" i="12"/>
  <c r="E86" i="12"/>
  <c r="E15" i="94"/>
  <c r="C86" i="12"/>
  <c r="B86" i="12" s="1"/>
  <c r="C40" i="12"/>
  <c r="B40" i="12" s="1"/>
  <c r="E41" i="94"/>
  <c r="E98" i="12"/>
  <c r="E88" i="94"/>
  <c r="E58" i="94"/>
  <c r="C58" i="94" s="1"/>
  <c r="B58" i="94" s="1"/>
  <c r="E70" i="12"/>
  <c r="C70" i="12" s="1"/>
  <c r="B70" i="12" s="1"/>
  <c r="E40" i="94"/>
  <c r="C40" i="94" s="1"/>
  <c r="B40" i="94" s="1"/>
  <c r="E67" i="12"/>
  <c r="E63" i="12"/>
  <c r="E38" i="94"/>
  <c r="E29" i="94"/>
  <c r="E20" i="12"/>
  <c r="C20" i="12" s="1"/>
  <c r="B20" i="12" s="1"/>
  <c r="C20" i="94"/>
  <c r="B20" i="94" s="1"/>
  <c r="C81" i="94"/>
  <c r="B81" i="94" s="1"/>
  <c r="C24" i="94"/>
  <c r="B24" i="94" s="1"/>
  <c r="E45" i="12"/>
  <c r="E82" i="94"/>
  <c r="F31" i="94"/>
  <c r="F28" i="12"/>
  <c r="F52" i="94"/>
  <c r="C52" i="94" s="1"/>
  <c r="B52" i="94" s="1"/>
  <c r="F26" i="12"/>
  <c r="C26" i="12" s="1"/>
  <c r="B26" i="12" s="1"/>
  <c r="D39" i="94"/>
  <c r="E43" i="12"/>
  <c r="E89" i="94"/>
  <c r="E55" i="12"/>
  <c r="C55" i="12" s="1"/>
  <c r="B55" i="12" s="1"/>
  <c r="E20" i="94"/>
  <c r="F90" i="94"/>
  <c r="C90" i="94" s="1"/>
  <c r="B90" i="94" s="1"/>
  <c r="F47" i="12"/>
  <c r="C47" i="12" s="1"/>
  <c r="B47" i="12" s="1"/>
  <c r="C10" i="12"/>
  <c r="B10" i="12" s="1"/>
  <c r="C23" i="12"/>
  <c r="B23" i="12" s="1"/>
  <c r="E34" i="12"/>
  <c r="C34" i="12" s="1"/>
  <c r="B34" i="12" s="1"/>
  <c r="E71" i="94"/>
  <c r="C71" i="94" s="1"/>
  <c r="B71" i="94" s="1"/>
  <c r="E38" i="12"/>
  <c r="E35" i="94"/>
  <c r="F30" i="94"/>
  <c r="F23" i="12"/>
  <c r="F89" i="12"/>
  <c r="C89" i="12" s="1"/>
  <c r="B89" i="12" s="1"/>
  <c r="F95" i="94"/>
  <c r="F23" i="94"/>
  <c r="C23" i="94" s="1"/>
  <c r="B23" i="94" s="1"/>
  <c r="F7" i="12"/>
  <c r="F75" i="12"/>
  <c r="C75" i="12" s="1"/>
  <c r="B75" i="12" s="1"/>
  <c r="F75" i="94"/>
  <c r="C75" i="94" s="1"/>
  <c r="B75" i="94" s="1"/>
  <c r="E81" i="94"/>
  <c r="E25" i="94"/>
  <c r="C25" i="94" s="1"/>
  <c r="B25" i="94" s="1"/>
  <c r="E56" i="94"/>
  <c r="C56" i="94" s="1"/>
  <c r="B56" i="94" s="1"/>
  <c r="E7" i="12"/>
  <c r="F53" i="12"/>
  <c r="C53" i="12" s="1"/>
  <c r="B53" i="12" s="1"/>
  <c r="D66" i="12"/>
  <c r="C66" i="12" s="1"/>
  <c r="B66" i="12" s="1"/>
  <c r="E95" i="94"/>
  <c r="F78" i="12"/>
  <c r="F43" i="12"/>
  <c r="F16" i="94"/>
  <c r="F92" i="12"/>
  <c r="F57" i="94"/>
  <c r="C57" i="94" s="1"/>
  <c r="B57" i="94" s="1"/>
  <c r="F58" i="12"/>
  <c r="C58" i="12" s="1"/>
  <c r="B58" i="12" s="1"/>
  <c r="F94" i="94"/>
  <c r="C94" i="94" s="1"/>
  <c r="B94" i="94" s="1"/>
  <c r="F72" i="12"/>
  <c r="C72" i="12" s="1"/>
  <c r="B72" i="12" s="1"/>
  <c r="F79" i="12"/>
  <c r="F60" i="94"/>
  <c r="C60" i="94" s="1"/>
  <c r="B60" i="94" s="1"/>
  <c r="C18" i="94"/>
  <c r="B18" i="94" s="1"/>
  <c r="F28" i="94"/>
  <c r="F19" i="12"/>
  <c r="F27" i="94"/>
  <c r="F18" i="12"/>
  <c r="F44" i="12"/>
  <c r="F72" i="94"/>
  <c r="F62" i="12"/>
  <c r="C62" i="12" s="1"/>
  <c r="B62" i="12" s="1"/>
  <c r="F85" i="94"/>
  <c r="C85" i="94" s="1"/>
  <c r="B85" i="94" s="1"/>
  <c r="E84" i="12"/>
  <c r="C84" i="12" s="1"/>
  <c r="B84" i="12" s="1"/>
  <c r="E78" i="94"/>
  <c r="F59" i="12"/>
  <c r="F27" i="12"/>
  <c r="C27" i="12" s="1"/>
  <c r="B27" i="12" s="1"/>
  <c r="F8" i="94"/>
  <c r="F74" i="94"/>
  <c r="C74" i="94" s="1"/>
  <c r="B74" i="94" s="1"/>
  <c r="F50" i="12"/>
  <c r="F20" i="94"/>
  <c r="F55" i="12"/>
  <c r="F53" i="94"/>
  <c r="C53" i="94" s="1"/>
  <c r="B53" i="94" s="1"/>
  <c r="F39" i="12"/>
  <c r="C39" i="12" s="1"/>
  <c r="B39" i="12" s="1"/>
  <c r="F78" i="94"/>
  <c r="F84" i="12"/>
  <c r="C61" i="12"/>
  <c r="B61" i="12" s="1"/>
  <c r="E50" i="12"/>
  <c r="C50" i="12" s="1"/>
  <c r="B50" i="12" s="1"/>
  <c r="E90" i="12"/>
  <c r="C90" i="12" s="1"/>
  <c r="B90" i="12" s="1"/>
  <c r="F41" i="12"/>
  <c r="C41" i="12" s="1"/>
  <c r="B41" i="12" s="1"/>
  <c r="F34" i="12"/>
  <c r="E37" i="94"/>
  <c r="C37" i="94" s="1"/>
  <c r="B37" i="94" s="1"/>
  <c r="E60" i="12"/>
  <c r="C60" i="12" s="1"/>
  <c r="B60" i="12" s="1"/>
  <c r="F62" i="94"/>
  <c r="C62" i="94" s="1"/>
  <c r="B62" i="94" s="1"/>
  <c r="F90" i="12"/>
  <c r="E84" i="94"/>
  <c r="C84" i="94" s="1"/>
  <c r="B84" i="94" s="1"/>
  <c r="F8" i="12"/>
  <c r="C8" i="12" s="1"/>
  <c r="B8" i="12" s="1"/>
  <c r="F64" i="94"/>
  <c r="F17" i="12"/>
  <c r="F40" i="94"/>
  <c r="F67" i="12"/>
  <c r="F41" i="94"/>
  <c r="F94" i="12"/>
  <c r="C94" i="12" s="1"/>
  <c r="B94" i="12" s="1"/>
  <c r="F32" i="12"/>
  <c r="C32" i="12" s="1"/>
  <c r="B32" i="12" s="1"/>
  <c r="F48" i="12"/>
  <c r="C48" i="12" s="1"/>
  <c r="B48" i="12" s="1"/>
  <c r="C65" i="93"/>
  <c r="F65" i="93" s="1"/>
  <c r="C93" i="93"/>
  <c r="F93" i="93" s="1"/>
  <c r="C97" i="93"/>
  <c r="F97" i="93" s="1"/>
  <c r="C45" i="93"/>
  <c r="F45" i="93" s="1"/>
  <c r="C19" i="93"/>
  <c r="F19" i="93" s="1"/>
  <c r="C19" i="85"/>
  <c r="F19" i="85" s="1"/>
  <c r="F61" i="94"/>
  <c r="C61" i="94" s="1"/>
  <c r="B61" i="94" s="1"/>
  <c r="F24" i="94"/>
  <c r="F48" i="94"/>
  <c r="C31" i="93"/>
  <c r="F31" i="93" s="1"/>
  <c r="C22" i="93"/>
  <c r="F22" i="93" s="1"/>
  <c r="C60" i="93"/>
  <c r="F60" i="93" s="1"/>
  <c r="C23" i="93"/>
  <c r="F23" i="93" s="1"/>
  <c r="C66" i="93"/>
  <c r="F66" i="93" s="1"/>
  <c r="C95" i="94" l="1"/>
  <c r="B95" i="94" s="1"/>
  <c r="C51" i="94"/>
  <c r="B51" i="94" s="1"/>
  <c r="E18" i="12"/>
  <c r="C18" i="12" s="1"/>
  <c r="B18" i="12" s="1"/>
  <c r="E27" i="94"/>
  <c r="C27" i="94" s="1"/>
  <c r="B27" i="94" s="1"/>
  <c r="E72" i="94"/>
  <c r="C72" i="94" s="1"/>
  <c r="B72" i="94" s="1"/>
  <c r="E44" i="12"/>
  <c r="C44" i="12" s="1"/>
  <c r="B44" i="12" s="1"/>
  <c r="C67" i="12"/>
  <c r="B67" i="12" s="1"/>
  <c r="C31" i="12"/>
  <c r="B31" i="12" s="1"/>
  <c r="E21" i="12"/>
  <c r="C21" i="12" s="1"/>
  <c r="B21" i="12" s="1"/>
  <c r="E69" i="94"/>
  <c r="C69" i="94" s="1"/>
  <c r="B69" i="94" s="1"/>
  <c r="C33" i="94"/>
  <c r="B33" i="94" s="1"/>
  <c r="E30" i="12"/>
  <c r="C30" i="12" s="1"/>
  <c r="B30" i="12" s="1"/>
  <c r="E32" i="94"/>
  <c r="E92" i="12"/>
  <c r="C92" i="12" s="1"/>
  <c r="B92" i="12" s="1"/>
  <c r="E16" i="94"/>
  <c r="C16" i="94" s="1"/>
  <c r="B16" i="94" s="1"/>
  <c r="C78" i="94"/>
  <c r="B78" i="94" s="1"/>
  <c r="C77" i="94"/>
  <c r="B77" i="94" s="1"/>
  <c r="E22" i="12"/>
  <c r="C22" i="12" s="1"/>
  <c r="B22" i="12" s="1"/>
  <c r="E48" i="94"/>
  <c r="C48" i="94" s="1"/>
  <c r="B48" i="94" s="1"/>
  <c r="E96" i="12"/>
  <c r="C96" i="12" s="1"/>
  <c r="B96" i="12" s="1"/>
  <c r="E47" i="94"/>
  <c r="C47" i="94" s="1"/>
  <c r="B47" i="94" s="1"/>
  <c r="C11" i="94"/>
  <c r="B11" i="94" s="1"/>
  <c r="E64" i="12"/>
  <c r="C64" i="12" s="1"/>
  <c r="B64" i="12" s="1"/>
  <c r="E39" i="94"/>
  <c r="C39" i="94" s="1"/>
  <c r="B39" i="94" s="1"/>
  <c r="C7" i="12"/>
  <c r="B7" i="12" s="1"/>
  <c r="C83" i="12"/>
  <c r="B83" i="12" s="1"/>
  <c r="E59" i="12"/>
  <c r="E11" i="94"/>
  <c r="C59" i="12"/>
  <c r="B59" i="12" s="1"/>
  <c r="C41" i="94"/>
  <c r="B41" i="94" s="1"/>
  <c r="C43" i="12"/>
  <c r="B43" i="12" s="1"/>
  <c r="C38" i="12"/>
  <c r="B38" i="12" s="1"/>
  <c r="C28" i="12"/>
  <c r="B28" i="12" s="1"/>
  <c r="C64" i="94"/>
  <c r="B64" i="94" s="1"/>
  <c r="C89" i="94"/>
  <c r="B89" i="94" s="1"/>
  <c r="C32" i="94"/>
  <c r="B32" i="94" s="1"/>
  <c r="E65" i="12"/>
  <c r="C65" i="12" s="1"/>
  <c r="B65" i="12" s="1"/>
  <c r="E65" i="94"/>
  <c r="C65" i="94" s="1"/>
  <c r="B65" i="94" s="1"/>
  <c r="D19" i="12"/>
  <c r="C19" i="12" s="1"/>
  <c r="B19" i="12" s="1"/>
  <c r="D28" i="94"/>
  <c r="C28" i="94" s="1"/>
  <c r="B28" i="94" s="1"/>
  <c r="C35" i="94"/>
  <c r="B35" i="94" s="1"/>
  <c r="C31" i="94"/>
  <c r="B31" i="94" s="1"/>
  <c r="C17" i="12"/>
  <c r="B17" i="12" s="1"/>
  <c r="C15" i="12"/>
  <c r="B15" i="12" s="1"/>
</calcChain>
</file>

<file path=xl/sharedStrings.xml><?xml version="1.0" encoding="utf-8"?>
<sst xmlns="http://schemas.openxmlformats.org/spreadsheetml/2006/main" count="4182" uniqueCount="724">
  <si>
    <t>Центральный федеральный округ</t>
  </si>
  <si>
    <t>Белгородская область</t>
  </si>
  <si>
    <t>Рязанская область</t>
  </si>
  <si>
    <t>Тульская область</t>
  </si>
  <si>
    <t>Ярославская область</t>
  </si>
  <si>
    <t>Северо-Западный федеральный округ</t>
  </si>
  <si>
    <t>Вологодская область</t>
  </si>
  <si>
    <t>Ленинградская область</t>
  </si>
  <si>
    <t>Мурманская область</t>
  </si>
  <si>
    <t>Южный федеральный округ</t>
  </si>
  <si>
    <t>Краснодарский край</t>
  </si>
  <si>
    <t>Приволжский федеральный округ</t>
  </si>
  <si>
    <t>Удмуртская Республика</t>
  </si>
  <si>
    <t>Оренбургская область</t>
  </si>
  <si>
    <t>Саратовская область</t>
  </si>
  <si>
    <t>Сибирский федеральный округ</t>
  </si>
  <si>
    <t>Республика Алтай</t>
  </si>
  <si>
    <t>Красноярский край</t>
  </si>
  <si>
    <t>Омская область</t>
  </si>
  <si>
    <t>Томская область</t>
  </si>
  <si>
    <t>Дальневосточный федеральный округ</t>
  </si>
  <si>
    <t xml:space="preserve">Приморский край </t>
  </si>
  <si>
    <t>Хабаровский край</t>
  </si>
  <si>
    <t>Единица измерения</t>
  </si>
  <si>
    <t>баллов</t>
  </si>
  <si>
    <t>Вопросы и варианты ответов</t>
  </si>
  <si>
    <t>Баллы</t>
  </si>
  <si>
    <t>Понижающие коэффициенты</t>
  </si>
  <si>
    <t>Республика Крым</t>
  </si>
  <si>
    <t>Итого</t>
  </si>
  <si>
    <t>баллы</t>
  </si>
  <si>
    <t>К1</t>
  </si>
  <si>
    <t>Максимальное количество баллов</t>
  </si>
  <si>
    <t>%</t>
  </si>
  <si>
    <t xml:space="preserve">№ п/п </t>
  </si>
  <si>
    <t>К2</t>
  </si>
  <si>
    <t>Да, размещается сводная оценка уровня открытости бюджетных данных и оценки в разрезе показателей</t>
  </si>
  <si>
    <t>Да, размещается сводная оценка уровня открытости бюджетных данных или оценки в разрезе показателей</t>
  </si>
  <si>
    <t>Комментарий</t>
  </si>
  <si>
    <t>Ростовская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</si>
  <si>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</si>
  <si>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</si>
  <si>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</si>
  <si>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</si>
  <si>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</si>
  <si>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</si>
  <si>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</si>
  <si>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</si>
  <si>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</si>
  <si>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</si>
  <si>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Смоленская область</t>
  </si>
  <si>
    <t>Тамбовская область</t>
  </si>
  <si>
    <t>Тверская область</t>
  </si>
  <si>
    <t xml:space="preserve">г. Москва </t>
  </si>
  <si>
    <t>Республика Карелия</t>
  </si>
  <si>
    <t>Республика Коми</t>
  </si>
  <si>
    <t>Архангельская область</t>
  </si>
  <si>
    <t>Калининградская область</t>
  </si>
  <si>
    <t>Новгородская область</t>
  </si>
  <si>
    <t>Псковская область</t>
  </si>
  <si>
    <t>Ненецкий автономный округ</t>
  </si>
  <si>
    <t>Республика Адыгея (Адыгея)</t>
  </si>
  <si>
    <t>Республика Калмыкия</t>
  </si>
  <si>
    <t>Астраханская область</t>
  </si>
  <si>
    <t>Волгоградская область</t>
  </si>
  <si>
    <t>г. Севастополь</t>
  </si>
  <si>
    <t>Северо-Кавказский федеральный округ</t>
  </si>
  <si>
    <t>Республика Дагестан</t>
  </si>
  <si>
    <t>Кабардино-Балкарская Республика</t>
  </si>
  <si>
    <t>Карачаево-Черкесская Республика</t>
  </si>
  <si>
    <t>Чеченская Республика</t>
  </si>
  <si>
    <t>Ставропольский край</t>
  </si>
  <si>
    <t>Республика Башкортостан</t>
  </si>
  <si>
    <t>Республика Мордовия</t>
  </si>
  <si>
    <t>Республика Татарстан (Татарстан)</t>
  </si>
  <si>
    <t>Пермский край</t>
  </si>
  <si>
    <t>Кировская область</t>
  </si>
  <si>
    <t>Пензенская область</t>
  </si>
  <si>
    <t>Самарская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</si>
  <si>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</si>
  <si>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</si>
  <si>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</si>
  <si>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</si>
  <si>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</si>
  <si>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</si>
  <si>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</si>
  <si>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Республика Тыва</t>
  </si>
  <si>
    <t>Республика Хакасия</t>
  </si>
  <si>
    <t>Алтайский край</t>
  </si>
  <si>
    <t>Иркутская область</t>
  </si>
  <si>
    <t>Новосибирская область</t>
  </si>
  <si>
    <t>Республика Бурятия</t>
  </si>
  <si>
    <t>Республика Саха (Якутия)</t>
  </si>
  <si>
    <t>Забайкальский край</t>
  </si>
  <si>
    <t>Камчатский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</si>
  <si>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</si>
  <si>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</si>
  <si>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</si>
  <si>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</si>
  <si>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</si>
  <si>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В целях оценки показателя учитывается правовой акт, принятый высшим исполнительным органом государственной власти субъекта Российской Федерации или финансовым органом субъекта Российской Федерации, в котором содержится один из механизмов стимулирования органов местного самоуправления к повышению открытости бюджетных данных. Под механизмами такого стимулирования понимаются:</t>
  </si>
  <si>
    <t>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t>
  </si>
  <si>
    <t>-</t>
  </si>
  <si>
    <t>Оценки в разрезе показателей</t>
  </si>
  <si>
    <t>Примечания:</t>
  </si>
  <si>
    <t>Вид правового акта</t>
  </si>
  <si>
    <t>Принявший орган</t>
  </si>
  <si>
    <t>Итого по разделу 11</t>
  </si>
  <si>
    <t>% от максимального количества баллов по разделу 11</t>
  </si>
  <si>
    <t>11.1</t>
  </si>
  <si>
    <t>11.2</t>
  </si>
  <si>
    <t>11.3</t>
  </si>
  <si>
    <t>Оценка показателя 11.2</t>
  </si>
  <si>
    <t>Оценка показателя 11.3</t>
  </si>
  <si>
    <t>Оценка показателя 11.1</t>
  </si>
  <si>
    <t>Вид и реквизиты документа, устанавливающего соответствующий механизм</t>
  </si>
  <si>
    <t>Номер</t>
  </si>
  <si>
    <t>Дата подписания</t>
  </si>
  <si>
    <t>Источник данных (ссылка)</t>
  </si>
  <si>
    <t xml:space="preserve">Применяется, правовой акт размещен в открытом доступе </t>
  </si>
  <si>
    <t>Правовой акт, устанавливающий механизм оценки, размещен вместе с результатами оценки</t>
  </si>
  <si>
    <t>Сводная оценка</t>
  </si>
  <si>
    <t>Механизм оценки качества управления муниципальными финансами, в составе которой оценивается открытость бюджета *</t>
  </si>
  <si>
    <t>Да, используются</t>
  </si>
  <si>
    <t>Используемый формат для публикации данных</t>
  </si>
  <si>
    <t xml:space="preserve"> </t>
  </si>
  <si>
    <t>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</si>
  <si>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 xml:space="preserve">Оценивается наличие на сайте актуализированной версии документа (версии с учетом внесенных изменений) или наличие исходной версии документа и всех изменений к нему. Изменения к исходной версии документа учитываются в случае их размещения на одной странице с исходной версией документа. В случае внесения изменений в соответствующий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 </t>
  </si>
  <si>
    <t xml:space="preserve">Справочно: количество показателей, используемых для оценки открытости (прозрачности) </t>
  </si>
  <si>
    <t>Механизм оценки открытости бюджетных данных муниципальных образований *</t>
  </si>
  <si>
    <t xml:space="preserve">* Используются стандартные формулировки, отражающие суть механизма. </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</si>
  <si>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</si>
  <si>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</si>
  <si>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</si>
  <si>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</si>
  <si>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</si>
  <si>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Наименование субъекта Российской Федерации</t>
  </si>
  <si>
    <t xml:space="preserve">АНКЕТА ДЛЯ СОСТАВЛЕНИЯ РЕЙТИНГА СУБЪЕКТОВ РОССИЙСКОЙ ФЕДЕРАЦИИ ПО УРОВНЮ ОТКРЫТОСТИ БЮДЖЕТНЫХ ДАННЫХ В 2023 ГОДУ </t>
  </si>
  <si>
    <t xml:space="preserve">В целях оценки показателей раздела учитываются сведения, размещенные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t>
  </si>
  <si>
    <t>Учитываются сведения, размещенные в открытом доступе до 30 июня 2023.</t>
  </si>
  <si>
    <t>В целях оценки показателя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должны быть размещены:</t>
  </si>
  <si>
    <t>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</si>
  <si>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t>Показатель оценивается в случае, если:</t>
  </si>
  <si>
    <t>Правовые акты, в соответствии с которыми реализуются соответствующие механизмы, либо ссылка на них, должны быть размещены в одном разделе или на одной странице с результатами оценки, иначе к оценке показателя применяется понижающий коэффициент, используемый в связи с затрудненным поиском бюджетных данных.</t>
  </si>
  <si>
    <t>Нет, не используются, или механизмы либо один из механизмов не реализуются, или сведения об этом отсутствуют в открытом доступе</t>
  </si>
  <si>
    <t>Исходные данные и оценка показателя 11.1 "Принят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</si>
  <si>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11.1 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</si>
  <si>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11.3 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</si>
  <si>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t>Исходные данные и оценка показателя 11.3 "В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</si>
  <si>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t>11.1. 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</si>
  <si>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11.2. Размещаются ли в открытом доступе результаты оценки уровня открытости бюджетных данных муниципальных образований?</t>
  </si>
  <si>
    <t>11.3. 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</si>
  <si>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r>
      <t xml:space="preserve">Результаты оценки уровня открытости бюджетных данных субъектов Российской Федерации по разделу 11 "Стимулирование органов местного самоуправления к повышению открытости бюджетных данных" за 2023 год </t>
    </r>
    <r>
      <rPr>
        <sz val="9"/>
        <rFont val="Times New Roman"/>
        <family val="1"/>
        <charset val="204"/>
      </rPr>
      <t>(группировка по федеральным округам)</t>
    </r>
  </si>
  <si>
    <t xml:space="preserve">Результаты оценки уровня открытости бюджетных данных субъектов Российской Федерации по разделу 11 "Стимулирование органов местного самоуправления к повышению открытости бюджетных данных" за 2023 год </t>
  </si>
  <si>
    <t xml:space="preserve">г. Санкт-Петербург </t>
  </si>
  <si>
    <t>Республика Ингушетия</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</si>
  <si>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</si>
  <si>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</si>
  <si>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</si>
  <si>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</si>
  <si>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</si>
  <si>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</si>
  <si>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r>
      <t>Раздел 1.</t>
    </r>
    <r>
      <rPr>
        <b/>
        <sz val="7"/>
        <color indexed="8"/>
        <rFont val="Times New Roman"/>
        <family val="1"/>
      </rPr>
      <t xml:space="preserve">   </t>
    </r>
    <r>
      <rPr>
        <b/>
        <sz val="12"/>
        <color indexed="8"/>
        <rFont val="Times New Roman"/>
        <family val="1"/>
      </rPr>
      <t xml:space="preserve"> Стимулирование органов местного самоуправления к повышению открытости бюджетных данных</t>
    </r>
  </si>
  <si>
    <r>
      <t>1)</t>
    </r>
    <r>
      <rPr>
        <sz val="7"/>
        <color indexed="8"/>
        <rFont val="Times New Roman"/>
        <family val="1"/>
      </rPr>
      <t xml:space="preserve">    </t>
    </r>
    <r>
      <rPr>
        <sz val="12"/>
        <color indexed="8"/>
        <rFont val="Times New Roman"/>
        <family val="1"/>
      </rPr>
      <t>Проведение мониторинга и оценки уровня открытости бюджетных данных в муниципальных образованиях, составление по итогам такой оценки рейтинга открытости бюджетных данных муниципальных образований в субъекте Российской Федерации (далее – самостоятельный механизм оценки уровня открытости бюджета).</t>
    </r>
  </si>
  <si>
    <t>Если в систему оценки показателей для оценки качества управления муниципальными финансами включен комплексный показатель, характеризующий открытость бюджетных данных, то методика его расчета или ссылка на такую методику также должна быть размещена на сайте, на котором находятся оцениваемые сведения.</t>
  </si>
  <si>
    <t xml:space="preserve">Да, правовой акт принят и размещен в открытом доступе </t>
  </si>
  <si>
    <t>Размещаются ли в открытом доступе результаты оценки уровня открытости бюджетных данных муниципальных образований?</t>
  </si>
  <si>
    <t>Показатель оценивается в случае, если оценка показателя 11.1 отлична от нуля.</t>
  </si>
  <si>
    <r>
      <t>а)</t>
    </r>
    <r>
      <rPr>
        <sz val="7"/>
        <color indexed="8"/>
        <rFont val="Times New Roman"/>
        <family val="1"/>
      </rPr>
      <t xml:space="preserve">   </t>
    </r>
    <r>
      <rPr>
        <sz val="12"/>
        <color indexed="8"/>
        <rFont val="Times New Roman"/>
        <family val="1"/>
      </rPr>
      <t>результаты оценки уровня открытости бюджетных данных муниципальных образований – в случае применения самостоятельного механизма оценки уровня открытости бюджета;</t>
    </r>
  </si>
  <si>
    <r>
      <t>б)</t>
    </r>
    <r>
      <rPr>
        <sz val="7"/>
        <color indexed="8"/>
        <rFont val="Times New Roman"/>
        <family val="1"/>
      </rPr>
      <t xml:space="preserve">   </t>
    </r>
    <r>
      <rPr>
        <sz val="12"/>
        <color indexed="8"/>
        <rFont val="Times New Roman"/>
        <family val="1"/>
      </rPr>
      <t xml:space="preserve">результаты оценки качества управления муниципальными финансами – в случае применения механизма  оценки качества управления финансами, в составе которого учитывается открытость бюджета; </t>
    </r>
  </si>
  <si>
    <t>Если в субъекте Российской Федерации применяется два механизма – самостоятельный механизм оценки уровня открытости бюджета и механизм оценки качества управления финансами, в составе которого учитывается открытость, – то в целях оценки показателя учитывается размещение в открытом доступе результатов оценки уровня открытости бюджетных данных муниципальных образований.</t>
  </si>
  <si>
    <t>Если в субъекте Российской Федерации применяется только механизм оценки качества управления финансами, в составе которого учитывается открытость, и в открытом доступе размещены только сводные результаты оценки качества управления муниципальными финансами без детализации по направлениям оценки, то оценка показателя принимает значение «0 (ноль) баллов».</t>
  </si>
  <si>
    <r>
      <t>В случае если правовой акт (акты),</t>
    </r>
    <r>
      <rPr>
        <b/>
        <sz val="12"/>
        <color indexed="8"/>
        <rFont val="Times New Roman"/>
        <family val="1"/>
      </rPr>
      <t xml:space="preserve"> </t>
    </r>
    <r>
      <rPr>
        <sz val="12"/>
        <color indexed="8"/>
        <rFont val="Times New Roman"/>
        <family val="1"/>
      </rPr>
      <t>устанавливающий механизм стимулирования органов местного самоуправления к повышению открытости бюджетных данных, размещен отдельно от результатов оценки уровня открытости бюджетных данных или от результатов оценки качества управления муниципальными финансами (в другом разделе или на другой странице сайта), то к оценке показателя применяется понижающий коэффициент, используемый в связи с затрудненным поиском бюджетных данных.</t>
    </r>
  </si>
  <si>
    <r>
      <t>Нет, результаты оценки не размещаются или не отвечают требованиям</t>
    </r>
    <r>
      <rPr>
        <i/>
        <sz val="12"/>
        <color indexed="8"/>
        <rFont val="Times New Roman"/>
        <family val="1"/>
      </rPr>
      <t xml:space="preserve"> </t>
    </r>
  </si>
  <si>
    <r>
      <t>1)</t>
    </r>
    <r>
      <rPr>
        <sz val="7"/>
        <color indexed="8"/>
        <rFont val="Times New Roman"/>
        <family val="1"/>
      </rPr>
      <t xml:space="preserve">   </t>
    </r>
    <r>
      <rPr>
        <sz val="12"/>
        <color indexed="8"/>
        <rFont val="Times New Roman"/>
        <family val="1"/>
      </rPr>
      <t xml:space="preserve"> в субъекте Российской Федерации применяются одновременно два механизма: самостоятельный </t>
    </r>
    <r>
      <rPr>
        <sz val="12"/>
        <color indexed="8"/>
        <rFont val="Times New Roman"/>
        <family val="1"/>
      </rPr>
      <t>механизм оценки уровня открытости бюджета и механизм оценки качества управления муниципальными финансами, в составе которого учитывается открытость бюджета;</t>
    </r>
  </si>
  <si>
    <r>
      <t>2)</t>
    </r>
    <r>
      <rPr>
        <sz val="7"/>
        <color indexed="8"/>
        <rFont val="Times New Roman"/>
        <family val="1"/>
      </rPr>
      <t xml:space="preserve">   </t>
    </r>
    <r>
      <rPr>
        <sz val="12"/>
        <color indexed="8"/>
        <rFont val="Times New Roman"/>
        <family val="1"/>
      </rPr>
      <t>в систему показателей для оценки качества управления муниципальными финансами включен комплексный показатель, характеризующий открытость (прозрачность) бюджетных данных, рассчитываемый с использованием результатов оценки уровня открытости бюджетных данных;</t>
    </r>
  </si>
  <si>
    <r>
      <t>3)</t>
    </r>
    <r>
      <rPr>
        <sz val="7"/>
        <color indexed="8"/>
        <rFont val="Times New Roman"/>
        <family val="1"/>
      </rPr>
      <t xml:space="preserve">   </t>
    </r>
    <r>
      <rPr>
        <sz val="12"/>
        <color indexed="8"/>
        <rFont val="Times New Roman"/>
        <family val="1"/>
      </rPr>
      <t>результаты оценки уровня открытости бюджетных данных и результаты оценки качества управления муниципальными финансами за 2022 год размещены в открытом доступе на сайте финансового органа или на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t>
    </r>
  </si>
  <si>
    <t>В случае внесения изменений в соответствующие правовые акты и отсутствия в открытом доступе актуализированных версий документов (версий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</si>
  <si>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r>
      <t>2)</t>
    </r>
    <r>
      <rPr>
        <sz val="7"/>
        <color indexed="8"/>
        <rFont val="Times New Roman"/>
        <family val="1"/>
      </rPr>
      <t xml:space="preserve">    </t>
    </r>
    <r>
      <rPr>
        <sz val="12"/>
        <color indexed="8"/>
        <rFont val="Times New Roman"/>
        <family val="1"/>
      </rPr>
      <t>Оценка показателей открытости (прозрачности) бюджетных данных в муниципальных образованиях в ходе проведения оценки качества управления муниципальными финансами. В систему показателей для оценки качества управления муниципальными финансами включен блок показателей, характеризующих открытость (прозрачность) бюджетных данных, или комплексный показатель, характеризующий открытость (прозрачность) бюджетных данных (далее – механизм оценки качества управления финансами, в составе которого учитывается открытость бюджета)</t>
    </r>
    <r>
      <rPr>
        <sz val="11"/>
        <color indexed="8"/>
        <rFont val="Times New Roman"/>
        <family val="1"/>
      </rPr>
      <t>.</t>
    </r>
  </si>
  <si>
    <t>Механизм оценки открытости бюджетных данных *</t>
  </si>
  <si>
    <t>Механизм оценки качества управления финансами, в составе которой оценивается открытость *</t>
  </si>
  <si>
    <t>11.2 Размещаются ли в открытом доступе результаты оценки уровня открытости бюджетных данных муниципальных образований?</t>
  </si>
  <si>
    <t>Исходные данные и оценка показателя 11.2 "Размещаются ли в открытом доступе результаты оценки уровня открытости бюджетных данных муниципальных образований?"</t>
  </si>
  <si>
    <t>Да</t>
  </si>
  <si>
    <t>Нет</t>
  </si>
  <si>
    <t>В систему оценки качества управления финансами включен комплексный показатель, характеризующий открытость (прозрачность) бюджетных данных, рассчитываемый с использованием результатов оценки уровня открытости бюджетных данных</t>
  </si>
  <si>
    <t>результаты оценки уровня открытости бюджетных данных за 2022 год</t>
  </si>
  <si>
    <t>В открытом доступе размещены:</t>
  </si>
  <si>
    <t>Правовые акты, в соответствии с которыми реализуются соответствующие механизмы, либо ссылка на них, размещены в одном разделе или на одной странице с результатами оценки</t>
  </si>
  <si>
    <t>https://ebudget.primorsky.ru/Menu/Page/1605</t>
  </si>
  <si>
    <t>Приказ</t>
  </si>
  <si>
    <t>Финансовый орган</t>
  </si>
  <si>
    <t>Да, в актуальной редакции</t>
  </si>
  <si>
    <t>https://ebudget.primorsky.ru/Menu/Page/424</t>
  </si>
  <si>
    <t>65</t>
  </si>
  <si>
    <t>http://beldepfin.ru/deyatelnost/formirovanie-i-ispolnenie-byudzheta/ocenka-kachestva-upravleniya-byudzhetnym-processom/</t>
  </si>
  <si>
    <t>23.09.2022</t>
  </si>
  <si>
    <t>Нет данных о внесении изменений</t>
  </si>
  <si>
    <t>Постановление</t>
  </si>
  <si>
    <t>112-пп</t>
  </si>
  <si>
    <t>Актуализированная версия в ред. от 27.12.2022</t>
  </si>
  <si>
    <t>Актуализированная версия в ред. от 19.09.2022</t>
  </si>
  <si>
    <t>Результаты оценки уровня открытости бюджетных данных не используются в оценке качества управления финансами.</t>
  </si>
  <si>
    <t>https://df.gov35.ru/deyatelnost/mo/otsenka-kachestva-upravleniya/</t>
  </si>
  <si>
    <t>Актуализированная версия в ред. от 22.05.2023</t>
  </si>
  <si>
    <t>https://df.gov35.ru/deyatelnost/mo/otkrytost-byudzhetnykh-dannykh-munitsipalnykh-obrazovaniy/</t>
  </si>
  <si>
    <t>https://df.gov35.ru/deyatelnost/mo/otkrytost-byudzhetnykh-dannykh-munitsipalnykh-obrazovaniy/2022-god/</t>
  </si>
  <si>
    <t>Справочно: необходимость в оценке показателя 11.2</t>
  </si>
  <si>
    <t>https://bryanskoblfin.ru/open/Show/Category/38?ItemId=192</t>
  </si>
  <si>
    <t>09.06.2016</t>
  </si>
  <si>
    <t>https://bryanskoblfin.ru/open/Show/Category/38?page=1&amp;ItemId=192</t>
  </si>
  <si>
    <t xml:space="preserve">Справочно: сведения о показателях, используемых для оценки открытости (прозрачности) </t>
  </si>
  <si>
    <t>Количество показателей в блоке, характеризующем открытость (прозрачность) бюджета</t>
  </si>
  <si>
    <t>634-п</t>
  </si>
  <si>
    <t>Исходный документ и изменения к нему (от 23.11.2020)</t>
  </si>
  <si>
    <t>https://bryanskoblfin.ru/Show/Category/12?page=15&amp;ItemId=12</t>
  </si>
  <si>
    <t xml:space="preserve">Да (Р1.7 в разделе "Бюджетное планирование") </t>
  </si>
  <si>
    <t>https://mf.avo.ru/prikazy-departamenta</t>
  </si>
  <si>
    <t xml:space="preserve">Нет, результаты оценки не размещаются или не отвечают требованиям </t>
  </si>
  <si>
    <t>Принят соответствующий правовой акт</t>
  </si>
  <si>
    <t>http://df.ivanovoobl.ru/regionalnye-finansy/finansovye-vzaimootnosheniya-s-munitsipalnymi-obrazovaniyami/otsenka-otkrytosti-byudzhetnykh-dannykh-munitsipalnykh-obrazovaniy-ivanovskoy-oblasti/</t>
  </si>
  <si>
    <t>https://budget.mosreg.ru/byudzhet-dlya-grazhdan/otkrytost-byudzhetnyh-dannyh-mun-obr/</t>
  </si>
  <si>
    <t>http://orel-region.ru/index.php?head=17&amp;part=19&amp;docid=8515</t>
  </si>
  <si>
    <t>http://df.ivanovoobl.ru/regionalnye-finansy/finansovye-vzaimootnosheniya-s-munitsipalnymi-obrazovaniyami/otsenka-kachestva-upravleniya-byudzhetnym-protsessom-oms-mo-ivanovskoy-oblasti/</t>
  </si>
  <si>
    <t>https://minfin.admoblkaluga.ru/page/monitoring-i-otsenka-kachestva-upravleniya-byudzhetnym-protsessom-v-munitsipalnykh-obrazovaniyakh-ka/</t>
  </si>
  <si>
    <t>https://kursk.ru/region/economy/page-176906/</t>
  </si>
  <si>
    <t>https://ufin48.ru/Show/Category/114?ItemId=220</t>
  </si>
  <si>
    <t>http://orel-region.ru/index.php?head=17&amp;part=19&amp;docid=11157</t>
  </si>
  <si>
    <t>https://minfin.ryazangov.ru/activities/financial_authorities/information_mo/monitor/index.php</t>
  </si>
  <si>
    <t>https://fin.smolensk.ru/open/mo/</t>
  </si>
  <si>
    <t>https://fin.tmbreg.ru/6237/7117/6426.html</t>
  </si>
  <si>
    <t>https://minfin.tularegion.ru/documents/?SECTION=1579</t>
  </si>
  <si>
    <t>https://www.yarregion.ru/depts/depfin/tmpPages/activities.aspx</t>
  </si>
  <si>
    <t>https://budget.mos.ru/budget/relations</t>
  </si>
  <si>
    <t>Нет (не отвечает требованиям)</t>
  </si>
  <si>
    <t>39-п</t>
  </si>
  <si>
    <t>08.02.2013</t>
  </si>
  <si>
    <t>498-па</t>
  </si>
  <si>
    <t>14.10.2011</t>
  </si>
  <si>
    <t>529/25</t>
  </si>
  <si>
    <t>19.12.2017</t>
  </si>
  <si>
    <t>296-пп</t>
  </si>
  <si>
    <t>244-п</t>
  </si>
  <si>
    <t>Распоряжение</t>
  </si>
  <si>
    <t>12.05.2017</t>
  </si>
  <si>
    <t>117-па</t>
  </si>
  <si>
    <t>https://adm.rkursk.ru/index.php?id=783&amp;mat_id=115741</t>
  </si>
  <si>
    <t xml:space="preserve">Графический формат (pdf) </t>
  </si>
  <si>
    <t>https://www.govvrn.ru/gosfin?p_p_id=Foldersanddocuments_WAR_foldersanddocumentsportlet&amp;p_p_lifecycle=0&amp;p_p_state=normal&amp;p_p_mode=view&amp;folderId=6572334</t>
  </si>
  <si>
    <t>http://www.finsmol.ru/minfin/nJMVo3An</t>
  </si>
  <si>
    <t>https://www.tverfin.ru/deyatelnost-ministerstva/finansovyy-menedzhment/monitoring-kachestva-finansovogo-menedzhmenta.php</t>
  </si>
  <si>
    <t>https://budget.mos.ru/budget/relations; https://www.mos.ru/findep/function/</t>
  </si>
  <si>
    <t>Да (5.1)</t>
  </si>
  <si>
    <t xml:space="preserve">Правительство </t>
  </si>
  <si>
    <t>Актуализированная версия в ред. от 29.12.2016</t>
  </si>
  <si>
    <t>Актуализированная версия в ред. от 11.02.2021</t>
  </si>
  <si>
    <t>https://depfin.kostroma.gov.ru/</t>
  </si>
  <si>
    <t xml:space="preserve">Администрация </t>
  </si>
  <si>
    <t>https://kursk.ru/region/economy/page-194934/</t>
  </si>
  <si>
    <t>https://kursk.ru/region/economy/page-340706/</t>
  </si>
  <si>
    <t>Администрация</t>
  </si>
  <si>
    <t>Актуализированная версия в ред. от 08.11.2022</t>
  </si>
  <si>
    <t>Актуализированная версия в ред. от 15.03.2023</t>
  </si>
  <si>
    <t>24П-172</t>
  </si>
  <si>
    <t>Актуализированная версия в ред. от 20.04.2023</t>
  </si>
  <si>
    <t>Исходный документ и изменения к нему</t>
  </si>
  <si>
    <t>Актуализированная версия в ред. от 18.01.2023</t>
  </si>
  <si>
    <t>Актуализированная версия в ред. от 18.01.2022</t>
  </si>
  <si>
    <t>Актуализированная версия в ред. от 16.02.2015</t>
  </si>
  <si>
    <t>Актуализированная версия в ред. от 12.10.2021</t>
  </si>
  <si>
    <t>Актуализированная версия в ред. от 06.05.2022</t>
  </si>
  <si>
    <t>Актуализированная версия в ред. от 09.06.2022</t>
  </si>
  <si>
    <t>https://minfin.rkomi.ru/deyatelnost/monitoring-mo-v-rk-po-urovnyu-otkrytosti-byudjetnyh-dannyh</t>
  </si>
  <si>
    <t>31.03.2016</t>
  </si>
  <si>
    <t>168-рф</t>
  </si>
  <si>
    <t>Да (2.8)</t>
  </si>
  <si>
    <t>http://minfin.karelia.ru/ocenka-kachestva-upravlenija-municipal-nymi-finansami/</t>
  </si>
  <si>
    <t>https://minfin.rkomi.ru/deyatelnost/monitoring-kachestva-upravleniya-obshchestvennymi-finansami/monitoring-soblyudeniya-municipalnymi-obrazovaniyami-v-respublike-komi-trebovaniy-byudjetnogo-zakonodatelstva-rossiyskoy-federacii-i-ocenki-kachestva-upravleniya-byudjetnym-processom</t>
  </si>
  <si>
    <t>https://dvinaland.ru/gov/iogv/minfin/docList/</t>
  </si>
  <si>
    <t>48н</t>
  </si>
  <si>
    <t>https://minfin.gov39.ru/financial/municipalities/</t>
  </si>
  <si>
    <t>https://minfin.gov-murman.ru/open-budget/monitoring-open-budget/normativnaya-i-pravovaya-informatsiya/</t>
  </si>
  <si>
    <t>https://dfei.adm-nao.ru/otkrytost-byudzhetnyh-dannyh/monitoring-otkrytosti-byudzhetnyh-dannyh-municipalnyh-obrazovanij-nene/</t>
  </si>
  <si>
    <t>217-ПП</t>
  </si>
  <si>
    <t>26-р</t>
  </si>
  <si>
    <t>393-п</t>
  </si>
  <si>
    <t>https://minfin.gov39.ru/financial/quality/</t>
  </si>
  <si>
    <t>https://finance.lenobl.ru/o-komitete/work/byudzhetnaya-politika/ocenka/</t>
  </si>
  <si>
    <t>https://minfin.gov-murman.ru/open-budget/financial_relationship/financial_management_quality/</t>
  </si>
  <si>
    <t>https://finance.pskov.ru/deyatelnost/rezultaty-ocenki-urovnya-otkrytosti-byudzhetnyh-dannyh-municipalnyh-obrazovaniy</t>
  </si>
  <si>
    <t>https://dfei.adm-nao.ru/finansovye-vzaimootnosheniya-s-mo-nao/monitoring-soblyudeniya-mo-nao-trebovanij-byudzhetnogo-zakonodatelstva/</t>
  </si>
  <si>
    <t>https://minfin.gov-murman.ru/open-budget/monitoring-open-budget/rating-ppo-open-budget/</t>
  </si>
  <si>
    <t>Презентация</t>
  </si>
  <si>
    <t>https://finance.lenobl.ru/o-komitete/work/byudzhetnaya-politika/ocenka/monitoring/</t>
  </si>
  <si>
    <t>Размещено в разделе "Общая информация / Направления деятельности / Бюджетная политика".</t>
  </si>
  <si>
    <t>Графический формат (pdf)</t>
  </si>
  <si>
    <t>Размещено в разделе "Взаимодействие с МО /Справочные материалы"</t>
  </si>
  <si>
    <t>98-А</t>
  </si>
  <si>
    <t>https://minfin01-maykop.ru/Menu/Page/156</t>
  </si>
  <si>
    <t>Кабинет министров</t>
  </si>
  <si>
    <t>10/87м</t>
  </si>
  <si>
    <t>80-п</t>
  </si>
  <si>
    <t>http://minfin.kalmregion.ru/dokumenty/normativnye-pravovye-akty-respubliki-kalmykiya/prikazy-ministerstva-finansov-respubliki-kalmykiya/prikaz-ministerstva-finansov-respubliki-kalmykiya-ot-20-05-2021-goda-10-87m/</t>
  </si>
  <si>
    <t>https://minfin.krasnodar.ru/activity/budget_reform/monitoring/otsenka-kachestva-upravleniya-munitsipalnymi-finansami-nachinaya-s-itogov-za-2013-god</t>
  </si>
  <si>
    <t>https://minfin.astrobl.ru/napravleniya-deyatelnosti/upravlenie-biudzetnym-processom-v-municipalnyx-obrazovaniiax-monitoring</t>
  </si>
  <si>
    <t>https://volgafin.volgograd.ru/norms/acts/5632/</t>
  </si>
  <si>
    <t>https://minfin.donland.ru/documents/active/90637/</t>
  </si>
  <si>
    <t>https://fin.sev.gov.ru/deytelnost/otsenka-kachestva-upravleniya/</t>
  </si>
  <si>
    <t>http://www.minfin01-maykop.ru/Menu/Page/156</t>
  </si>
  <si>
    <t>http://minfin.kalmregion.ru/deyatelnost/mezhbyudzhetnye-otnosheniya/otsenka-kachestva-upravleniya-munitsipalnymi-finansami-/</t>
  </si>
  <si>
    <t>https://minfin.rk.gov.ru/ru/structure/2018_08_28_18_33_otsenka_kachestva_upravleniia_munitsipalnymi_finansam</t>
  </si>
  <si>
    <t>https://minfin.astrobl.ru/napravleniya-deyatelnosti/2021-g</t>
  </si>
  <si>
    <t>https://minfin.donland.ru/documents/other/133248/</t>
  </si>
  <si>
    <t>Решение</t>
  </si>
  <si>
    <t>915-п</t>
  </si>
  <si>
    <t>01-07/21</t>
  </si>
  <si>
    <t>112-о</t>
  </si>
  <si>
    <t>95-од</t>
  </si>
  <si>
    <t>Нет (не отвечает требованиям, не обнаружен на сайте)</t>
  </si>
  <si>
    <t>Нет (не обнаружен на сайте)</t>
  </si>
  <si>
    <t>https://openbudsk.ru/openness/tmmp9cfeyi</t>
  </si>
  <si>
    <t>https://minfin.bashkortostan.ru/activity/2982/</t>
  </si>
  <si>
    <t>https://www.mfur.ru/activities/kachestvo_upravfinans/reiting/reitingmun/reitingmun.php</t>
  </si>
  <si>
    <t>https://www.minfin.kirov.ru/dokumenty/list/</t>
  </si>
  <si>
    <t>http://mf.nnov.ru/index.php?option=com_k2&amp;view=item&amp;id=1569:monitoring-otkrytosti-byudzhetnykh-dannykh-munitsipalnykh-rajonov-i-gorodskikh-okrugov&amp;Itemid=560</t>
  </si>
  <si>
    <t>Не указано</t>
  </si>
  <si>
    <t>https://minfin-samara.ru/monitoring-of-local-budgets/</t>
  </si>
  <si>
    <t>https://minfin.saratov.gov.ru/budget/pasporta/pasporta-munitsipalnykh-obrazovanij/otkrytost-byudzhetnykh-dannykh/otsenka-po-otkrytosti-byudzhetnykh-dannykh</t>
  </si>
  <si>
    <t>https://minfin.midural.ru/document/category/88#document_list</t>
  </si>
  <si>
    <t>https://depfin.admhmao.ru/otkrytyy-byudzhet/mezhbyudzhetnye-otnosheniya/monitoring/</t>
  </si>
  <si>
    <t>https://www.minfin-altai.ru/deyatelnost/otkrytost-byudzhetnykh-dannykh-v-munitsipalnykh-obrazovaniyakh-v-respublike-altay/</t>
  </si>
  <si>
    <t>https://depfin.tomsk.gov.ru/otsenka-munitsipalnyh-obrazovanij-po-urovnju-otkrytosti-bjudzhetnyh-dannyh</t>
  </si>
  <si>
    <t>287-р</t>
  </si>
  <si>
    <t>246/315/од</t>
  </si>
  <si>
    <t>07-61</t>
  </si>
  <si>
    <t>45/120</t>
  </si>
  <si>
    <t>402-пп</t>
  </si>
  <si>
    <t>473-пП</t>
  </si>
  <si>
    <t>65-пр</t>
  </si>
  <si>
    <t>596-ПП</t>
  </si>
  <si>
    <t>310-рп</t>
  </si>
  <si>
    <t>01/5-389</t>
  </si>
  <si>
    <t>65-П</t>
  </si>
  <si>
    <t>32-п</t>
  </si>
  <si>
    <t>72-п</t>
  </si>
  <si>
    <t>http://minfinrd.ru/statisticheskie_dannye_i_pokazateli,_kharakterizuyushchie_sostoyanie_i_dinamiku_razvitiya</t>
  </si>
  <si>
    <t>https://minfin.kbr.ru/activity/byudzhet/</t>
  </si>
  <si>
    <t>https://minfin09.ru/category/load/finansovye_vzaimootnoshenija_s_organami_mestnogo_samoupravlenija/page/3/</t>
  </si>
  <si>
    <t>http://minfin.alania.gov.ru/documents/237</t>
  </si>
  <si>
    <t>https://mfsk.ru/working/projects/ocenka-kachestva-upravleniya/itogi-ocenki-kachestva</t>
  </si>
  <si>
    <t>https://minfin.bashkortostan.ru/documents/active/?filter%5Bdocuments%5D%5Bname%5D=%D0%BE%D1%86%D0%B5%D0%BD%D0%BA%D0%B8+%D0%BA%D0%B0%D1%87%D0%B5%D1%81%D1%82%D0%B2%D0%B0</t>
  </si>
  <si>
    <t>https://www.minfinrm.ru/monitoring/</t>
  </si>
  <si>
    <t>https://www.mfur.ru/mejbudjet/operativ_ocenka/</t>
  </si>
  <si>
    <t>https://minfin.cap.ru/action/activity/mezhbyudzhetnie-otnosheniya/ocenka-kachestva-upravleniya-finansami-municipaljn</t>
  </si>
  <si>
    <t>https://www.minfin.kirov.ru/otkrytyy-byudzhet/dlya-spetsialistov/mezhbyudzhetnye-otnosheniya/monitoring/; https://www.minfin.kirov.ru/dokumenty/list/</t>
  </si>
  <si>
    <t>http://mf.nnov.ru/index.php?option=com_k2&amp;view=item&amp;id=1568:rezultaty-otsenki-kachestva-upravleniya-munitsipalnymi-finansami-i-platezhesposobnosti-munitsipalnykh-rajonov-i-gorodskikh-okrugov&amp;Itemid=560</t>
  </si>
  <si>
    <t>https://mf.orb.ru/documents/active/62083/</t>
  </si>
  <si>
    <t>https://finance.pnzreg.ru/docs/nsb/ppo/?ELEMENT_ID=2153</t>
  </si>
  <si>
    <t>https://minfin.saratov.gov.ru/budget/pasporta/pasporta-munitsipalnykh-obrazovanij/kachestvo-upravleniya-munitsipalnymi-finansami</t>
  </si>
  <si>
    <t>http://www.finupr.kurganobl.ru/index.php?test=akt</t>
  </si>
  <si>
    <t>https://minfin.midural.ru/document/category/13#document_list</t>
  </si>
  <si>
    <t>https://depfin.admhmao.ru/otkrytyy-byudzhet/mezhbyudzhetnye-otnosheniya/monitoring/monitoring-otsenki-kachestva-organizatsii-i-osushchestvleniya-byudzhetnogo-protsessa-v-gorodskikh-ok/351448/postanovlenie-pravitelstva-khanty-mansiyskogo-avtonomnogo-okruga-yugry-ot-18-03-2011-n-65-p-o-poryad/</t>
  </si>
  <si>
    <t>https://www.yamalfin.ru/index.php?option=com_content&amp;view=category&amp;id=33&amp;Itemid=40</t>
  </si>
  <si>
    <t>https://www.minfin-altai.ru/deyatelnost/mezhbyudzhetnye-otnosheniya/normativnye-pravovye-akty-v-sfere-mezhbyudzhetnykh-otnosheniy.php</t>
  </si>
  <si>
    <t>https://r-19.ru/authorities/ministry-of-finance-of-the-republic-of-khakassia/common/577/</t>
  </si>
  <si>
    <t>https://minfin.alregn.ru/regul/prikaz/</t>
  </si>
  <si>
    <t>http://minfin.krskstate.ru/mbo/monitoring</t>
  </si>
  <si>
    <t>https://www.ofukem.ru/activity/quality-assessment-public-finance-management/</t>
  </si>
  <si>
    <t>https://mfnso.nso.ru/page/4518</t>
  </si>
  <si>
    <t>http://mf.omskportal.ru/oiv/mf/otrasl/otrasl4/razdel42</t>
  </si>
  <si>
    <t>https://depfin.tomsk.gov.ru/documents/front/view?id=56163</t>
  </si>
  <si>
    <t>https://mfri.ru/</t>
  </si>
  <si>
    <t>http://minfin09.ru/category/load/finansovye_vzaimootnoshenija_s_organami_mestnogo_samoupravlenija/</t>
  </si>
  <si>
    <t>https://mfsk.ru/working/projects/ocenka-kachestva-upravleniya</t>
  </si>
  <si>
    <t>https://minfin.bashkortostan.ru/activity/2878/</t>
  </si>
  <si>
    <t>https://www.minfinrm.ru/monitoring/mun-obr/</t>
  </si>
  <si>
    <t>https://minfin.tatarstan.ru/otsenka-kachestva-upravleniya-finansami.htm</t>
  </si>
  <si>
    <t>https://www.mfur.ru/mejbudjet/operativ_ocenka/2021.php</t>
  </si>
  <si>
    <t>https://minfin.cap.ru/action/activity/mezhbyudzhetnie-otnosheniya/ocenka-kachestva-upravleniya-finansami-municipaljn/</t>
  </si>
  <si>
    <t>https://www.minfin.kirov.ru/otkrytyy-byudzhet/dlya-spetsialistov/mezhbyudzhetnye-otnosheniya/monitoring/</t>
  </si>
  <si>
    <t>https://finance.pnzreg.ru/docs/monitoringbp/</t>
  </si>
  <si>
    <t>Используются некорректные наименования оценок по направлениям ("Удельный вес группы"), рекомендуется уточнить.</t>
  </si>
  <si>
    <t>http://www.finupr.kurganobl.ru/</t>
  </si>
  <si>
    <t>https://depfin.admtyumen.ru/OIGV/depfin.htm</t>
  </si>
  <si>
    <t>https://www.minfin-altai.ru/deyatelnost/mezhbyudzhetnye-otnosheniya/otsenka-kachestva-organizatsii-i-osushchestvleniya-byudzhetnogo-protsessa-munitsipalnykh-rayonov-i-g.php</t>
  </si>
  <si>
    <t>https://minfin.rtyva.ru/node/6665/</t>
  </si>
  <si>
    <t>https://minfin.alregn.ru/search/?type=0&amp;datein=&amp;dateout=&amp;num=&amp;title=%EE%F6%E5%ED%EA%E8+%CA%E0%F7%E5%F1%F2%E2%E0</t>
  </si>
  <si>
    <t>http://mfnso.nso.ru/page/466</t>
  </si>
  <si>
    <t>http://mf.omskportal.ru/oiv/mf/otrasl/otrasl4/razdel42/2020</t>
  </si>
  <si>
    <t>https://depfin.tomsk.gov.ru/otsenka-kachestva-upravlenija-bjudzhetnym-protsessom-v-munitsipalnyh-obrazovanijah</t>
  </si>
  <si>
    <t>Актуализированная версия в ред. от 20.02.2023</t>
  </si>
  <si>
    <t>Правительство</t>
  </si>
  <si>
    <t>Актуализированная версия в ред. от 11.04.2022</t>
  </si>
  <si>
    <t>Актуализированная версия в ред. от 05.04.2022</t>
  </si>
  <si>
    <t>18-02/20-06</t>
  </si>
  <si>
    <t>Актуализированная версия в ред. от 14.04.2023</t>
  </si>
  <si>
    <t>Актуализированная версия в ред. от 26.08.2016</t>
  </si>
  <si>
    <t>https://minfin.novreg.ru/activity/interbudgetaryrelations/otsenka-kachestva-upravleniya-munitsipalnymi-finansami/</t>
  </si>
  <si>
    <t>Актуализированная версия в ред. от 17.12.2021</t>
  </si>
  <si>
    <t>Актуализированная версия в ред. от 19.11.2020</t>
  </si>
  <si>
    <t>Актуализированная версия в ред. от 16.02.2023</t>
  </si>
  <si>
    <t>Да (4.1)</t>
  </si>
  <si>
    <t>Исходный документ и изменения к нему (от 23.12.2022, от 27.04.2023)</t>
  </si>
  <si>
    <t>Отсутствует актуализированная версия постановления 393-п (К1).</t>
  </si>
  <si>
    <t>Актуализированная версия в ред. от 27.06.2022</t>
  </si>
  <si>
    <t>Актуализированная версия в ред. от 30.05.2022</t>
  </si>
  <si>
    <t>https://bryanskoblfin.ru/Show/Category/12?ItemId=12</t>
  </si>
  <si>
    <t>http://depfin.orel-region.ru:8096/ebudget/Show/Category/5?ItemId=139</t>
  </si>
  <si>
    <t>http://minfin.alania.gov.ru/documents/919</t>
  </si>
  <si>
    <t>Актуализированная версия в ред. от 29.04.2022</t>
  </si>
  <si>
    <t>Исходный документ и изменения к нему (от 30.12.2019)</t>
  </si>
  <si>
    <t>Актуализированная версия в ред. от 08.07.2019</t>
  </si>
  <si>
    <t>https://minfin.tatarstan.ru/norm.html?pub_id=32195</t>
  </si>
  <si>
    <t>https://minfin.tatarstan.ru/norm.html?pub_id=3130341</t>
  </si>
  <si>
    <t>07-129</t>
  </si>
  <si>
    <t>Актуализированная версия в ред. от 06.12.2022</t>
  </si>
  <si>
    <t>Актуализированная версия в ред. от 30.12.2020</t>
  </si>
  <si>
    <t>Актуализированная версия в ред. от 03.05.2023</t>
  </si>
  <si>
    <t>Актуализированная версия в ред. от 20.04.2018</t>
  </si>
  <si>
    <t>Актуализированная версия в ред. от 30.12.2022</t>
  </si>
  <si>
    <t>https://mf.orb.ru/documents/active/120367/</t>
  </si>
  <si>
    <t>Актуализированная версия в ред. от 01.12.2020</t>
  </si>
  <si>
    <t>https://mf.orb.ru/documents/active/120368/</t>
  </si>
  <si>
    <t>01-22/30</t>
  </si>
  <si>
    <t>Актуализированная версия в ред. от 04.05.2022</t>
  </si>
  <si>
    <t>https://ulminfin.ru/index.php?mgf=budget/mbo</t>
  </si>
  <si>
    <t>Актуализированная версия в ред. от 31.05.2019</t>
  </si>
  <si>
    <t>https://www.minfin74.ru/minfin/activities/budget/management.htm</t>
  </si>
  <si>
    <t>Результаты оценки качества управления финансами за 2022 год не размещены (по состоянию на 14.07.2023).</t>
  </si>
  <si>
    <t>129-п</t>
  </si>
  <si>
    <t>237-пд</t>
  </si>
  <si>
    <t>https://minfin.75.ru/site/search?term=%D0%BE%D1%82%D0%BA%D1%80%D1%8B%D1%82%D0%BE%D1%81%D1%82%D0%B8&amp;yt0=</t>
  </si>
  <si>
    <t>https://fin.amurobl.ru/pages/mezhbyudzhetnye-otnosheniya/monitoring-byudzhetov/</t>
  </si>
  <si>
    <t>https://openbudget.sakhminfin.ru/Menu/Page/563</t>
  </si>
  <si>
    <t>198П</t>
  </si>
  <si>
    <t>943-пп</t>
  </si>
  <si>
    <t>96-п</t>
  </si>
  <si>
    <t>https://egov-buryatia.ru/minfin/activities/directions/mezhbyudzhetnye-otnosheniya/monitoring-kachestva-upravleniya-munitsipalnymi-finansami/</t>
  </si>
  <si>
    <t>https://minfin.sakha.gov.ru/bjudzhet/mezhbjudzhetnye-otnoshenija/monitoring-mbo/otsenka-platezhesposobnosti-i-kachestva-upravlenija-mo</t>
  </si>
  <si>
    <t>https://www.kamgov.ru/minfin/mezbudzetnye-otnosenia</t>
  </si>
  <si>
    <t>https://fin.amurobl.ru/pages/mezhbyudzhetnye-otnosheniya/monitoring-byudzhetov/otsenka-kachestva-upravleniya/</t>
  </si>
  <si>
    <t>https://sakhminfin.ru/index.php/normotvorchestvo/izdnpa?start=10</t>
  </si>
  <si>
    <t>https://www.eao.ru/isp-vlast/finansovoe-upravlenie-pravitelstva/prikazy-finansovogo-upravleniya/dokumenty-dlya-finansovykh-organov-munitsipalnykh-obrazovaniy/</t>
  </si>
  <si>
    <t>http://chaogov.ru/vlast/organy-vlasti/depfin/monitoring-mestnykh-byudzhetov.php</t>
  </si>
  <si>
    <t>Да (6.7)</t>
  </si>
  <si>
    <t>https://minfin.75.ru/deyatel-nost/reformirovanie-finansov</t>
  </si>
  <si>
    <t>https://fin.amurobl.ru/pages/mezhbyudzhetnye-otnosheniya/monitoring-byudzhetov/monitoring-otkrytosti-byudzhetnykh-dannykh/</t>
  </si>
  <si>
    <t>https://minfin.75.ru/deyatel-nost/reformirovanie-finansov/130185-sovershenstvovanie-mezhbyudzhetnyh-otnosheniy</t>
  </si>
  <si>
    <t>https://minfin.khabkrai.ru/portal/Show/Category/331?ItemId=1245</t>
  </si>
  <si>
    <t>https://minfin.49gov.ru/activities/budget/consolidated_budget/</t>
  </si>
  <si>
    <t>https://sakhminfin.ru/index.php/finansy-oblasti/otsenka-effektivnosti/monitoring-i-otsenka-kachestva-upravleniya-munitsipalnymi-finansami</t>
  </si>
  <si>
    <t>https://minfin.rtyva.ru/documents/?page=11</t>
  </si>
  <si>
    <t>Результаты оценки качества управления финансами за 2022 год не размещены (на 17.07.2023). Поиск только по ключевым словам.</t>
  </si>
  <si>
    <t xml:space="preserve">Результаты оценки качества управления финансами за 2022 год не размещены (по состоянию на 17.07.2023). </t>
  </si>
  <si>
    <t>https://openbudget.irkobl.ru/mestnye-byudzhety/ocenka/</t>
  </si>
  <si>
    <t>29н-мпр</t>
  </si>
  <si>
    <t>https://irkobl.ru/sites/minfin/activity/mbudget/kachestvo/monitoring/</t>
  </si>
  <si>
    <t>45н-мпр</t>
  </si>
  <si>
    <t>Актуализированная версия в ред. от 14.08.2015</t>
  </si>
  <si>
    <t>Актуализированная версия в ред. от 10.05.2023</t>
  </si>
  <si>
    <t>https://mf.omskportal.ru/oiv/mf/otrasl/otrasl4/razdel42</t>
  </si>
  <si>
    <t>Актуализированная версия в ред. от 07.12.2022</t>
  </si>
  <si>
    <t>Актуализированная версия в ред. от 27.01.2021</t>
  </si>
  <si>
    <t>https://minfin.khabkrai.ru/portal/Show/Category/353?ItemId=1271</t>
  </si>
  <si>
    <t>Актуализированная версия в ред. от 06.04.2023</t>
  </si>
  <si>
    <t>Исходный документ и изменения к нему (18.06.12, 10.01.14, 07.04.15, 18.02.16, 06.02.18, 28.02.19, 20.07.20, 23.09.22)</t>
  </si>
  <si>
    <t>https://www.eao.ru/isp-vlast/departament-finansov-pravitelstva-evreyskoy-avtonomnoy-oblasti/finansovye-vzaimootnosheniya-s-munitsipalnymi-obrazovaniyami/</t>
  </si>
  <si>
    <t>Да (И25)</t>
  </si>
  <si>
    <t>Да (U62)</t>
  </si>
  <si>
    <t>Да (16)</t>
  </si>
  <si>
    <t>Да (4)</t>
  </si>
  <si>
    <t>Да (38)</t>
  </si>
  <si>
    <t>Да (IV.3)</t>
  </si>
  <si>
    <t>Да (22)</t>
  </si>
  <si>
    <t>Да (Р42)</t>
  </si>
  <si>
    <t>Да (4.2)</t>
  </si>
  <si>
    <t>Результаты оценки уровня открытости бюджетных данных не используются в оценке качества управления муниципальными финансами.</t>
  </si>
  <si>
    <t>В целях оценки показателя учтен механизм</t>
  </si>
  <si>
    <t>Оценки открытости бюджетных данных</t>
  </si>
  <si>
    <t xml:space="preserve">Оценки качества управления финансами, в составе которого учитывается открытость </t>
  </si>
  <si>
    <t>Правовой акт, устанавливающий механизм оценки, размещен вместе с результатами оценки в актуальной редакции</t>
  </si>
  <si>
    <t>Принят соответствующий правовой акт, которым предусмотрена оценка открытости бюджетных данных</t>
  </si>
  <si>
    <t>Актуализированная версия в ред. от 17.04.2023</t>
  </si>
  <si>
    <t>http://minfin.karelia.ru/monitoring-otkrytosti-bjudzhetnyh-dannyh/</t>
  </si>
  <si>
    <t>Инфографика</t>
  </si>
  <si>
    <t>Да (26)</t>
  </si>
  <si>
    <t>Размещена сводная оценка открытости бюджетных данных, оценки в разрезе показателей отсутствуют.</t>
  </si>
  <si>
    <t>Да (сводная оценка)</t>
  </si>
  <si>
    <t>https://mfri.ru/%d0%b4%d0%be%d0%ba%d1%83%d0%bc%d0%b5%d0%bd%d1%82%d1%8b-2/%d0%b4%d0%be%d0%ba%d1%83%d0%bc%d0%b5%d0%bd%d1%82%d1%8b-3-2/</t>
  </si>
  <si>
    <t>https://minfin.kbr.ru/documents/prikazy/</t>
  </si>
  <si>
    <t>Да (применяется с 2023 года)</t>
  </si>
  <si>
    <t>Поиск затруднен (документ размещен на 27 странице, для поиска должны быть известны его реквизиты или наименование), К1.</t>
  </si>
  <si>
    <t>https://minfin.75.ru/site/resource?alias=dokumenty&amp;Resource_page=2</t>
  </si>
  <si>
    <t>115-пд</t>
  </si>
  <si>
    <t>Правовой акт, устанавливающий механизм стимулирования органов местного самоуправления к повышению открытости бюджетных данных, размещен отдельно от результатов оценки (К1).</t>
  </si>
  <si>
    <t>https://mf.orb.ru/activity/29335/</t>
  </si>
  <si>
    <t>Не размещены результаты оценки качества управления муниципальными финансами за 2022 год (по состоянию на 12.07.2023).</t>
  </si>
  <si>
    <t>Актуализированная версия в ред. от  08.02.2023</t>
  </si>
  <si>
    <t xml:space="preserve">Отсутствует версия документа в актуальной редакции (К1). </t>
  </si>
  <si>
    <t>Поиск затруднен, см.: "Межбюджетные отношения / Документы", документы размещены с нарушением хронологической последовательности (К1).</t>
  </si>
  <si>
    <t>280-п</t>
  </si>
  <si>
    <t>https://mfin.permkrai.ru/deyatelnost/vzaimodeystvie-s-munitsipalitetami/reyting-kachestva-upravleniya-munitsipalnymi-finansami-/2022</t>
  </si>
  <si>
    <t>Да (действовал до 20.04.2023)</t>
  </si>
  <si>
    <t>Размещены только сводные результаты оценки качества управления муниципальными финансами без детализации по направлениям оценки, недостаточно для оценки показателя.</t>
  </si>
  <si>
    <t>Актуализированная версия в ред. от 20.07.2021</t>
  </si>
  <si>
    <t>https://minfin.tularegion.ru/documents/?PAGEN_1=3</t>
  </si>
  <si>
    <t>https://chaogov.ru/depfin/about/struktura-i-sostav/upravlenie-finansov/napravleniya-raboty/mezhbyudzhetnye-otnosheniya/monitoring-kachestva-upravleniya-munitsipalnymi-finansami.php</t>
  </si>
  <si>
    <t>Отсутствует исходный документ, размещены только изменения, принятые 26.05.2021 (по состоянию на 15.09.2023)</t>
  </si>
  <si>
    <t>Исходный документ и изменения к нему (от 27.04.18, 03.09.2021, 15.03.2023)</t>
  </si>
  <si>
    <t>Актуализированная версия в ред. от 20.10.2022</t>
  </si>
  <si>
    <t>Отсутствуют результаты оценки качества управления муниципальными финансами, размещены сведения только по направлению оценки "Открытость бюджетных данных", недостаточно для оценки показателя.</t>
  </si>
  <si>
    <t>Нет (размещено частично)</t>
  </si>
  <si>
    <t>Да (с 2023 года)</t>
  </si>
  <si>
    <t xml:space="preserve">Нет </t>
  </si>
  <si>
    <t>Поиск осуществляется по ключевым словам.</t>
  </si>
  <si>
    <t>Приняты правовые акты, устанавливающие:</t>
  </si>
  <si>
    <t>КонсультантПлюс</t>
  </si>
  <si>
    <t>Сайт финансового органа</t>
  </si>
  <si>
    <t>https://www.tverfin.ru/deyatelnost-ministerstva/finansovyy-menedzhment/</t>
  </si>
  <si>
    <t>Результаты оценки качества управления муниципальными финансами за 2022 год не размещены (по состоянию на 06.07.2023).</t>
  </si>
  <si>
    <t>Результаты оценки качества управления муниципальными финансами за 2022 год не размещены (по состоянию на 11.07.2023).</t>
  </si>
  <si>
    <t>Да (6.3), введен 23.09.2022</t>
  </si>
  <si>
    <t>Нет (для механизма оценки качества управления муниципальными финансами)</t>
  </si>
  <si>
    <t>4 (в том числе комплексный показатель, характеризующий открытость)</t>
  </si>
  <si>
    <t>7 (в том числе комплексный показатель, характеризующий открытость)</t>
  </si>
  <si>
    <t>1 (комплексный показатель, характеризующий открытость)</t>
  </si>
  <si>
    <t>6 (в том числе комплексный показатель, характеризующий открытость)</t>
  </si>
  <si>
    <t>3 (в том числе комплексный показатель, характеризующий открытость)</t>
  </si>
  <si>
    <t>2 (в том числе комплексный показатель, характеризующий открытость)</t>
  </si>
  <si>
    <t>5 (в том числе комплексный показатель, характеризующий открытость)</t>
  </si>
  <si>
    <t xml:space="preserve">Правовой акт, устанавливающий механизм оценки открытости бюджетных данных, размещен отдельно от результатов такой оценки за 2022 год (К1). </t>
  </si>
  <si>
    <t>48"о/н"</t>
  </si>
  <si>
    <t>Поиск затруднен, документ размещен в разделе: "Деятельность / Планы и показатели / Текущая деятельность ИОГВ" (дата публикации: 28.11.2022), наименование раздела не соответствует содержанию документа (К1).</t>
  </si>
  <si>
    <t>Да, в актуальной редакции (нет данных о внесении изменений)</t>
  </si>
  <si>
    <t>Да, в актуальной редакции (изменения не вносились)</t>
  </si>
  <si>
    <t>Сводные оценки (оценки по направлениям или блокам)</t>
  </si>
  <si>
    <t>результаты оценки качества управления муниципальными финансами за 2022 год с детализацияей по направлениям (блокам) или показателям</t>
  </si>
  <si>
    <t>Результаты оценки уровня открытости бюджетных данных учитываются в оценке качества управления муниципальными финансами и результаты этих оценок за 2022 год размещены в открытом доступе до 30.06.2023</t>
  </si>
  <si>
    <t>Актуализированная версия в ред. от 22.03.2023</t>
  </si>
  <si>
    <t>23.06.2014</t>
  </si>
  <si>
    <t>Нет (направления (блоки) не предусмотрены)</t>
  </si>
  <si>
    <t>Нет (только сводная оценка)</t>
  </si>
  <si>
    <t>Размещена только сводная оценка качества управления муниципальными финансами за 2022 год, без детализации по направлениям (блокам) или показателям, недостаточно для оценки показателя.</t>
  </si>
  <si>
    <t>Нет (не отвечает требованиям, используется один показатель)</t>
  </si>
  <si>
    <t>Нет (не отвечает требованиям, показатели, оценивающие открытость не предусмотрены)</t>
  </si>
  <si>
    <t>Нет, изменения не размещены</t>
  </si>
  <si>
    <t>Да (по показателям)</t>
  </si>
  <si>
    <t>https://fincom.gov.spb.ru/budget/interaction/materials</t>
  </si>
  <si>
    <t>Отсутствует актуализированная версия постановления № 393-п.</t>
  </si>
  <si>
    <t>Нет (приказ 91, постановление 634-п)</t>
  </si>
  <si>
    <t xml:space="preserve">Результаты оценки качества управления муниципальными финансами за 2022 год отсутствуют в открытом доступе в установленные сроки надлежащей практики. Показатель, характеризующий открытость бюджетных данных, в постановлении 634-п включен в раздел "Бюджетное планирование" (основания для применения К1). Поиск правовых актов затруднен, отсутствуют актуализированные версии правовых актов. </t>
  </si>
  <si>
    <t>Да (39.1, в блоке "Организация и осуществление бюджетного процесса)</t>
  </si>
  <si>
    <t>Механизм оценки уровня открытости бюджетных данных установлен в 2023 году. Результаты оценки качества управления финансами за 2022 год не размещены (по состоянию на 11.07.2023), в системе оценки направления (блоки) не предусмотрены.</t>
  </si>
  <si>
    <t>Да, в актуальной редакции (в части Положения)</t>
  </si>
  <si>
    <t>Размещены оценки в разрезе показателей, оценки по направлениям (блокам) отсутствуют.</t>
  </si>
  <si>
    <t>Размещены оценки по направлениям (блокам), оценки в разрезе показателей отсутствуют.</t>
  </si>
  <si>
    <t>Показатели, характеризующие открытость бюджета, не предусмотрены</t>
  </si>
  <si>
    <t>https://volgafin.volgograd.ru/current-activity/analytics/</t>
  </si>
  <si>
    <t>Размещены оценки в разрезе показателей, оценки по направлениям отсутствуют. Размещены отдельные изменения к приказу № 56, отсутствует версия приказа  № 56 в актуальной редакции (К1).</t>
  </si>
  <si>
    <t>В системе оценки качества управления муниципальными финансами показатели, характеризующие открытость бюджета, отсутствуют. Результаты оценки качества управления муниципальными финансами за 2022 год не размещены.</t>
  </si>
  <si>
    <t>Результаты оценки качества управления финансами за 2022 год не размещены (по состоянию на 11.07.2023), см. раздел "Межбюджетные отношения".</t>
  </si>
  <si>
    <t xml:space="preserve">В системе оценки качества управления муниципальными финансами показатели, характеризующие открытость бюджета, не предусмотрены. </t>
  </si>
  <si>
    <t>Размещены только сводные результаты оценки качества управления муниципальными финансами без детализации по направлениям оценки и (или) показателям), недостаточно для оценки показателя.</t>
  </si>
  <si>
    <t>https://www.minfinchr.ru/deyatelnost/materialy-monitoringa-soblyudeniya-municipalnymi-obrazovaniyami-trebovanij-byudzhetnogo-zakonodatelstva, https://www.minfinchr.ru/deyatelnost/monitoring-i-ocenka-kachestva-upravleniya-regionalnymi-i-municipalnymi-finansami</t>
  </si>
  <si>
    <t>https://www.minfinchr.ru/deyatelnost/monitoring-i-ocenka-kachestva-upravleniya-regionalnymi-i-municipalnymi-finansami</t>
  </si>
  <si>
    <t>Да, в актуальной редакции на конец 2022 года</t>
  </si>
  <si>
    <t>Отсутствует актуализированная версия приказа № 75.</t>
  </si>
  <si>
    <t>Нет (приказ № 75)</t>
  </si>
  <si>
    <t>Отсутствует актуализированная версия приказа № 75, приказ № 75 размещен отдельно от результатов оценки (К1).</t>
  </si>
  <si>
    <t>https://mari-el.gov.ru/ministries/minfin/pages/monitoring-soblyudeniya-munitsipalnymi-obrazovaniyami-trebovaniy-byudzhetnogo-kodeksa-rossiyskoy-fed/</t>
  </si>
  <si>
    <t>Да, в актуальной редакции, нет данных о внесении изменений</t>
  </si>
  <si>
    <t xml:space="preserve">Справочно: источник данных о внесении изменений в правовой акт </t>
  </si>
  <si>
    <t>https://minfin.tatarstan.ru/stimulirovanie-organov-mestnogo-samoupravleniya-k.htm</t>
  </si>
  <si>
    <t>Нет (не обнаружен на сайте, принят 20.04.2023)</t>
  </si>
  <si>
    <t>Нет, оценено размещение результатов оценки открытости бюджетных данных</t>
  </si>
  <si>
    <t xml:space="preserve">Результаты оценки открытости бюджета не размещены. </t>
  </si>
  <si>
    <t>Результаты открытости бюджетных данных не размещены. Поиск правовых актов затруднен.</t>
  </si>
  <si>
    <t>9 (в том числе комплексный показатель, характеризующий открытость)</t>
  </si>
  <si>
    <t>Нет (изменения не размещены)</t>
  </si>
  <si>
    <t>Да (изменения не размещены)</t>
  </si>
  <si>
    <t>См. раздел: "Иная информация / Мониторинг и оценка качества управления бюджетным процессом". Постановление № 25 размещено отдельно от результатов оценки (К1).</t>
  </si>
  <si>
    <t xml:space="preserve">Да </t>
  </si>
  <si>
    <t>КонсультантПлюс (частично), сайт финансового органа</t>
  </si>
  <si>
    <t>Актуализированная версия в ред. от 02.03.2022 (Порядок в новой редакции)</t>
  </si>
  <si>
    <t>Нет (изменения от 15.07.2022 не размещены)</t>
  </si>
  <si>
    <t>Да (по направлениям)</t>
  </si>
  <si>
    <t>https://r-19.ru/authorities/ministry-of-finance-of-the-republic-of-khakassia/dop_info/detail.php?ELEMENT_ID=98102</t>
  </si>
  <si>
    <t>Исходный документ и изменения к нему (от 07.12.2022, от 23.1172023, от 17.05.2023)</t>
  </si>
  <si>
    <t>Имеется комплексный показатель, рассчитанный с использованием результатов оценки открытости бюджетных данных</t>
  </si>
  <si>
    <t>Текстовый формат</t>
  </si>
  <si>
    <t>Размещены только сводные результаты оценки качества управления муниципальными финансами, недостаточно для оценки показателя.</t>
  </si>
  <si>
    <t>Механизм оценки открытости бюджетных данных введен в 2023 году.</t>
  </si>
  <si>
    <t xml:space="preserve">Да, в актуальной редакции </t>
  </si>
  <si>
    <t>16/50-р</t>
  </si>
  <si>
    <t>Результаты оценки качества управления муниципальными финансами не содержат детализации по показателям.</t>
  </si>
  <si>
    <t>Да (в целом)</t>
  </si>
  <si>
    <t>Актуализированная версия в ред. от 30.05.2023</t>
  </si>
  <si>
    <t>215П</t>
  </si>
  <si>
    <t>https://minfin.khabkrai.ru/portal/Show/Category/354?ItemId=1273</t>
  </si>
  <si>
    <t xml:space="preserve">2 (в том числе комплексный показатель) </t>
  </si>
  <si>
    <t>Да (5.2, с 2023 года)</t>
  </si>
  <si>
    <t>Оценка за 2022 год выполнена в соответствии с приказами, принятыми в мае 2023.</t>
  </si>
  <si>
    <t>Нет, отсутствует актуальная редакция</t>
  </si>
  <si>
    <t>Нет (изменения от 23.09.2021, от 24.03.2023 не размещены)</t>
  </si>
  <si>
    <t>Нет (изменения от 28.12.2022, от 10.04.2023, от 29.06.2023 не размещены)</t>
  </si>
  <si>
    <t>Нет (изменения от 20.02.2023, от 10.01.2017, от 23.01.2018, от 25.12.2019, от 10.01.2022 не размещены)</t>
  </si>
  <si>
    <t>Распоряжение № 310-рп не обнаружено на сайте.</t>
  </si>
  <si>
    <t>Да (принят 10.01.2023)</t>
  </si>
  <si>
    <t>Размещено в разделе: "Справочник документов / Отчетность / Исполнение местных бюджетов / 2022".</t>
  </si>
  <si>
    <t>Нет (не обнаружен)</t>
  </si>
  <si>
    <t>Нет (не предусмотрены)</t>
  </si>
  <si>
    <t xml:space="preserve">В системе оценки качества управления муниципальными финансами показатели, характеризующие открытость бюджета, отсутствуют. </t>
  </si>
  <si>
    <t>Нет (постановление № 217-ПП)</t>
  </si>
  <si>
    <t>Нет (постановление № 393-п)</t>
  </si>
  <si>
    <t>На сайте не размещены изменения, внесенные в постановление 217-ПП (К1). Результаты оценки качества управления муниципальными финансами представлены в разрезе показателей, оценки по направлениям (блокам) отсутствуют.</t>
  </si>
  <si>
    <t>Нет (результаты оценки размещены частично)</t>
  </si>
  <si>
    <t>Постановление Губернатора Владимирской области от 30.03.2010 № 373 "О порядке проведения мониторинга и оценки качества организации и осуществления бюджетного процесса в муниципальных образованиях Владимирской области" признано утратившим силу постановлением Правительства Владимирской области от 02.05.2023 N 303 (по данным КонсультантПлюс).</t>
  </si>
  <si>
    <t>Да (принят 06.06.2023, применяется с 2023 года)</t>
  </si>
  <si>
    <t>Да (принят 27.12.2022)</t>
  </si>
  <si>
    <t>Актуализированная версия в ред. от 21.10.2022</t>
  </si>
  <si>
    <t xml:space="preserve">Нет данных о внесении изменений </t>
  </si>
  <si>
    <t>Актуальная версия, нет данных о внесении изменений</t>
  </si>
  <si>
    <t>Да (принят 31.12.2023, применяется с 2023 года)</t>
  </si>
  <si>
    <t>Направления (блоки) не предусмотрены</t>
  </si>
  <si>
    <t>Нет данных о внесении изменений (по состоянию на 01.01.2023)</t>
  </si>
  <si>
    <t>Поиск документа, устанавливающего механизм оценки качества управления финансами (приказ № 6), затруднен (найдено по ключевым словам).</t>
  </si>
  <si>
    <t xml:space="preserve">Размещено в разделе: "Повышение уровня открытости бюджета". </t>
  </si>
  <si>
    <t>Размещено в разделе: "Справочник документов / Правовые акты", 2019 и 2022 годы.</t>
  </si>
  <si>
    <t>Размещено в разделе: "Общая информация / Направления деятельности / Бюджетная политика".</t>
  </si>
  <si>
    <t>Размещено в подразделе: "Нормативная правовая база для оценки качества финансового менеджмента".</t>
  </si>
  <si>
    <t>Актуальная версия, нет данных о внесении изменений (по состоянию на 01.01.2023)</t>
  </si>
  <si>
    <t>Актуализированная версия в ред. от 23.12.2022</t>
  </si>
  <si>
    <t>https://fincom.gov.spb.ru/budget/interaction/materials?documentId=2088&amp;fileIndex=0</t>
  </si>
  <si>
    <t>Актуализированная версия в ред. от 08.06.2022</t>
  </si>
  <si>
    <t>В системе оценки качества управления муниципальными финансами не сформирован блок показателей, характеризующих открытость бюджета, используется три показателя, характеризующих открытость бюджета (РК 25-27). Постановление № 217 размещено на сайте 07.08.2015.</t>
  </si>
  <si>
    <t>1 (направление (блок) показателей, характеризующих открытость бюджета, не сформировано).</t>
  </si>
  <si>
    <t>Направление (блок) показателей, характеризующих открытость бюджета, не сформировано.</t>
  </si>
  <si>
    <t>3 (направление (блок) показателей, характеризующих открытость бюджета, не сформировано).</t>
  </si>
  <si>
    <t xml:space="preserve"> Актуализированная версия в ред. от 24.12.2021</t>
  </si>
  <si>
    <t>Исходный документ и изменения к нему (от 01.03.2021, 02.06.2021, 26.09.2022)</t>
  </si>
  <si>
    <t>Исходный документ и изменения к нему (от 18.02.18, 16.06.21, 16.02.2023)</t>
  </si>
  <si>
    <t>Поиск затруднен, решение № 48 найдено через функцию поиска по ключевым словам, отсутствует его актуализированная версия (К1). Постановление № 45/120 размещено в подразделе "2019".</t>
  </si>
  <si>
    <t>Мониторинг и оценка показателя проведены в период с 20 июня по 29 сентября 2023 года.</t>
  </si>
  <si>
    <t>Актуализированная версия в ред. от 29.04.2022 (по состоянию на 01.01.2023)</t>
  </si>
  <si>
    <t>Актуализированная версия в ред. от 05.03.2021 (по состоянию на 01.01.2023)</t>
  </si>
  <si>
    <t>Актуализированная версия в ред. от 15.03.2021 (по состоянию на 01.01.2023)</t>
  </si>
  <si>
    <t>Актуализированная версия в ред. от 11.04.2022 (по состоянию на 01.01.2023)</t>
  </si>
  <si>
    <t>Актуализированная версия в ред. от 01.06.2023</t>
  </si>
  <si>
    <t>Изменения, внесенные в постановление 402-пп, отсутствуют на сайте .</t>
  </si>
  <si>
    <t>Отсутствуют изменения, внесенные в постановление № 65, от 15.07.2022, а также актуализированная версия указанного постановления.</t>
  </si>
  <si>
    <t>Размещен исходный документ и все изменения к нему и (или) актуализированная версия документа (версия с учетом всех внесенных изменений по состоянию на 30.06.2023)**</t>
  </si>
  <si>
    <t>** Учтены также правовые акты в редакции, сформированной на дату проведения мониторинга им оценки показателя.</t>
  </si>
  <si>
    <t>Актуализированная версия в ред. от 23.05.2022 (по состоянию на 01.01.2023)</t>
  </si>
  <si>
    <t>Актуализированная версия в ред. от 18.03.2021 (по состоянию на 01.01.2023)</t>
  </si>
  <si>
    <t xml:space="preserve">См. гиперссылку. </t>
  </si>
  <si>
    <t>Актуализированная версия в ред. от 22.04.2022 (по состоянию на 01.01.2023)</t>
  </si>
  <si>
    <t>Исходный документ и отдельные изменения к нему (не размещены изменения от 20.02.2023, от 10.01.2017, от 23.01.2018, от 25.12.2019, от 10.01.2022)</t>
  </si>
  <si>
    <t>Изменения к приказу № 32 от 28.12.2022 или его актуализированная версия отсутствуют на сайте.</t>
  </si>
  <si>
    <t>Изменения к постановлению № 217-ПП от 20.02.2023, от 10.01.2017, от 23.01.2018, от 25.12.2019, от 10.01.2022 или его актуализированная версия отсутствуют на сайте.</t>
  </si>
  <si>
    <t>Изменения к приказу № 56 от 23.09.2021 или его актуализированная версия отсутствуют на сайте.</t>
  </si>
  <si>
    <t>Исходный документ и отдельные изменения к нему (не размещены изменения от 23.09.2021)</t>
  </si>
  <si>
    <t>Исходный документ и отдельные изменения к нему (не размещены изменения от 26.03.2020, 01.04.2021, 14.04.2022)</t>
  </si>
  <si>
    <t>Исходный документ и изменения к нему (от 04.04.11, 17.05.12, 25.02.2013, 17.03.2017)</t>
  </si>
  <si>
    <t>Исходный документ и отдельные изменения к нему (не размещены изменения от 28.12.2022)</t>
  </si>
  <si>
    <t>Исходный документ и отдельные изменения к нему (не размещены изменения от 22.03.2010)</t>
  </si>
  <si>
    <t>Исходный документ и отдельные изменения к нему (не размещены изменения от 26.07.2022)</t>
  </si>
  <si>
    <t>Исходный документ и отдельные изменения к нему (не размещены изменения от 15.07.2022)</t>
  </si>
  <si>
    <t>Не размещено</t>
  </si>
  <si>
    <t>Актуальный документ (постановление Правительства РС(Я) от 29.10.2016 № 395) на сайте не обнаружен; размещенный документ (постановление Правительства РС(Я) от 02.08.2012 № 330) утратил силу. Актуальный документ не содержит показателей, оценивающих открытость бюджетов муниципальных образований.</t>
  </si>
  <si>
    <t>Исходный документ отсутствует на сайте, размещены отдельные изменения к нему</t>
  </si>
  <si>
    <t xml:space="preserve">В разделе "Документы" постановление № 512 размещено 14.04.2022 без указания, в какой именно редакции оно представлено (К1). </t>
  </si>
  <si>
    <t xml:space="preserve">В системе оценки качества управления муниципальными финансами (постановление № 39-п) блок показателей, характеризующих открытость бюджета, не сформирован, используется один показатель, который характеризует открытость бюджетных данных (13.1). </t>
  </si>
  <si>
    <t>Поиск затруднен, отсутствует актуализированная версия постановления № 286 (К1). В системе оценки качества управления муниципальными финансами (постановление № 528) показатели, характеризующие открытость бюджета, не предусмотрены.</t>
  </si>
  <si>
    <t>В системе оценки качества управления муниципальными финансами (приказ № 70) блок показателей, характеризующих открытость бюджета, не сформирован.</t>
  </si>
  <si>
    <t>В системе оценки качества управления муниципальными финансами (приказ № 93) направления (блоки) не предусмотрены.</t>
  </si>
  <si>
    <t xml:space="preserve">Правовой акт не обнаружен на сайте. В системе оценки качества управления муниципальными финансами показатели, характеризующие открытость бюджета, не предусмотрены. </t>
  </si>
  <si>
    <t>Приказ № 141 размещен в разделе: "Деятельность / Бюджет / Межбюджетные отношения".</t>
  </si>
  <si>
    <t>В  системе оценки качества управления муниципальными финансами (приказ № 07-61) показатели, характеризующие открытость бюджета, не предусмотрены; изменения, внесенные в приказ, отсутствуют на сайте.</t>
  </si>
  <si>
    <t>В  системе оценки качества управления муниципальными финансами (постановление № 193) блок показателей, характеризующих открытость бюджета, не сформирован, используется 3 показателя, характеризующих открытость бюджета.</t>
  </si>
  <si>
    <t>В  системе оценки качества управления муниципальными финансами (распоряжение № 01-22/30) блок показателей, характеризующих открытость бюджета, не сформирован.</t>
  </si>
  <si>
    <t xml:space="preserve">В  системе оценки качества управления муниципальными финансами (приказ № 431) показатели, характеризующие открытость бюджета, не предусмотрены. </t>
  </si>
  <si>
    <t>В  системе оценки качества управления муниципальными финансами (приказ № 71) сформирован блок, в котором предусмотрен один показатель, характеризующий открытость бюджетных данных.</t>
  </si>
  <si>
    <t xml:space="preserve">Не размещено </t>
  </si>
  <si>
    <t>Принято постановление Правительства Пермского края № 280-п от 20.04.2023, в соответствии с которым сделана оценка за 2022 год (указано в постановлении), указанный правовой акт отсутствует на сайте по состоянию на 15.09.2023. Постановление № 378-п от 30.06.2009 (имеется на сайте) в связи с принятием постановления № 280-п утратило силу.</t>
  </si>
  <si>
    <t>Правовой акт не обнаружен на сайте и в системе "КонсультантПлюс"; в результатах оценки имеется ссылка на постановление Правительства Чеченской Республики № 228 от 08.12.2011.</t>
  </si>
  <si>
    <t>Правовой акт, устанавливающий механизм стимулирования муниципальных образований к повышению открытости бюджета, не обнаружен на сайте и в системе "КонсультантПлюс".</t>
  </si>
  <si>
    <t xml:space="preserve">Поиск распоряжения № 287-р затруднен, в ссылке не указано наименование распоряжения (К1). В системе оценки качества управления муниципальными финансами не сформирован блок показателей, характеризующих открытость бюджете, используется три показателя, характеризующих открытость бюджета (23-25). </t>
  </si>
  <si>
    <t>Размещены сводные оценки уровня открытости бюджетных данных по направлениям, оценки в разрезе показателей отсутствует.</t>
  </si>
  <si>
    <t>Правовой акт, устанавливающий механизм стимулирования органов местного самоуправления к повышению открытости бюджетных данных, размещен отдельно от результатов такой оценки за 2022 год (5 страница в разделе по состоянию на 15.09.2023), К1.</t>
  </si>
  <si>
    <t>Размещены сводные оценки открытости бюджетных данных по направлениям и этапам, оценки в разрезе показателей отсутствуют.</t>
  </si>
  <si>
    <t>Актуализированная версия постановления № 596 отсутствует, размещены отдельные изменения к нему.</t>
  </si>
  <si>
    <t xml:space="preserve">Результаты оценки качества управления муниципальными финансами за 2022 год не размещены </t>
  </si>
  <si>
    <t>https://mf.avo.ru/monitoringi</t>
  </si>
  <si>
    <t>В системе показателей оценки качества управления муниципальными финансами не сформирован блок показателей, характеризующих открытость бюджете, предусмотрены отдельные показатели, характеризующие открытость бюджета.  Результаты оценки качества управления финансами за 2022 год не размещены (по состоянию на 11.07.2023).</t>
  </si>
  <si>
    <t>В системе показателей оценки качества управления муниципальными финансами не сформирован блок показателей, характеризующих открытость бюджете, предусмотрены отдельные показатели, характеризующие открытость бюджета. Результаты оценки качества управления финансами за 2022 год не размещены (по состоянию на 11.07.2023).</t>
  </si>
  <si>
    <t>Правовой акт не обнаружен, результаты оценки качества управления финансами за 2022 год не размещены.</t>
  </si>
  <si>
    <t>Правовой акт на сайте не обнаружен, результаты оценки качества управления финансами за 2022 год не размещены.</t>
  </si>
  <si>
    <t>Размещены оценки в разрезе показателей, оценки по направлениям (блокам) отсутствуют (не предусмотрены правовым актом).</t>
  </si>
  <si>
    <t>Правовой акт не размещен вместе с результатами оценки (размещены отдельные изменения к приказу № 32), К1.</t>
  </si>
  <si>
    <t>Размещены результаты оценки по направлениям, оценки в разрезе показателей отсутствуют.</t>
  </si>
  <si>
    <t>Результаты сводной оценки по направлению "Прозрачность бюджетного процесса" отсутствуют, размещены оценки только в разрезе показателей. Правовой акт (исходный документ) не размещен на сайте (ссылка не открывается), К1.</t>
  </si>
  <si>
    <t xml:space="preserve">Размещены оценки в разрезе показателей, оценки по направлениям отсутствуют. Поиск затруднен, данные размещены в разделе: "Деятельность / Планы и показатели / Текущая деятельность ИОГВ" (дата опубликования 29.03.2023), наименование раздела не соответствует содержанию документа (К1). </t>
  </si>
  <si>
    <t>Размещены оценки в разрезе показателей, оценки по направлениям отсутствуют.  Правовой акт размещен отдельно от результатов оценки, отсутствует версия в актуальной редакции (К1).</t>
  </si>
  <si>
    <t>Результаты сводной оценки по направлению "Прозрачность бюджетного процесса" отсутствуют, размещены оценки в разрезе показателей. Актуальная редакция правового акта отсутствует (К1).</t>
  </si>
  <si>
    <t>Принят правовой акт, устанавливающий механизм стимулирования органов местного самоуправления к повышению открытости бюджетных данных**</t>
  </si>
  <si>
    <t>Отсутствуют результаты оценки качества управления муниципальными финансами с детализацией по показателям.  Не ясно, учтен ли в оценке качества управления муниципальными финансами комплексный показатель, характеризующий открытость бюджета, введенный 23.09.2022. Правовой акт, устанавливающий механизмы оценки качества управления муниципальными финансами, размещен отдельно от результатов оценки, отсутствует его актуализированная версия.</t>
  </si>
  <si>
    <t xml:space="preserve">На сайте отсутствуют изменения, внесенные 15.07.2022 в постановление № 65, а также актуальная версия этого документа (К1). Результаты оценки качества управления финансами не содержат детализации по показателям. </t>
  </si>
  <si>
    <t>** Показатель оценивался в случае, если правовой акт принят, но в открытом доступе отсутствует или размещены не все изменения к нему и отсутствует версия в актуальной редакции.</t>
  </si>
  <si>
    <t>Нет (детализации недостаточно)</t>
  </si>
  <si>
    <t>Электронные таблицы (Ехcel)</t>
  </si>
  <si>
    <t xml:space="preserve">Электронные таблицы (Ехcel), графический (pdf) </t>
  </si>
  <si>
    <t>Электронные таблицы (Ехcel) ,презентация</t>
  </si>
  <si>
    <t xml:space="preserve">Электронные таблицы (Ехcel) </t>
  </si>
  <si>
    <t>Специализированный портал "Открытый бюджет Московской области"</t>
  </si>
  <si>
    <t>В системе оценки качества управления муниципальными финансами не сформирован блок показателей, характеризующих открытость бюджете, используется несколько показателей, характеризующих открытость бюджета (22-26).</t>
  </si>
  <si>
    <t>5 (направление (блок) показателей, характеризующих открытость бюджета, не сформировано)</t>
  </si>
  <si>
    <t>6 (направление (блок) показателей, характеризующих открытость бюджета, не сформировано).</t>
  </si>
  <si>
    <t xml:space="preserve">В системе оценки качества управления муниципальными финансами (постановление № 280) в систему оценки включены 4 показателя, характеризующие открытость бюджета (16, 30-34), блок показателей не сформирован. </t>
  </si>
  <si>
    <t>Размещен исходный документ и все изменения к нему и (или) актуализированная версия документа (версия с учетом всех внесенных изменений) по состоянию на 01.01.2023)**</t>
  </si>
  <si>
    <t>Наименование субъекта            Российской Федерации</t>
  </si>
  <si>
    <t>Наименование субъекта          Российской Федерации</t>
  </si>
  <si>
    <t>Мониторинг и оценка показателя проведены в период с 20 июня по 29 сентября 2023 года. Оценивались результаты оценки уровня открытости бюджетных данных муниципальных образований за 2022 год.</t>
  </si>
  <si>
    <t>Размещены в открытом доступе результаты оценки за 2022 год (по состоянию на 30.06.2023)</t>
  </si>
  <si>
    <t xml:space="preserve">Кабинет министров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</si>
</sst>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8"/>
      <name val="Calibri"/>
      <family val="2"/>
      <charset val="204"/>
    </font>
    <font>
      <sz val="9"/>
      <name val="Times New Roman"/>
      <family val="1"/>
    </font>
    <font>
      <b/>
      <sz val="9"/>
      <name val="Times New Roman"/>
      <family val="1"/>
    </font>
    <font>
      <sz val="11"/>
      <color indexed="8"/>
      <name val="Times New Roman"/>
      <family val="1"/>
    </font>
    <font>
      <b/>
      <sz val="12"/>
      <color indexed="8"/>
      <name val="Times New Roman"/>
      <family val="1"/>
    </font>
    <font>
      <b/>
      <sz val="7"/>
      <color indexed="8"/>
      <name val="Times New Roman"/>
      <family val="1"/>
    </font>
    <font>
      <sz val="12"/>
      <color indexed="8"/>
      <name val="Times New Roman"/>
      <family val="1"/>
    </font>
    <font>
      <sz val="7"/>
      <color indexed="8"/>
      <name val="Times New Roman"/>
      <family val="1"/>
    </font>
    <font>
      <i/>
      <sz val="12"/>
      <color indexed="8"/>
      <name val="Times New Roman"/>
      <family val="1"/>
    </font>
    <font>
      <sz val="11"/>
      <color theme="0"/>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1"/>
      <color rgb="FFC00000"/>
      <name val="Calibri"/>
      <family val="2"/>
      <charset val="204"/>
      <scheme val="minor"/>
    </font>
    <font>
      <sz val="10"/>
      <color theme="1"/>
      <name val="Calibri"/>
      <family val="2"/>
      <charset val="204"/>
      <scheme val="minor"/>
    </font>
    <font>
      <i/>
      <sz val="9"/>
      <color theme="1"/>
      <name val="Times New Roman"/>
      <family val="1"/>
      <charset val="204"/>
    </font>
    <font>
      <sz val="11"/>
      <name val="Calibri"/>
      <family val="2"/>
      <charset val="204"/>
      <scheme val="minor"/>
    </font>
    <font>
      <sz val="10"/>
      <color theme="1"/>
      <name val="Times New Roman"/>
      <family val="1"/>
      <charset val="204"/>
    </font>
    <font>
      <sz val="8"/>
      <color theme="1"/>
      <name val="Calibri"/>
      <family val="2"/>
      <charset val="204"/>
      <scheme val="minor"/>
    </font>
    <font>
      <b/>
      <sz val="8"/>
      <color theme="1"/>
      <name val="Calibri"/>
      <family val="2"/>
      <charset val="204"/>
      <scheme val="minor"/>
    </font>
    <font>
      <sz val="8"/>
      <color theme="1"/>
      <name val="Times New Roman"/>
      <family val="1"/>
      <charset val="204"/>
    </font>
    <font>
      <sz val="9"/>
      <color rgb="FFFF0000"/>
      <name val="Times New Roman"/>
      <family val="1"/>
      <charset val="204"/>
    </font>
    <font>
      <sz val="9"/>
      <color theme="1"/>
      <name val="Times New Roman"/>
      <family val="1"/>
    </font>
    <font>
      <b/>
      <sz val="9"/>
      <color theme="1"/>
      <name val="Times New Roman"/>
      <family val="1"/>
    </font>
    <font>
      <i/>
      <sz val="9"/>
      <color theme="1"/>
      <name val="Times New Roman"/>
      <family val="1"/>
    </font>
    <font>
      <sz val="11"/>
      <color theme="1"/>
      <name val="Times New Roman"/>
      <family val="1"/>
      <charset val="204"/>
    </font>
    <font>
      <b/>
      <sz val="10.5"/>
      <color theme="1"/>
      <name val="Times New Roman"/>
      <family val="1"/>
    </font>
    <font>
      <sz val="12"/>
      <color rgb="FF000000"/>
      <name val="Times New Roman"/>
      <family val="1"/>
    </font>
    <font>
      <b/>
      <sz val="12"/>
      <color rgb="FF000000"/>
      <name val="Times New Roman"/>
      <family val="1"/>
    </font>
    <font>
      <sz val="11"/>
      <color rgb="FF000000"/>
      <name val="Times New Roman"/>
      <family val="1"/>
    </font>
    <font>
      <i/>
      <sz val="12"/>
      <color rgb="FF000000"/>
      <name val="Times New Roman"/>
      <family val="1"/>
    </font>
    <font>
      <sz val="11"/>
      <color theme="1"/>
      <name val="Times New Roman"/>
      <family val="1"/>
    </font>
    <font>
      <sz val="12"/>
      <color theme="1"/>
      <name val="Times New Roman"/>
      <family val="1"/>
    </font>
    <font>
      <sz val="9"/>
      <color rgb="FFC00000"/>
      <name val="Times New Roman"/>
      <family val="1"/>
      <charset val="204"/>
    </font>
    <font>
      <sz val="8"/>
      <color rgb="FFC00000"/>
      <name val="Calibri"/>
      <family val="2"/>
      <charset val="204"/>
      <scheme val="minor"/>
    </font>
    <font>
      <b/>
      <sz val="9"/>
      <color rgb="FFFF0000"/>
      <name val="Times New Roman"/>
      <family val="1"/>
      <charset val="204"/>
    </font>
    <font>
      <b/>
      <sz val="8"/>
      <color rgb="FFFF0000"/>
      <name val="Calibri"/>
      <family val="2"/>
      <charset val="204"/>
      <scheme val="minor"/>
    </font>
    <font>
      <b/>
      <sz val="12"/>
      <color theme="1"/>
      <name val="Times New Roman"/>
      <family val="1"/>
    </font>
    <font>
      <b/>
      <sz val="11"/>
      <color theme="1"/>
      <name val="Times New Roman"/>
      <family val="1"/>
      <charset val="204"/>
    </font>
    <font>
      <sz val="9"/>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style="thin">
        <color rgb="FFBFBFBF"/>
      </top>
      <bottom style="thin">
        <color rgb="FFBFBFBF"/>
      </bottom>
      <diagonal/>
    </border>
    <border>
      <left/>
      <right style="thin">
        <color theme="0" tint="-0.24994659260841701"/>
      </right>
      <top style="thin">
        <color theme="0" tint="-0.24994659260841701"/>
      </top>
      <bottom/>
      <diagonal/>
    </border>
  </borders>
  <cellStyleXfs count="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 fillId="0" borderId="0"/>
    <xf numFmtId="0" fontId="18" fillId="0" borderId="0"/>
  </cellStyleXfs>
  <cellXfs count="210">
    <xf numFmtId="0" fontId="0" fillId="0" borderId="0" xfId="0"/>
    <xf numFmtId="0" fontId="20" fillId="0" borderId="0" xfId="0" applyFont="1"/>
    <xf numFmtId="0" fontId="21"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2" fillId="0" borderId="1" xfId="0"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165"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23" fillId="0" borderId="2" xfId="0" applyFont="1" applyBorder="1" applyAlignment="1">
      <alignment vertical="center"/>
    </xf>
    <xf numFmtId="165" fontId="5"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3" applyNumberFormat="1" applyFont="1" applyFill="1" applyBorder="1" applyAlignment="1">
      <alignment horizontal="center" vertical="center"/>
    </xf>
    <xf numFmtId="165" fontId="0" fillId="0" borderId="0" xfId="0" applyNumberFormat="1"/>
    <xf numFmtId="165" fontId="5" fillId="0" borderId="3" xfId="0" applyNumberFormat="1" applyFont="1" applyBorder="1" applyAlignment="1">
      <alignment horizontal="center" vertical="center" wrapText="1"/>
    </xf>
    <xf numFmtId="0" fontId="24" fillId="0" borderId="0" xfId="0" applyFont="1"/>
    <xf numFmtId="0" fontId="2" fillId="0" borderId="0" xfId="0" applyFont="1" applyAlignment="1">
      <alignment horizontal="left" vertical="center"/>
    </xf>
    <xf numFmtId="0" fontId="23" fillId="0" borderId="0" xfId="0" applyFont="1"/>
    <xf numFmtId="0" fontId="19" fillId="0" borderId="0" xfId="0" applyFont="1"/>
    <xf numFmtId="0" fontId="2" fillId="0" borderId="0" xfId="0" applyFont="1" applyAlignment="1">
      <alignment vertical="center"/>
    </xf>
    <xf numFmtId="0" fontId="25" fillId="0" borderId="0" xfId="0" applyFont="1"/>
    <xf numFmtId="0" fontId="25" fillId="0" borderId="0" xfId="0" applyFont="1" applyAlignment="1">
      <alignment horizontal="center" wrapText="1"/>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horizontal="left"/>
    </xf>
    <xf numFmtId="0" fontId="27" fillId="0" borderId="0" xfId="0" applyFont="1" applyAlignment="1">
      <alignment horizontal="center"/>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2" borderId="0" xfId="0" applyFill="1"/>
    <xf numFmtId="0" fontId="28" fillId="0" borderId="0" xfId="0" applyFont="1" applyAlignment="1">
      <alignment horizontal="left" vertical="center"/>
    </xf>
    <xf numFmtId="0" fontId="27" fillId="0" borderId="0" xfId="0" applyFont="1" applyAlignment="1">
      <alignment horizontal="center" vertical="center"/>
    </xf>
    <xf numFmtId="0" fontId="29" fillId="0" borderId="1" xfId="0" applyFont="1" applyBorder="1" applyAlignment="1">
      <alignment horizontal="left" vertical="center"/>
    </xf>
    <xf numFmtId="2" fontId="29" fillId="0" borderId="1" xfId="0" applyNumberFormat="1" applyFont="1" applyBorder="1" applyAlignment="1">
      <alignment vertical="center"/>
    </xf>
    <xf numFmtId="49" fontId="29" fillId="0" borderId="1" xfId="0" applyNumberFormat="1" applyFont="1" applyBorder="1" applyAlignment="1">
      <alignment vertical="center"/>
    </xf>
    <xf numFmtId="2"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xf>
    <xf numFmtId="49" fontId="29" fillId="2" borderId="1" xfId="0" applyNumberFormat="1" applyFont="1" applyFill="1" applyBorder="1" applyAlignment="1">
      <alignment vertical="center"/>
    </xf>
    <xf numFmtId="0" fontId="29" fillId="2" borderId="1" xfId="0" applyFont="1" applyFill="1" applyBorder="1" applyAlignment="1">
      <alignment horizontal="center" vertical="center"/>
    </xf>
    <xf numFmtId="14" fontId="29" fillId="0" borderId="1" xfId="0" applyNumberFormat="1" applyFont="1" applyBorder="1" applyAlignment="1">
      <alignment horizontal="left" vertical="center"/>
    </xf>
    <xf numFmtId="165" fontId="30"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2" fontId="8"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vertical="center"/>
    </xf>
    <xf numFmtId="2" fontId="8" fillId="0" borderId="0" xfId="0" applyNumberFormat="1" applyFont="1" applyAlignment="1">
      <alignment horizontal="center"/>
    </xf>
    <xf numFmtId="49" fontId="0" fillId="0" borderId="0" xfId="0" applyNumberFormat="1" applyAlignment="1">
      <alignment vertical="top"/>
    </xf>
    <xf numFmtId="165" fontId="29" fillId="0" borderId="1" xfId="0" applyNumberFormat="1" applyFont="1" applyBorder="1" applyAlignment="1">
      <alignment horizontal="center" vertical="center"/>
    </xf>
    <xf numFmtId="0" fontId="29" fillId="0" borderId="0" xfId="0" applyFont="1" applyAlignment="1">
      <alignment horizontal="left" vertical="center"/>
    </xf>
    <xf numFmtId="49" fontId="30" fillId="2" borderId="1" xfId="0" applyNumberFormat="1" applyFont="1" applyFill="1" applyBorder="1" applyAlignment="1">
      <alignment horizontal="center" vertical="center" wrapText="1"/>
    </xf>
    <xf numFmtId="0" fontId="31" fillId="2" borderId="1" xfId="0" applyFont="1" applyFill="1" applyBorder="1" applyAlignment="1">
      <alignment horizontal="left" vertical="center" wrapText="1"/>
    </xf>
    <xf numFmtId="0" fontId="30" fillId="3" borderId="1" xfId="0" applyFont="1" applyFill="1" applyBorder="1" applyAlignment="1">
      <alignment vertical="center"/>
    </xf>
    <xf numFmtId="0" fontId="29" fillId="3" borderId="1" xfId="0" applyFont="1" applyFill="1" applyBorder="1" applyAlignment="1">
      <alignment horizontal="center" vertical="center"/>
    </xf>
    <xf numFmtId="0" fontId="30" fillId="3" borderId="1" xfId="0"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 xfId="0" applyNumberFormat="1" applyFont="1" applyFill="1" applyBorder="1" applyAlignment="1">
      <alignment horizontal="left" vertical="center"/>
    </xf>
    <xf numFmtId="0" fontId="29" fillId="3" borderId="1" xfId="0" applyFont="1" applyFill="1" applyBorder="1" applyAlignment="1">
      <alignment horizontal="left" vertical="center"/>
    </xf>
    <xf numFmtId="49" fontId="29" fillId="0" borderId="1" xfId="0" applyNumberFormat="1" applyFont="1" applyBorder="1" applyAlignment="1">
      <alignment horizontal="center" vertical="center"/>
    </xf>
    <xf numFmtId="2" fontId="29" fillId="0" borderId="1" xfId="1" applyNumberFormat="1" applyFont="1" applyFill="1" applyBorder="1" applyAlignment="1">
      <alignment horizontal="left" vertical="center"/>
    </xf>
    <xf numFmtId="3" fontId="29" fillId="0" borderId="1" xfId="0" applyNumberFormat="1" applyFont="1" applyBorder="1" applyAlignment="1">
      <alignment horizontal="center" vertical="center"/>
    </xf>
    <xf numFmtId="0" fontId="29" fillId="2" borderId="1" xfId="0" applyFont="1" applyFill="1" applyBorder="1" applyAlignment="1">
      <alignment horizontal="left" vertical="center"/>
    </xf>
    <xf numFmtId="14" fontId="29" fillId="2" borderId="1" xfId="0" applyNumberFormat="1" applyFont="1" applyFill="1" applyBorder="1" applyAlignment="1">
      <alignment horizontal="left" vertical="center"/>
    </xf>
    <xf numFmtId="2" fontId="29" fillId="2" borderId="1" xfId="0" applyNumberFormat="1" applyFont="1" applyFill="1" applyBorder="1" applyAlignment="1">
      <alignment horizontal="left" vertical="center"/>
    </xf>
    <xf numFmtId="49" fontId="29" fillId="0" borderId="1" xfId="1" applyNumberFormat="1" applyFont="1" applyFill="1" applyBorder="1" applyAlignment="1">
      <alignment horizontal="left" vertical="center"/>
    </xf>
    <xf numFmtId="2" fontId="29" fillId="2" borderId="1" xfId="1" applyNumberFormat="1" applyFont="1" applyFill="1" applyBorder="1" applyAlignment="1">
      <alignment horizontal="left" vertical="center"/>
    </xf>
    <xf numFmtId="49" fontId="29" fillId="2" borderId="1" xfId="0" applyNumberFormat="1" applyFont="1" applyFill="1" applyBorder="1" applyAlignment="1">
      <alignment horizontal="center" vertical="center"/>
    </xf>
    <xf numFmtId="165" fontId="29" fillId="2" borderId="1" xfId="0" applyNumberFormat="1" applyFont="1" applyFill="1" applyBorder="1" applyAlignment="1">
      <alignment horizontal="left" vertical="center"/>
    </xf>
    <xf numFmtId="0" fontId="29" fillId="0" borderId="1" xfId="0" applyFont="1" applyBorder="1" applyAlignment="1">
      <alignment vertical="center"/>
    </xf>
    <xf numFmtId="49" fontId="29" fillId="3" borderId="1" xfId="0" applyNumberFormat="1" applyFont="1" applyFill="1" applyBorder="1" applyAlignment="1">
      <alignment vertical="center"/>
    </xf>
    <xf numFmtId="165" fontId="29" fillId="3" borderId="1" xfId="0" applyNumberFormat="1" applyFont="1" applyFill="1" applyBorder="1" applyAlignment="1">
      <alignment horizontal="center" vertical="center"/>
    </xf>
    <xf numFmtId="165" fontId="30" fillId="3" borderId="1" xfId="0" applyNumberFormat="1" applyFont="1" applyFill="1" applyBorder="1" applyAlignment="1">
      <alignment horizontal="center" vertical="center"/>
    </xf>
    <xf numFmtId="2" fontId="29" fillId="3" borderId="1" xfId="0" applyNumberFormat="1" applyFont="1" applyFill="1" applyBorder="1" applyAlignment="1">
      <alignment horizontal="left" vertical="center"/>
    </xf>
    <xf numFmtId="49" fontId="29" fillId="3" borderId="1" xfId="0" applyNumberFormat="1" applyFont="1" applyFill="1" applyBorder="1" applyAlignment="1">
      <alignment horizontal="left" vertical="center"/>
    </xf>
    <xf numFmtId="14" fontId="29" fillId="3" borderId="1" xfId="0" applyNumberFormat="1" applyFont="1" applyFill="1" applyBorder="1" applyAlignment="1">
      <alignment horizontal="left" vertical="center"/>
    </xf>
    <xf numFmtId="49" fontId="29" fillId="2" borderId="1" xfId="0" applyNumberFormat="1" applyFont="1" applyFill="1" applyBorder="1" applyAlignment="1">
      <alignment horizontal="left" vertical="center"/>
    </xf>
    <xf numFmtId="14" fontId="29" fillId="0" borderId="1" xfId="1" applyNumberFormat="1" applyFont="1" applyFill="1" applyBorder="1" applyAlignment="1">
      <alignment horizontal="left" vertical="center"/>
    </xf>
    <xf numFmtId="165" fontId="29" fillId="0" borderId="1" xfId="0" applyNumberFormat="1" applyFont="1" applyBorder="1" applyAlignment="1">
      <alignment horizontal="left" vertical="center"/>
    </xf>
    <xf numFmtId="2" fontId="29" fillId="0" borderId="1" xfId="1" applyNumberFormat="1" applyFont="1" applyBorder="1" applyAlignment="1">
      <alignment horizontal="left" vertical="center"/>
    </xf>
    <xf numFmtId="3" fontId="29" fillId="2" borderId="1" xfId="0" applyNumberFormat="1" applyFont="1" applyFill="1" applyBorder="1" applyAlignment="1">
      <alignment horizontal="center" vertical="center"/>
    </xf>
    <xf numFmtId="14" fontId="29" fillId="2" borderId="1" xfId="1" applyNumberFormat="1" applyFont="1" applyFill="1" applyBorder="1" applyAlignment="1">
      <alignment horizontal="left" vertical="center"/>
    </xf>
    <xf numFmtId="2" fontId="29" fillId="3" borderId="1" xfId="0" applyNumberFormat="1" applyFont="1" applyFill="1" applyBorder="1" applyAlignment="1">
      <alignment horizontal="center" vertical="center"/>
    </xf>
    <xf numFmtId="14" fontId="29" fillId="3" borderId="1" xfId="0" applyNumberFormat="1" applyFont="1" applyFill="1" applyBorder="1" applyAlignment="1">
      <alignment horizontal="center" vertical="center"/>
    </xf>
    <xf numFmtId="49" fontId="29" fillId="3" borderId="1" xfId="0" applyNumberFormat="1" applyFont="1" applyFill="1" applyBorder="1" applyAlignment="1">
      <alignment horizontal="center" vertical="center"/>
    </xf>
    <xf numFmtId="0" fontId="29" fillId="3" borderId="1" xfId="0" applyFont="1" applyFill="1" applyBorder="1" applyAlignment="1">
      <alignment vertical="center" wrapText="1"/>
    </xf>
    <xf numFmtId="0" fontId="29" fillId="3" borderId="1" xfId="0" applyFont="1" applyFill="1" applyBorder="1" applyAlignment="1">
      <alignment vertical="center"/>
    </xf>
    <xf numFmtId="165" fontId="29" fillId="0" borderId="1" xfId="0" applyNumberFormat="1" applyFont="1" applyBorder="1" applyAlignment="1">
      <alignment vertical="center"/>
    </xf>
    <xf numFmtId="14" fontId="29" fillId="0" borderId="1" xfId="0" applyNumberFormat="1" applyFont="1" applyBorder="1" applyAlignment="1">
      <alignment vertical="center"/>
    </xf>
    <xf numFmtId="14" fontId="29" fillId="0" borderId="1" xfId="1" applyNumberFormat="1" applyFont="1" applyFill="1" applyBorder="1" applyAlignment="1">
      <alignment vertical="center"/>
    </xf>
    <xf numFmtId="49" fontId="29" fillId="0" borderId="1" xfId="1" applyNumberFormat="1" applyFont="1" applyFill="1" applyBorder="1" applyAlignment="1">
      <alignment vertical="center"/>
    </xf>
    <xf numFmtId="165" fontId="29" fillId="3" borderId="1" xfId="0" applyNumberFormat="1" applyFont="1" applyFill="1" applyBorder="1" applyAlignment="1">
      <alignment vertical="center"/>
    </xf>
    <xf numFmtId="2" fontId="29" fillId="3" borderId="1" xfId="0" applyNumberFormat="1" applyFont="1" applyFill="1" applyBorder="1" applyAlignment="1">
      <alignment vertical="center"/>
    </xf>
    <xf numFmtId="14" fontId="29" fillId="3" borderId="1" xfId="0" applyNumberFormat="1" applyFont="1" applyFill="1" applyBorder="1" applyAlignment="1">
      <alignment vertical="center"/>
    </xf>
    <xf numFmtId="0" fontId="29" fillId="3" borderId="1" xfId="0" applyFont="1" applyFill="1" applyBorder="1" applyAlignment="1">
      <alignment horizontal="center" vertical="center" wrapText="1"/>
    </xf>
    <xf numFmtId="14" fontId="29" fillId="2" borderId="1" xfId="0" applyNumberFormat="1" applyFont="1" applyFill="1" applyBorder="1" applyAlignment="1">
      <alignment vertical="center"/>
    </xf>
    <xf numFmtId="14" fontId="29" fillId="2" borderId="1" xfId="1" applyNumberFormat="1" applyFont="1" applyFill="1" applyBorder="1" applyAlignment="1">
      <alignment vertical="center"/>
    </xf>
    <xf numFmtId="0" fontId="29" fillId="2" borderId="1" xfId="0" applyFont="1" applyFill="1" applyBorder="1" applyAlignment="1">
      <alignment vertical="center"/>
    </xf>
    <xf numFmtId="0" fontId="29" fillId="0" borderId="2" xfId="0" applyFont="1" applyBorder="1" applyAlignment="1">
      <alignment horizontal="left" vertical="center"/>
    </xf>
    <xf numFmtId="0" fontId="8" fillId="0" borderId="1" xfId="0" applyFont="1" applyBorder="1" applyAlignment="1">
      <alignment horizontal="left" vertical="center"/>
    </xf>
    <xf numFmtId="0" fontId="5" fillId="0" borderId="1" xfId="0" applyFont="1" applyBorder="1" applyAlignment="1">
      <alignment horizontal="left" vertical="center"/>
    </xf>
    <xf numFmtId="0" fontId="30" fillId="0" borderId="0" xfId="0" applyFont="1"/>
    <xf numFmtId="0" fontId="30" fillId="2"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justify" vertical="top" wrapText="1"/>
    </xf>
    <xf numFmtId="0" fontId="34" fillId="0" borderId="1" xfId="0" applyFont="1" applyBorder="1" applyAlignment="1">
      <alignment horizontal="justify" vertical="top" wrapText="1"/>
    </xf>
    <xf numFmtId="0" fontId="35" fillId="0" borderId="1" xfId="0" applyFont="1" applyBorder="1" applyAlignment="1">
      <alignment horizontal="justify" vertical="top" wrapText="1"/>
    </xf>
    <xf numFmtId="0" fontId="36" fillId="0" borderId="1" xfId="0" applyFont="1" applyBorder="1" applyAlignment="1">
      <alignment horizontal="justify" vertical="top" wrapText="1"/>
    </xf>
    <xf numFmtId="49" fontId="37" fillId="0" borderId="1" xfId="0" applyNumberFormat="1" applyFont="1" applyBorder="1" applyAlignment="1">
      <alignment horizontal="center" vertical="top" wrapText="1"/>
    </xf>
    <xf numFmtId="0" fontId="34" fillId="0" borderId="1" xfId="0" applyFont="1" applyBorder="1" applyAlignment="1">
      <alignment horizontal="center" vertical="top" wrapText="1"/>
    </xf>
    <xf numFmtId="0" fontId="37" fillId="0" borderId="1" xfId="0" applyFont="1" applyBorder="1" applyAlignment="1">
      <alignment horizontal="center" vertical="top" wrapText="1"/>
    </xf>
    <xf numFmtId="0" fontId="38" fillId="0" borderId="1" xfId="0" applyFont="1" applyBorder="1" applyAlignment="1">
      <alignment horizontal="justify" vertical="top" wrapText="1"/>
    </xf>
    <xf numFmtId="49" fontId="34" fillId="0" borderId="1" xfId="0" applyNumberFormat="1" applyFont="1" applyBorder="1" applyAlignment="1">
      <alignment horizontal="center" vertical="top" wrapText="1"/>
    </xf>
    <xf numFmtId="0" fontId="39" fillId="0" borderId="1" xfId="0" applyFont="1" applyBorder="1" applyAlignment="1">
      <alignment horizontal="center" vertical="top" wrapText="1"/>
    </xf>
    <xf numFmtId="0" fontId="39" fillId="0" borderId="1" xfId="0" applyFont="1" applyBorder="1" applyAlignment="1">
      <alignment horizontal="justify" vertical="top" wrapText="1"/>
    </xf>
    <xf numFmtId="0" fontId="37" fillId="0" borderId="1" xfId="0" applyFont="1" applyBorder="1" applyAlignment="1">
      <alignment horizontal="left" vertical="top" wrapText="1" indent="2"/>
    </xf>
    <xf numFmtId="164" fontId="30" fillId="3" borderId="1" xfId="0" applyNumberFormat="1" applyFont="1" applyFill="1" applyBorder="1" applyAlignment="1">
      <alignment horizontal="left" vertical="center"/>
    </xf>
    <xf numFmtId="49" fontId="5" fillId="0" borderId="0" xfId="0" applyNumberFormat="1" applyFont="1" applyAlignment="1">
      <alignment horizontal="left" vertical="center"/>
    </xf>
    <xf numFmtId="49" fontId="30" fillId="0" borderId="0" xfId="0" applyNumberFormat="1" applyFont="1" applyAlignment="1">
      <alignment horizontal="center" vertical="center"/>
    </xf>
    <xf numFmtId="49" fontId="26" fillId="0" borderId="0" xfId="0" applyNumberFormat="1" applyFont="1" applyAlignment="1">
      <alignment horizontal="center"/>
    </xf>
    <xf numFmtId="1" fontId="29" fillId="0" borderId="1" xfId="0" applyNumberFormat="1" applyFont="1" applyBorder="1" applyAlignment="1">
      <alignment horizontal="left" vertical="center"/>
    </xf>
    <xf numFmtId="0" fontId="3" fillId="0" borderId="1" xfId="0" applyFont="1" applyBorder="1" applyAlignment="1">
      <alignment horizontal="left" vertical="center"/>
    </xf>
    <xf numFmtId="165" fontId="30" fillId="2" borderId="1" xfId="0" applyNumberFormat="1" applyFont="1" applyFill="1" applyBorder="1" applyAlignment="1">
      <alignment horizontal="center" vertical="center"/>
    </xf>
    <xf numFmtId="2" fontId="29" fillId="2" borderId="1" xfId="0" applyNumberFormat="1" applyFont="1" applyFill="1" applyBorder="1" applyAlignment="1">
      <alignment vertical="center"/>
    </xf>
    <xf numFmtId="0" fontId="19" fillId="2" borderId="0" xfId="0" applyFont="1" applyFill="1"/>
    <xf numFmtId="1" fontId="29" fillId="2" borderId="1" xfId="0" applyNumberFormat="1" applyFont="1" applyFill="1" applyBorder="1" applyAlignment="1">
      <alignment horizontal="left" vertical="center"/>
    </xf>
    <xf numFmtId="0" fontId="29" fillId="0" borderId="1" xfId="0" applyFont="1" applyBorder="1" applyAlignment="1">
      <alignment horizontal="center" vertical="center"/>
    </xf>
    <xf numFmtId="0" fontId="30" fillId="3" borderId="1" xfId="0" applyFont="1" applyFill="1" applyBorder="1" applyAlignment="1">
      <alignment horizontal="left" vertical="center"/>
    </xf>
    <xf numFmtId="165" fontId="29" fillId="3" borderId="1" xfId="0" applyNumberFormat="1" applyFont="1" applyFill="1" applyBorder="1" applyAlignment="1">
      <alignment horizontal="left" vertical="center"/>
    </xf>
    <xf numFmtId="0" fontId="40" fillId="0" borderId="0" xfId="0" applyFont="1" applyAlignment="1">
      <alignment vertical="center"/>
    </xf>
    <xf numFmtId="0" fontId="40" fillId="0" borderId="0" xfId="0" applyFont="1"/>
    <xf numFmtId="0" fontId="41" fillId="0" borderId="0" xfId="0" applyFont="1"/>
    <xf numFmtId="0" fontId="41" fillId="0" borderId="0" xfId="0" applyFont="1" applyAlignment="1">
      <alignment horizontal="left"/>
    </xf>
    <xf numFmtId="14" fontId="29" fillId="0" borderId="1" xfId="0" applyNumberFormat="1"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xf>
    <xf numFmtId="49" fontId="40" fillId="0" borderId="0" xfId="0" applyNumberFormat="1" applyFont="1" applyAlignment="1">
      <alignment vertical="center"/>
    </xf>
    <xf numFmtId="2" fontId="29" fillId="2" borderId="1" xfId="0" applyNumberFormat="1" applyFont="1" applyFill="1" applyBorder="1" applyAlignment="1">
      <alignment horizontal="center" vertical="center"/>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2" fontId="29" fillId="0" borderId="10" xfId="0" applyNumberFormat="1" applyFont="1" applyBorder="1" applyAlignment="1">
      <alignment horizontal="left" vertical="center"/>
    </xf>
    <xf numFmtId="165" fontId="29" fillId="2" borderId="1" xfId="0" applyNumberFormat="1" applyFont="1" applyFill="1" applyBorder="1" applyAlignment="1">
      <alignment horizontal="center" vertical="center"/>
    </xf>
    <xf numFmtId="49" fontId="29" fillId="0" borderId="1" xfId="1" applyNumberFormat="1" applyFont="1" applyBorder="1" applyAlignment="1">
      <alignment horizontal="left" vertical="center"/>
    </xf>
    <xf numFmtId="49" fontId="29" fillId="2" borderId="1" xfId="1" applyNumberFormat="1" applyFont="1" applyFill="1" applyBorder="1" applyAlignment="1">
      <alignment horizontal="left" vertical="center"/>
    </xf>
    <xf numFmtId="14" fontId="29" fillId="0" borderId="1" xfId="1" applyNumberFormat="1" applyFont="1" applyBorder="1" applyAlignment="1">
      <alignment horizontal="left" vertical="center"/>
    </xf>
    <xf numFmtId="0" fontId="29" fillId="0" borderId="1" xfId="1" applyNumberFormat="1" applyFont="1" applyFill="1" applyBorder="1" applyAlignment="1">
      <alignment horizontal="left" vertical="center"/>
    </xf>
    <xf numFmtId="0" fontId="29" fillId="2" borderId="0" xfId="0" applyFont="1" applyFill="1"/>
    <xf numFmtId="0" fontId="46" fillId="0" borderId="0" xfId="0" applyFont="1" applyAlignment="1">
      <alignment vertical="center"/>
    </xf>
    <xf numFmtId="0" fontId="46" fillId="0" borderId="0" xfId="0" applyFont="1" applyAlignment="1">
      <alignment horizontal="left" vertical="center"/>
    </xf>
    <xf numFmtId="0" fontId="15" fillId="0" borderId="0" xfId="0" applyFont="1" applyAlignment="1">
      <alignment vertical="center"/>
    </xf>
    <xf numFmtId="0" fontId="46" fillId="0" borderId="0" xfId="0" applyFont="1"/>
    <xf numFmtId="0" fontId="46" fillId="0" borderId="1" xfId="0" applyFont="1" applyBorder="1" applyAlignment="1">
      <alignment vertical="center"/>
    </xf>
    <xf numFmtId="14" fontId="46" fillId="2" borderId="1" xfId="0" applyNumberFormat="1" applyFont="1" applyFill="1" applyBorder="1" applyAlignment="1">
      <alignment vertical="center"/>
    </xf>
    <xf numFmtId="49" fontId="29" fillId="0" borderId="10" xfId="0" applyNumberFormat="1" applyFont="1" applyBorder="1" applyAlignment="1">
      <alignment vertical="center"/>
    </xf>
    <xf numFmtId="0" fontId="29"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center"/>
    </xf>
    <xf numFmtId="49" fontId="30" fillId="0" borderId="0" xfId="0" applyNumberFormat="1" applyFont="1" applyAlignment="1">
      <alignment horizontal="center"/>
    </xf>
    <xf numFmtId="14" fontId="29" fillId="0" borderId="1" xfId="1" applyNumberFormat="1" applyFont="1" applyBorder="1" applyAlignment="1">
      <alignment vertical="center"/>
    </xf>
    <xf numFmtId="49" fontId="29" fillId="0" borderId="1" xfId="1" applyNumberFormat="1" applyFont="1" applyBorder="1" applyAlignment="1">
      <alignment vertical="center"/>
    </xf>
    <xf numFmtId="0" fontId="30"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49" fontId="34" fillId="0" borderId="1" xfId="0" applyNumberFormat="1" applyFont="1" applyBorder="1" applyAlignment="1">
      <alignment horizontal="center" vertical="top" wrapText="1"/>
    </xf>
    <xf numFmtId="0" fontId="44" fillId="0" borderId="1" xfId="0" applyFont="1" applyBorder="1" applyAlignment="1">
      <alignment horizontal="center" vertical="top" wrapText="1"/>
    </xf>
    <xf numFmtId="0" fontId="39" fillId="0" borderId="1" xfId="0" applyFont="1" applyBorder="1" applyAlignment="1">
      <alignment horizontal="center" vertical="top" wrapText="1"/>
    </xf>
    <xf numFmtId="49" fontId="45" fillId="0" borderId="0" xfId="0" applyNumberFormat="1" applyFont="1" applyAlignment="1">
      <alignment horizontal="center" vertical="center"/>
    </xf>
    <xf numFmtId="0" fontId="45" fillId="0" borderId="0" xfId="0" applyFont="1" applyAlignment="1">
      <alignment horizontal="center" vertical="center"/>
    </xf>
    <xf numFmtId="49"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49" fontId="39" fillId="0" borderId="1" xfId="0" applyNumberFormat="1" applyFont="1" applyBorder="1" applyAlignment="1">
      <alignment horizontal="center" vertical="top" wrapText="1"/>
    </xf>
    <xf numFmtId="49" fontId="44" fillId="0" borderId="1" xfId="0" applyNumberFormat="1" applyFont="1" applyBorder="1" applyAlignment="1">
      <alignment horizontal="center" vertical="top"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2"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2" borderId="9" xfId="0"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xf>
    <xf numFmtId="0" fontId="29" fillId="0" borderId="5" xfId="0" applyFont="1" applyBorder="1" applyAlignment="1">
      <alignment horizontal="center" vertical="center" wrapText="1"/>
    </xf>
    <xf numFmtId="0" fontId="29" fillId="0" borderId="11" xfId="0" applyFont="1" applyBorder="1" applyAlignment="1">
      <alignment horizontal="center" vertical="center" wrapText="1"/>
    </xf>
    <xf numFmtId="49" fontId="29" fillId="0" borderId="6" xfId="0" applyNumberFormat="1"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49" fontId="29" fillId="0" borderId="9" xfId="0" applyNumberFormat="1" applyFont="1" applyBorder="1" applyAlignment="1">
      <alignment horizontal="center" vertical="center" wrapText="1"/>
    </xf>
    <xf numFmtId="0" fontId="29" fillId="2" borderId="6" xfId="0" applyFont="1" applyFill="1" applyBorder="1" applyAlignment="1">
      <alignment horizontal="center" vertical="center" wrapText="1"/>
    </xf>
    <xf numFmtId="0" fontId="30" fillId="0" borderId="0" xfId="0" applyFont="1" applyAlignment="1">
      <alignment horizontal="left" vertical="center" wrapText="1"/>
    </xf>
    <xf numFmtId="0" fontId="29" fillId="0" borderId="0" xfId="0" applyFont="1" applyAlignment="1">
      <alignment vertical="center" wrapText="1"/>
    </xf>
    <xf numFmtId="0" fontId="30" fillId="2"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2" borderId="7" xfId="0" applyFont="1" applyFill="1" applyBorder="1" applyAlignment="1">
      <alignment horizontal="center" vertical="center" wrapText="1"/>
    </xf>
  </cellXfs>
  <cellStyles count="5">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s://finance.lenobl.ru/o-komitete/work/byudzhetnaya-politika/ocenka/" TargetMode="External"/><Relationship Id="rId21" Type="http://schemas.openxmlformats.org/officeDocument/2006/relationships/hyperlink" Target="https://dvinaland.ru/gov/iogv/minfin/docList/" TargetMode="External"/><Relationship Id="rId42" Type="http://schemas.openxmlformats.org/officeDocument/2006/relationships/hyperlink" Target="https://minfin.kbr.ru/activity/byudzhet/" TargetMode="External"/><Relationship Id="rId47" Type="http://schemas.openxmlformats.org/officeDocument/2006/relationships/hyperlink" Target="https://finance.pnzreg.ru/docs/nsb/ppo/?ELEMENT_ID=2153" TargetMode="External"/><Relationship Id="rId63" Type="http://schemas.openxmlformats.org/officeDocument/2006/relationships/hyperlink" Target="https://depfin.tomsk.gov.ru/documents/front/view?id=56163" TargetMode="External"/><Relationship Id="rId68" Type="http://schemas.openxmlformats.org/officeDocument/2006/relationships/hyperlink" Target="https://dfei.adm-nao.ru/finansovye-vzaimootnosheniya-s-mo-nao/monitoring-soblyudeniya-mo-nao-trebovanij-byudzhetnogo-zakonodatelstva/" TargetMode="External"/><Relationship Id="rId84" Type="http://schemas.openxmlformats.org/officeDocument/2006/relationships/hyperlink" Target="https://fin.amurobl.ru/pages/mezhbyudzhetnye-otnosheniya/monitoring-byudzhetov/" TargetMode="External"/><Relationship Id="rId89" Type="http://schemas.openxmlformats.org/officeDocument/2006/relationships/hyperlink" Target="https://www.eao.ru/isp-vlast/finansovoe-upravlenie-pravitelstva/prikazy-finansovogo-upravleniya/dokumenty-dlya-finansovykh-organov-munitsipalnykh-obrazovaniy/" TargetMode="External"/><Relationship Id="rId16" Type="http://schemas.openxmlformats.org/officeDocument/2006/relationships/hyperlink" Target="http://df.ivanovoobl.ru/regionalnye-finansy/finansovye-vzaimootnosheniya-s-munitsipalnymi-obrazovaniyami/otsenka-kachestva-upravleniya-byudzhetnym-protsessom-oms-mo-ivanovskoy-oblasti/" TargetMode="External"/><Relationship Id="rId11" Type="http://schemas.openxmlformats.org/officeDocument/2006/relationships/hyperlink" Target="http://orel-region.ru/index.php?head=17&amp;part=19&amp;docid=11157" TargetMode="External"/><Relationship Id="rId32" Type="http://schemas.openxmlformats.org/officeDocument/2006/relationships/hyperlink" Target="http://mf.nnov.ru/index.php?option=com_k2&amp;view=item&amp;id=1569:monitoring-otkrytosti-byudzhetnykh-dannykh-munitsipalnykh-rajonov-i-gorodskikh-okrugov&amp;Itemid=560" TargetMode="External"/><Relationship Id="rId37" Type="http://schemas.openxmlformats.org/officeDocument/2006/relationships/hyperlink" Target="https://depfin.admhmao.ru/otkrytyy-byudzhet/mezhbyudzhetnye-otnosheniya/monitoring/" TargetMode="External"/><Relationship Id="rId53" Type="http://schemas.openxmlformats.org/officeDocument/2006/relationships/hyperlink" Target="https://openbudget.irkobl.ru/mestnye-byudzhety/ocenka/" TargetMode="External"/><Relationship Id="rId58" Type="http://schemas.openxmlformats.org/officeDocument/2006/relationships/hyperlink" Target="https://mfnso.nso.ru/page/4518" TargetMode="External"/><Relationship Id="rId74" Type="http://schemas.openxmlformats.org/officeDocument/2006/relationships/hyperlink" Target="https://bryanskoblfin.ru/open/Show/Category/38?page=1&amp;ItemId=192" TargetMode="External"/><Relationship Id="rId79" Type="http://schemas.openxmlformats.org/officeDocument/2006/relationships/hyperlink" Target="http://mf.nnov.ru/index.php?option=com_k2&amp;view=item&amp;id=1568:rezultaty-otsenki-kachestva-upravleniya-munitsipalnymi-finansami-i-platezhesposobnosti-munitsipalnykh-rajonov-i-gorodskikh-okrugov&amp;Itemid=560" TargetMode="External"/><Relationship Id="rId5" Type="http://schemas.openxmlformats.org/officeDocument/2006/relationships/hyperlink" Target="https://budget.mosreg.ru/byudzhet-dlya-grazhdan/otkrytost-byudzhetnyh-dannyh-mun-obr/" TargetMode="External"/><Relationship Id="rId90" Type="http://schemas.openxmlformats.org/officeDocument/2006/relationships/hyperlink" Target="https://minfin.khabkrai.ru/portal/Show/Category/353?ItemId=1271" TargetMode="External"/><Relationship Id="rId95" Type="http://schemas.openxmlformats.org/officeDocument/2006/relationships/hyperlink" Target="http://minfin.karelia.ru/ocenka-kachestva-upravlenija-municipal-nymi-finansami/" TargetMode="External"/><Relationship Id="rId22" Type="http://schemas.openxmlformats.org/officeDocument/2006/relationships/hyperlink" Target="https://minfin.gov39.ru/financial/municipalities/" TargetMode="External"/><Relationship Id="rId27" Type="http://schemas.openxmlformats.org/officeDocument/2006/relationships/hyperlink" Target="https://minfin01-maykop.ru/Menu/Page/156" TargetMode="External"/><Relationship Id="rId43" Type="http://schemas.openxmlformats.org/officeDocument/2006/relationships/hyperlink" Target="https://mfsk.ru/working/projects/ocenka-kachestva-upravleniya/itogi-ocenki-kachestva" TargetMode="External"/><Relationship Id="rId48" Type="http://schemas.openxmlformats.org/officeDocument/2006/relationships/hyperlink" Target="https://ulminfin.ru/index.php?mgf=budget/mbo" TargetMode="External"/><Relationship Id="rId64" Type="http://schemas.openxmlformats.org/officeDocument/2006/relationships/hyperlink" Target="https://mf.orb.ru/documents/active/62083/" TargetMode="External"/><Relationship Id="rId69" Type="http://schemas.openxmlformats.org/officeDocument/2006/relationships/hyperlink" Target="https://minfin01-maykop.ru/Menu/Page/156" TargetMode="External"/><Relationship Id="rId8" Type="http://schemas.openxmlformats.org/officeDocument/2006/relationships/hyperlink" Target="https://www.govvrn.ru/gosfin?p_p_id=Foldersanddocuments_WAR_foldersanddocumentsportlet&amp;p_p_lifecycle=0&amp;p_p_state=normal&amp;p_p_mode=view&amp;folderId=6572334" TargetMode="External"/><Relationship Id="rId51" Type="http://schemas.openxmlformats.org/officeDocument/2006/relationships/hyperlink" Target="https://www.ofukem.ru/activity/quality-assessment-public-finance-management/" TargetMode="External"/><Relationship Id="rId72" Type="http://schemas.openxmlformats.org/officeDocument/2006/relationships/hyperlink" Target="https://volgafin.volgograd.ru/norms/acts/5632/" TargetMode="External"/><Relationship Id="rId80" Type="http://schemas.openxmlformats.org/officeDocument/2006/relationships/hyperlink" Target="https://minfin-samara.ru/monitoring-of-local-budgets/" TargetMode="External"/><Relationship Id="rId85" Type="http://schemas.openxmlformats.org/officeDocument/2006/relationships/hyperlink" Target="https://openbudget.sakhminfin.ru/Menu/Page/563" TargetMode="External"/><Relationship Id="rId93" Type="http://schemas.openxmlformats.org/officeDocument/2006/relationships/hyperlink" Target="https://fin.amurobl.ru/pages/mezhbyudzhetnye-otnosheniya/monitoring-byudzhetov/otsenka-kachestva-upravleniya/" TargetMode="External"/><Relationship Id="rId3" Type="http://schemas.openxmlformats.org/officeDocument/2006/relationships/hyperlink" Target="https://kursk.ru/region/economy/page-194934/" TargetMode="External"/><Relationship Id="rId12" Type="http://schemas.openxmlformats.org/officeDocument/2006/relationships/hyperlink" Target="https://minfin.ryazangov.ru/activities/financial_authorities/information_mo/monitor/index.php" TargetMode="External"/><Relationship Id="rId17" Type="http://schemas.openxmlformats.org/officeDocument/2006/relationships/hyperlink" Target="https://minfin.admoblkaluga.ru/page/monitoring-i-otsenka-kachestva-upravleniya-byudzhetnym-protsessom-v-munitsipalnykh-obrazovaniyakh-ka/" TargetMode="External"/><Relationship Id="rId25" Type="http://schemas.openxmlformats.org/officeDocument/2006/relationships/hyperlink" Target="https://minfin.novreg.ru/activity/interbudgetaryrelations/otsenka-kachestva-upravleniya-munitsipalnymi-finansami/" TargetMode="External"/><Relationship Id="rId33" Type="http://schemas.openxmlformats.org/officeDocument/2006/relationships/hyperlink" Target="https://mf.orb.ru/documents/active/120367/" TargetMode="External"/><Relationship Id="rId38" Type="http://schemas.openxmlformats.org/officeDocument/2006/relationships/hyperlink" Target="https://www.minfin-altai.ru/deyatelnost/otkrytost-byudzhetnykh-dannykh-v-munitsipalnykh-obrazovaniyakh-v-respublike-altay/" TargetMode="External"/><Relationship Id="rId46" Type="http://schemas.openxmlformats.org/officeDocument/2006/relationships/hyperlink" Target="https://minfin.tatarstan.ru/norm.html?pub_id=32195" TargetMode="External"/><Relationship Id="rId59" Type="http://schemas.openxmlformats.org/officeDocument/2006/relationships/hyperlink" Target="http://minfin.alania.gov.ru/documents/237" TargetMode="External"/><Relationship Id="rId67" Type="http://schemas.openxmlformats.org/officeDocument/2006/relationships/hyperlink" Target="https://finance.pskov.ru/deyatelnost/rezultaty-ocenki-urovnya-otkrytosti-byudzhetnyh-dannyh-municipalnyh-obrazovaniy" TargetMode="External"/><Relationship Id="rId20" Type="http://schemas.openxmlformats.org/officeDocument/2006/relationships/hyperlink" Target="https://minfin.rkomi.ru/deyatelnost/monitoring-mo-v-rk-po-urovnyu-otkrytosti-byudjetnyh-dannyh" TargetMode="External"/><Relationship Id="rId41" Type="http://schemas.openxmlformats.org/officeDocument/2006/relationships/hyperlink" Target="http://minfinrd.ru/statisticheskie_dannye_i_pokazateli,_kharakterizuyushchie_sostoyanie_i_dinamiku_razvitiya" TargetMode="External"/><Relationship Id="rId54" Type="http://schemas.openxmlformats.org/officeDocument/2006/relationships/hyperlink" Target="http://mf.omskportal.ru/oiv/mf/otrasl/otrasl4/razdel42" TargetMode="External"/><Relationship Id="rId62" Type="http://schemas.openxmlformats.org/officeDocument/2006/relationships/hyperlink" Target="https://minfin.alregn.ru/regul/prikaz/" TargetMode="External"/><Relationship Id="rId70" Type="http://schemas.openxmlformats.org/officeDocument/2006/relationships/hyperlink" Target="https://minfin.krasnodar.ru/activity/budget_reform/monitoring/otsenka-kachestva-upravleniya-munitsipalnymi-finansami-nachinaya-s-itogov-za-2013-god" TargetMode="External"/><Relationship Id="rId75" Type="http://schemas.openxmlformats.org/officeDocument/2006/relationships/hyperlink" Target="http://orel-region.ru/index.php?head=17&amp;part=19&amp;docid=8515" TargetMode="External"/><Relationship Id="rId83" Type="http://schemas.openxmlformats.org/officeDocument/2006/relationships/hyperlink" Target="https://www.minfin-altai.ru/deyatelnost/mezhbyudzhetnye-otnosheniya/normativnye-pravovye-akty-v-sfere-mezhbyudzhetnykh-otnosheniy.php" TargetMode="External"/><Relationship Id="rId88" Type="http://schemas.openxmlformats.org/officeDocument/2006/relationships/hyperlink" Target="https://www.kamgov.ru/minfin/mezbudzetnye-otnosenia" TargetMode="External"/><Relationship Id="rId91" Type="http://schemas.openxmlformats.org/officeDocument/2006/relationships/hyperlink" Target="https://r-19.ru/authorities/ministry-of-finance-of-the-republic-of-khakassia/common/577/" TargetMode="External"/><Relationship Id="rId1" Type="http://schemas.openxmlformats.org/officeDocument/2006/relationships/hyperlink" Target="http://beldepfin.ru/deyatelnost/formirovanie-i-ispolnenie-byudzheta/ocenka-kachestva-upravleniya-byudzhetnym-processom/" TargetMode="External"/><Relationship Id="rId6" Type="http://schemas.openxmlformats.org/officeDocument/2006/relationships/hyperlink" Target="https://budget.mosreg.ru/byudzhet-dlya-grazhdan/otkrytost-byudzhetnyh-dannyh-mun-obr/" TargetMode="External"/><Relationship Id="rId15" Type="http://schemas.openxmlformats.org/officeDocument/2006/relationships/hyperlink" Target="https://budget.mos.ru/budget/relations" TargetMode="External"/><Relationship Id="rId23" Type="http://schemas.openxmlformats.org/officeDocument/2006/relationships/hyperlink" Target="https://minfin.gov-murman.ru/open-budget/monitoring-open-budget/normativnaya-i-pravovaya-informatsiya/" TargetMode="External"/><Relationship Id="rId28" Type="http://schemas.openxmlformats.org/officeDocument/2006/relationships/hyperlink" Target="https://fin.sev.gov.ru/deytelnost/otsenka-kachestva-upravleniya/" TargetMode="External"/><Relationship Id="rId36" Type="http://schemas.openxmlformats.org/officeDocument/2006/relationships/hyperlink" Target="https://minfin.midural.ru/document/category/88" TargetMode="External"/><Relationship Id="rId49" Type="http://schemas.openxmlformats.org/officeDocument/2006/relationships/hyperlink" Target="http://www.finupr.kurganobl.ru/index.php?test=akt" TargetMode="External"/><Relationship Id="rId57" Type="http://schemas.openxmlformats.org/officeDocument/2006/relationships/hyperlink" Target="https://minfin.rtyva.ru/documents/?page=11" TargetMode="External"/><Relationship Id="rId10" Type="http://schemas.openxmlformats.org/officeDocument/2006/relationships/hyperlink" Target="https://ufin48.ru/Show/Category/114?ItemId=220" TargetMode="External"/><Relationship Id="rId31" Type="http://schemas.openxmlformats.org/officeDocument/2006/relationships/hyperlink" Target="https://minfin.bashkortostan.ru/activity/2982/" TargetMode="External"/><Relationship Id="rId44" Type="http://schemas.openxmlformats.org/officeDocument/2006/relationships/hyperlink" Target="https://www.minfinchr.ru/deyatelnost/materialy-monitoringa-soblyudeniya-municipalnymi-obrazovaniyami-trebovanij-byudzhetnogo-zakonodatelstva" TargetMode="External"/><Relationship Id="rId52" Type="http://schemas.openxmlformats.org/officeDocument/2006/relationships/hyperlink" Target="http://minfin.krskstate.ru/mbo/monitoring" TargetMode="External"/><Relationship Id="rId60" Type="http://schemas.openxmlformats.org/officeDocument/2006/relationships/hyperlink" Target="https://www.mfur.ru/mejbudjet/operativ_ocenka/" TargetMode="External"/><Relationship Id="rId65" Type="http://schemas.openxmlformats.org/officeDocument/2006/relationships/hyperlink" Target="https://minfin.gov39.ru/financial/quality/" TargetMode="External"/><Relationship Id="rId73" Type="http://schemas.openxmlformats.org/officeDocument/2006/relationships/hyperlink" Target="https://minfin09.ru/category/load/finansovye_vzaimootnoshenija_s_organami_mestnogo_samoupravlenija/page/3/" TargetMode="External"/><Relationship Id="rId78" Type="http://schemas.openxmlformats.org/officeDocument/2006/relationships/hyperlink" Target="https://www.minfin.kirov.ru/dokumenty/list/" TargetMode="External"/><Relationship Id="rId81" Type="http://schemas.openxmlformats.org/officeDocument/2006/relationships/hyperlink" Target="https://minfin.saratov.gov.ru/budget/pasporta/pasporta-munitsipalnykh-obrazovanij/otkrytost-byudzhetnykh-dannykh/otsenka-po-otkrytosti-byudzhetnykh-dannykh" TargetMode="External"/><Relationship Id="rId86" Type="http://schemas.openxmlformats.org/officeDocument/2006/relationships/hyperlink" Target="https://minfin.sakha.gov.ru/bjudzhet/mezhbjudzhetnye-otnoshenija/monitoring-mbo/otsenka-platezhesposobnosti-i-kachestva-upravlenija-mo" TargetMode="External"/><Relationship Id="rId94" Type="http://schemas.openxmlformats.org/officeDocument/2006/relationships/hyperlink" Target="https://sakhminfin.ru/index.php/normotvorchestvo/izdnpa?start=10" TargetMode="External"/><Relationship Id="rId4"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9" Type="http://schemas.openxmlformats.org/officeDocument/2006/relationships/hyperlink" Target="https://depfin.kostroma.gov.ru/" TargetMode="External"/><Relationship Id="rId13" Type="http://schemas.openxmlformats.org/officeDocument/2006/relationships/hyperlink" Target="https://fin.tmbreg.ru/6237/7117/6426.html" TargetMode="External"/><Relationship Id="rId18" Type="http://schemas.openxmlformats.org/officeDocument/2006/relationships/hyperlink" Target="https://kursk.ru/region/economy/page-340706/" TargetMode="External"/><Relationship Id="rId39" Type="http://schemas.openxmlformats.org/officeDocument/2006/relationships/hyperlink" Target="https://depfin.tomsk.gov.ru/otsenka-munitsipalnyh-obrazovanij-po-urovnju-otkrytosti-bjudzhetnyh-dannyh" TargetMode="External"/><Relationship Id="rId34" Type="http://schemas.openxmlformats.org/officeDocument/2006/relationships/hyperlink" Target="https://minfin-samara.ru/monitoring-of-local-budgets/" TargetMode="External"/><Relationship Id="rId50" Type="http://schemas.openxmlformats.org/officeDocument/2006/relationships/hyperlink" Target="https://www.minfin74.ru/minfin/activities/budget/management.htm" TargetMode="External"/><Relationship Id="rId55" Type="http://schemas.openxmlformats.org/officeDocument/2006/relationships/hyperlink" Target="https://minfin.cap.ru/action/activity/mezhbyudzhetnie-otnosheniya/ocenka-kachestva-upravleniya-finansami-municipaljn" TargetMode="External"/><Relationship Id="rId76" Type="http://schemas.openxmlformats.org/officeDocument/2006/relationships/hyperlink" Target="https://minfin.bashkortostan.ru/documents/active/?filter%5Bdocuments%5D%5Bname%5D=%D0%BE%D1%86%D0%B5%D0%BD%D0%BA%D0%B8+%D0%BA%D0%B0%D1%87%D0%B5%D1%81%D1%82%D0%B2%D0%B0" TargetMode="External"/><Relationship Id="rId7" Type="http://schemas.openxmlformats.org/officeDocument/2006/relationships/hyperlink" Target="https://minfin.tularegion.ru/documents/?SECTION=1579" TargetMode="External"/><Relationship Id="rId71" Type="http://schemas.openxmlformats.org/officeDocument/2006/relationships/hyperlink" Target="https://minfin.astrobl.ru/napravleniya-deyatelnosti/upravlenie-biudzetnym-processom-v-municipalnyx-obrazovaniiax-monitoring" TargetMode="External"/><Relationship Id="rId92" Type="http://schemas.openxmlformats.org/officeDocument/2006/relationships/hyperlink" Target="https://minfin.75.ru/site/search?term=%D0%BE%D1%82%D0%BA%D1%80%D1%8B%D1%82%D0%BE%D1%81%D1%82%D0%B8&amp;yt0=" TargetMode="External"/><Relationship Id="rId2" Type="http://schemas.openxmlformats.org/officeDocument/2006/relationships/hyperlink" Target="https://bryanskoblfin.ru/Show/Category/12?page=15&amp;ItemId=12" TargetMode="External"/><Relationship Id="rId29" Type="http://schemas.openxmlformats.org/officeDocument/2006/relationships/hyperlink" Target="https://minfin.donland.ru/documents/active/90637/" TargetMode="External"/><Relationship Id="rId24" Type="http://schemas.openxmlformats.org/officeDocument/2006/relationships/hyperlink" Target="https://dfei.adm-nao.ru/otkrytost-byudzhetnyh-dannyh/monitoring-otkrytosti-byudzhetnyh-dannyh-municipalnyh-obrazovanij-nene/" TargetMode="External"/><Relationship Id="rId40" Type="http://schemas.openxmlformats.org/officeDocument/2006/relationships/hyperlink" Target="https://openbudsk.ru/openness/tmmp9cfeyi" TargetMode="External"/><Relationship Id="rId45" Type="http://schemas.openxmlformats.org/officeDocument/2006/relationships/hyperlink" Target="https://www.minfinrm.ru/monitoring/" TargetMode="External"/><Relationship Id="rId66" Type="http://schemas.openxmlformats.org/officeDocument/2006/relationships/hyperlink" Target="https://minfin.gov-murman.ru/open-budget/financial_relationship/financial_management_quality/" TargetMode="External"/><Relationship Id="rId87" Type="http://schemas.openxmlformats.org/officeDocument/2006/relationships/hyperlink" Target="https://egov-buryatia.ru/minfin/activities/directions/mezhbyudzhetnye-otnosheniya/monitoring-kachestva-upravleniya-munitsipalnymi-finansami/" TargetMode="External"/><Relationship Id="rId61" Type="http://schemas.openxmlformats.org/officeDocument/2006/relationships/hyperlink" Target="https://minfin.midural.ru/document/category/13" TargetMode="External"/><Relationship Id="rId82" Type="http://schemas.openxmlformats.org/officeDocument/2006/relationships/hyperlink" Target="https://minfin.saratov.gov.ru/budget/pasporta/pasporta-munitsipalnykh-obrazovanij/kachestvo-upravleniya-munitsipalnymi-finansami" TargetMode="External"/><Relationship Id="rId19" Type="http://schemas.openxmlformats.org/officeDocument/2006/relationships/hyperlink" Target="https://fin.smolensk.ru/open/mo/" TargetMode="External"/><Relationship Id="rId14" Type="http://schemas.openxmlformats.org/officeDocument/2006/relationships/hyperlink" Target="https://www.yarregion.ru/depts/depfin/tmpPages/activities.aspx" TargetMode="External"/><Relationship Id="rId30" Type="http://schemas.openxmlformats.org/officeDocument/2006/relationships/hyperlink" Target="http://minfin.kalmregion.ru/dokumenty/normativnye-pravovye-akty-respubliki-kalmykiya/prikazy-ministerstva-finansov-respubliki-kalmykiya/prikaz-ministerstva-finansov-respubliki-kalmykiya-ot-20-05-2021-goda-10-87m/" TargetMode="External"/><Relationship Id="rId35" Type="http://schemas.openxmlformats.org/officeDocument/2006/relationships/hyperlink" Target="https://www.mfur.ru/activities/kachestvo_upravfinans/reiting/reitingmun/reitingmun.php" TargetMode="External"/><Relationship Id="rId56" Type="http://schemas.openxmlformats.org/officeDocument/2006/relationships/hyperlink" Target="https://www.yamalfin.ru/index.php?option=com_content&amp;view=category&amp;id=33&amp;Itemid=40" TargetMode="External"/><Relationship Id="rId77" Type="http://schemas.openxmlformats.org/officeDocument/2006/relationships/hyperlink" Target="https://minfin.tatarstan.ru/norm.html?pub_id=3130341"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minfinrd.ru/statisticheskie_dannye_i_pokazateli,_kharakterizuyushchie_sostoyanie_i_dinamiku_razvitiya" TargetMode="External"/><Relationship Id="rId21" Type="http://schemas.openxmlformats.org/officeDocument/2006/relationships/hyperlink" Target="https://mf.orb.ru/documents/active/120368/" TargetMode="External"/><Relationship Id="rId34" Type="http://schemas.openxmlformats.org/officeDocument/2006/relationships/hyperlink" Target="http://mfnso.nso.ru/page/466" TargetMode="External"/><Relationship Id="rId42" Type="http://schemas.openxmlformats.org/officeDocument/2006/relationships/hyperlink" Target="https://minfin.rtyva.ru/node/6665/" TargetMode="External"/><Relationship Id="rId47" Type="http://schemas.openxmlformats.org/officeDocument/2006/relationships/hyperlink" Target="https://finance.pskov.ru/deyatelnost/rezultaty-ocenki-urovnya-otkrytosti-byudzhetnyh-dannyh-municipalnyh-obrazovaniy" TargetMode="External"/><Relationship Id="rId50" Type="http://schemas.openxmlformats.org/officeDocument/2006/relationships/hyperlink" Target="https://minfin.midural.ru/document/category/88" TargetMode="External"/><Relationship Id="rId55" Type="http://schemas.openxmlformats.org/officeDocument/2006/relationships/hyperlink" Target="https://egov-buryatia.ru/minfin/activities/directions/mezhbyudzhetnye-otnosheniya/monitoring-kachestva-upravleniya-munitsipalnymi-finansami/" TargetMode="External"/><Relationship Id="rId63" Type="http://schemas.openxmlformats.org/officeDocument/2006/relationships/hyperlink" Target="https://depfin.tomsk.gov.ru/otsenka-kachestva-upravlenija-bjudzhetnym-protsessom-v-munitsipalnyh-obrazovanijah" TargetMode="External"/><Relationship Id="rId7" Type="http://schemas.openxmlformats.org/officeDocument/2006/relationships/hyperlink" Target="https://www.govvrn.ru/gosfin?p_p_id=Foldersanddocuments_WAR_foldersanddocumentsportlet&amp;p_p_lifecycle=0&amp;p_p_state=normal&amp;p_p_mode=view&amp;folderId=6572334" TargetMode="External"/><Relationship Id="rId2" Type="http://schemas.openxmlformats.org/officeDocument/2006/relationships/hyperlink" Target="https://depfin.kostroma.gov.ru/" TargetMode="External"/><Relationship Id="rId16" Type="http://schemas.openxmlformats.org/officeDocument/2006/relationships/hyperlink" Target="https://minfin.donland.ru/documents/other/133248/" TargetMode="External"/><Relationship Id="rId29" Type="http://schemas.openxmlformats.org/officeDocument/2006/relationships/hyperlink" Target="https://www.minfinrm.ru/monitoring/mun-obr/" TargetMode="External"/><Relationship Id="rId11" Type="http://schemas.openxmlformats.org/officeDocument/2006/relationships/hyperlink" Target="https://dfei.adm-nao.ru/otkrytost-byudzhetnyh-dannyh/monitoring-otkrytosti-byudzhetnyh-dannyh-municipalnyh-obrazovanij-nene/" TargetMode="External"/><Relationship Id="rId24" Type="http://schemas.openxmlformats.org/officeDocument/2006/relationships/hyperlink" Target="https://www.minfin-altai.ru/deyatelnost/otkrytost-byudzhetnykh-dannykh-v-munitsipalnykh-obrazovaniyakh-v-respublike-altay/" TargetMode="External"/><Relationship Id="rId32" Type="http://schemas.openxmlformats.org/officeDocument/2006/relationships/hyperlink" Target="https://www.yamalfin.ru/index.php?option=com_content&amp;view=category&amp;id=33&amp;Itemid=40" TargetMode="External"/><Relationship Id="rId37" Type="http://schemas.openxmlformats.org/officeDocument/2006/relationships/hyperlink" Target="https://minfin.cap.ru/action/activity/mezhbyudzhetnie-otnosheniya/ocenka-kachestva-upravleniya-finansami-municipaljn/" TargetMode="External"/><Relationship Id="rId40" Type="http://schemas.openxmlformats.org/officeDocument/2006/relationships/hyperlink" Target="http://www.finupr.kurganobl.ru/" TargetMode="External"/><Relationship Id="rId45" Type="http://schemas.openxmlformats.org/officeDocument/2006/relationships/hyperlink" Target="https://minfin.kbr.ru/activity/byudzhet/" TargetMode="External"/><Relationship Id="rId53" Type="http://schemas.openxmlformats.org/officeDocument/2006/relationships/hyperlink" Target="https://openbudget.sakhminfin.ru/Menu/Page/563" TargetMode="External"/><Relationship Id="rId58" Type="http://schemas.openxmlformats.org/officeDocument/2006/relationships/hyperlink" Target="https://www.eao.ru/isp-vlast/departament-finansov-pravitelstva-evreyskoy-avtonomnoy-oblasti/finansovye-vzaimootnosheniya-s-munitsipalnymi-obrazovaniyami/" TargetMode="External"/><Relationship Id="rId5" Type="http://schemas.openxmlformats.org/officeDocument/2006/relationships/hyperlink" Target="https://fin.tmbreg.ru/6237/7117/6426.html" TargetMode="External"/><Relationship Id="rId61" Type="http://schemas.openxmlformats.org/officeDocument/2006/relationships/hyperlink" Target="https://minfin.49gov.ru/activities/budget/consolidated_budget/" TargetMode="External"/><Relationship Id="rId19" Type="http://schemas.openxmlformats.org/officeDocument/2006/relationships/hyperlink" Target="https://minfin-samara.ru/monitoring-of-local-budgets/" TargetMode="External"/><Relationship Id="rId14" Type="http://schemas.openxmlformats.org/officeDocument/2006/relationships/hyperlink" Target="http://minfin.kalmregion.ru/deyatelnost/mezhbyudzhetnye-otnosheniya/otsenka-kachestva-upravleniya-munitsipalnymi-finansami-/" TargetMode="External"/><Relationship Id="rId22" Type="http://schemas.openxmlformats.org/officeDocument/2006/relationships/hyperlink" Target="http://mf.nnov.ru/index.php?option=com_k2&amp;view=item&amp;id=1569:monitoring-otkrytosti-byudzhetnykh-dannykh-munitsipalnykh-rajonov-i-gorodskikh-okrugov&amp;Itemid=560" TargetMode="External"/><Relationship Id="rId27" Type="http://schemas.openxmlformats.org/officeDocument/2006/relationships/hyperlink" Target="https://mfri.ru/" TargetMode="External"/><Relationship Id="rId30" Type="http://schemas.openxmlformats.org/officeDocument/2006/relationships/hyperlink" Target="https://www.minfin.kirov.ru/otkrytyy-byudzhet/dlya-spetsialistov/mezhbyudzhetnye-otnosheniya/monitoring/" TargetMode="External"/><Relationship Id="rId35" Type="http://schemas.openxmlformats.org/officeDocument/2006/relationships/hyperlink" Target="http://minfin09.ru/category/load/finansovye_vzaimootnoshenija_s_organami_mestnogo_samoupravlenija/" TargetMode="External"/><Relationship Id="rId43" Type="http://schemas.openxmlformats.org/officeDocument/2006/relationships/hyperlink" Target="https://minfin.alregn.ru/search/?type=0&amp;datein=&amp;dateout=&amp;num=&amp;title=%EE%F6%E5%ED%EA%E8+%CA%E0%F7%E5%F1%F2%E2%E0" TargetMode="External"/><Relationship Id="rId48" Type="http://schemas.openxmlformats.org/officeDocument/2006/relationships/hyperlink" Target="https://minfin.bashkortostan.ru/activity/2878/" TargetMode="External"/><Relationship Id="rId56" Type="http://schemas.openxmlformats.org/officeDocument/2006/relationships/hyperlink" Target="https://minfin.75.ru/deyatel-nost/reformirovanie-finansov/130185-sovershenstvovanie-mezhbyudzhetnyh-otnosheniy" TargetMode="External"/><Relationship Id="rId64" Type="http://schemas.openxmlformats.org/officeDocument/2006/relationships/hyperlink" Target="https://minfin.75.ru/deyatel-nost/reformirovanie-finansov" TargetMode="External"/><Relationship Id="rId8" Type="http://schemas.openxmlformats.org/officeDocument/2006/relationships/hyperlink" Target="https://www.tverfin.ru/deyatelnost-ministerstva/finansovyy-menedzhment/monitoring-kachestva-finansovogo-menedzhmenta.php" TargetMode="External"/><Relationship Id="rId51" Type="http://schemas.openxmlformats.org/officeDocument/2006/relationships/hyperlink" Target="https://minfin.midural.ru/document/category/13" TargetMode="External"/><Relationship Id="rId3" Type="http://schemas.openxmlformats.org/officeDocument/2006/relationships/hyperlink" Target="https://minfin.ryazangov.ru/activities/financial_authorities/information_mo/monitor/index.php" TargetMode="External"/><Relationship Id="rId12" Type="http://schemas.openxmlformats.org/officeDocument/2006/relationships/hyperlink" Target="https://finance.lenobl.ru/o-komitete/work/byudzhetnaya-politika/ocenka/monitoring/" TargetMode="External"/><Relationship Id="rId17" Type="http://schemas.openxmlformats.org/officeDocument/2006/relationships/hyperlink" Target="https://fin.sev.gov.ru/deytelnost/otsenka-kachestva-upravleniya/" TargetMode="External"/><Relationship Id="rId25" Type="http://schemas.openxmlformats.org/officeDocument/2006/relationships/hyperlink" Target="https://www.mfur.ru/activities/kachestvo_upravfinans/reiting/reitingmun/reitingmun.php" TargetMode="External"/><Relationship Id="rId33" Type="http://schemas.openxmlformats.org/officeDocument/2006/relationships/hyperlink" Target="https://openbudget.irkobl.ru/mestnye-byudzhety/ocenka/" TargetMode="External"/><Relationship Id="rId38" Type="http://schemas.openxmlformats.org/officeDocument/2006/relationships/hyperlink" Target="https://finance.pnzreg.ru/docs/monitoringbp/" TargetMode="External"/><Relationship Id="rId46" Type="http://schemas.openxmlformats.org/officeDocument/2006/relationships/hyperlink" Target="https://df.gov35.ru/deyatelnost/mo/otsenka-kachestva-upravleniya/" TargetMode="External"/><Relationship Id="rId59" Type="http://schemas.openxmlformats.org/officeDocument/2006/relationships/hyperlink" Target="http://chaogov.ru/vlast/organy-vlasti/depfin/monitoring-mestnykh-byudzhetov.php" TargetMode="External"/><Relationship Id="rId20" Type="http://schemas.openxmlformats.org/officeDocument/2006/relationships/hyperlink" Target="https://minfin.bashkortostan.ru/activity/2982/" TargetMode="External"/><Relationship Id="rId41" Type="http://schemas.openxmlformats.org/officeDocument/2006/relationships/hyperlink" Target="https://depfin.admtyumen.ru/OIGV/depfin.htm" TargetMode="External"/><Relationship Id="rId54" Type="http://schemas.openxmlformats.org/officeDocument/2006/relationships/hyperlink" Target="https://minfin.sakha.gov.ru/bjudzhet/mezhbjudzhetnye-otnoshenija/monitoring-mbo/otsenka-platezhesposobnosti-i-kachestva-upravlenija-mo" TargetMode="External"/><Relationship Id="rId62" Type="http://schemas.openxmlformats.org/officeDocument/2006/relationships/hyperlink" Target="https://depfin.tomsk.gov.ru/otsenka-munitsipalnyh-obrazovanij-po-urovnju-otkrytosti-bjudzhetnyh-dannyh" TargetMode="External"/><Relationship Id="rId1" Type="http://schemas.openxmlformats.org/officeDocument/2006/relationships/hyperlink" Target="http://depfin.orel-region.ru:8096/ebudget/Show/Category/5?ItemId=139" TargetMode="External"/><Relationship Id="rId6" Type="http://schemas.openxmlformats.org/officeDocument/2006/relationships/hyperlink" Target="https://budget.mos.ru/budget/relations" TargetMode="External"/><Relationship Id="rId15" Type="http://schemas.openxmlformats.org/officeDocument/2006/relationships/hyperlink" Target="https://volgafin.volgograd.ru/current-activity/analytics/16997/" TargetMode="External"/><Relationship Id="rId23" Type="http://schemas.openxmlformats.org/officeDocument/2006/relationships/hyperlink" Target="https://depfin.admhmao.ru/otkrytyy-byudzhet/mezhbyudzhetnye-otnosheniya/monitoring/" TargetMode="External"/><Relationship Id="rId28" Type="http://schemas.openxmlformats.org/officeDocument/2006/relationships/hyperlink" Target="https://mfsk.ru/working/projects/ocenka-kachestva-upravleniya" TargetMode="External"/><Relationship Id="rId36" Type="http://schemas.openxmlformats.org/officeDocument/2006/relationships/hyperlink" Target="http://minfin.alania.gov.ru/documents/919" TargetMode="External"/><Relationship Id="rId49" Type="http://schemas.openxmlformats.org/officeDocument/2006/relationships/hyperlink" Target="http://mf.nnov.ru/index.php?option=com_k2&amp;view=item&amp;id=1568:rezultaty-otsenki-kachestva-upravleniya-munitsipalnymi-finansami-i-platezhesposobnosti-munitsipalnykh-rajonov-i-gorodskikh-okrugov&amp;Itemid=560" TargetMode="External"/><Relationship Id="rId57" Type="http://schemas.openxmlformats.org/officeDocument/2006/relationships/hyperlink" Target="https://www.kamgov.ru/minfin/mezbudzetnye-otnosenia" TargetMode="External"/><Relationship Id="rId10" Type="http://schemas.openxmlformats.org/officeDocument/2006/relationships/hyperlink" Target="https://dvinaland.ru/gov/iogv/minfin/docList/" TargetMode="External"/><Relationship Id="rId31" Type="http://schemas.openxmlformats.org/officeDocument/2006/relationships/hyperlink" Target="https://minfin.tatarstan.ru/otsenka-kachestva-upravleniya-finansami.htm" TargetMode="External"/><Relationship Id="rId44" Type="http://schemas.openxmlformats.org/officeDocument/2006/relationships/hyperlink" Target="https://www.ofukem.ru/activity/quality-assessment-public-finance-management/" TargetMode="External"/><Relationship Id="rId52" Type="http://schemas.openxmlformats.org/officeDocument/2006/relationships/hyperlink" Target="https://www.minfin-altai.ru/deyatelnost/mezhbyudzhetnye-otnosheniya/otsenka-kachestva-organizatsii-i-osushchestvleniya-byudzhetnogo-protsessa-munitsipalnykh-rayonov-i-g.php" TargetMode="External"/><Relationship Id="rId60" Type="http://schemas.openxmlformats.org/officeDocument/2006/relationships/hyperlink" Target="https://minfin.khabkrai.ru/portal/Show/Category/331?ItemId=1245" TargetMode="External"/><Relationship Id="rId65" Type="http://schemas.openxmlformats.org/officeDocument/2006/relationships/hyperlink" Target="http://minfin.karelia.ru/ocenka-kachestva-upravlenija-municipal-nymi-finansami/" TargetMode="External"/><Relationship Id="rId4" Type="http://schemas.openxmlformats.org/officeDocument/2006/relationships/hyperlink" Target="http://www.finsmol.ru/minfin/nJMVo3An" TargetMode="External"/><Relationship Id="rId9" Type="http://schemas.openxmlformats.org/officeDocument/2006/relationships/hyperlink" Target="https://minfin.rkomi.ru/deyatelnost/monitoring-mo-v-rk-po-urovnyu-otkrytosti-byudjetnyh-dannyh" TargetMode="External"/><Relationship Id="rId13" Type="http://schemas.openxmlformats.org/officeDocument/2006/relationships/hyperlink" Target="https://finance.pskov.ru/deyatelnost/rezultaty-ocenki-urovnya-otkrytosti-byudzhetnyh-dannyh-municipalnyh-obrazovaniy" TargetMode="External"/><Relationship Id="rId18" Type="http://schemas.openxmlformats.org/officeDocument/2006/relationships/hyperlink" Target="https://minfin.rk.gov.ru/ru/structure/2018_08_28_18_33_otsenka_kachestva_upravleniia_munitsipalnymi_finansam" TargetMode="External"/><Relationship Id="rId39" Type="http://schemas.openxmlformats.org/officeDocument/2006/relationships/hyperlink" Target="https://ulminfin.ru/index.php?mgf=budget/m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6"/>
  <sheetViews>
    <sheetView tabSelected="1" zoomScaleNormal="100" zoomScalePageLayoutView="80" workbookViewId="0">
      <pane ySplit="5" topLeftCell="A6" activePane="bottomLeft" state="frozen"/>
      <selection pane="bottomLeft" sqref="A1:F1"/>
    </sheetView>
  </sheetViews>
  <sheetFormatPr baseColWidth="10" defaultColWidth="8.83203125" defaultRowHeight="15" x14ac:dyDescent="0.2"/>
  <cols>
    <col min="1" max="1" width="24.83203125" customWidth="1"/>
    <col min="2" max="2" width="12.83203125" customWidth="1"/>
    <col min="3" max="3" width="11.83203125" customWidth="1"/>
    <col min="4" max="6" width="33.83203125" customWidth="1"/>
  </cols>
  <sheetData>
    <row r="1" spans="1:6" ht="30" customHeight="1" x14ac:dyDescent="0.2">
      <c r="A1" s="179" t="s">
        <v>153</v>
      </c>
      <c r="B1" s="180"/>
      <c r="C1" s="180"/>
      <c r="D1" s="180"/>
      <c r="E1" s="180"/>
      <c r="F1" s="180"/>
    </row>
    <row r="2" spans="1:6" ht="18" customHeight="1" x14ac:dyDescent="0.2">
      <c r="A2" s="115" t="s">
        <v>721</v>
      </c>
      <c r="B2" s="16"/>
      <c r="C2" s="16"/>
      <c r="D2" s="16"/>
      <c r="E2" s="16"/>
      <c r="F2" s="16"/>
    </row>
    <row r="3" spans="1:6" ht="89" customHeight="1" x14ac:dyDescent="0.2">
      <c r="A3" s="36" t="s">
        <v>719</v>
      </c>
      <c r="B3" s="35" t="s">
        <v>108</v>
      </c>
      <c r="C3" s="35" t="s">
        <v>107</v>
      </c>
      <c r="D3" s="3" t="s">
        <v>149</v>
      </c>
      <c r="E3" s="3" t="s">
        <v>150</v>
      </c>
      <c r="F3" s="36" t="s">
        <v>151</v>
      </c>
    </row>
    <row r="4" spans="1:6" ht="16" customHeight="1" x14ac:dyDescent="0.2">
      <c r="A4" s="15" t="s">
        <v>23</v>
      </c>
      <c r="B4" s="5" t="s">
        <v>33</v>
      </c>
      <c r="C4" s="5" t="s">
        <v>24</v>
      </c>
      <c r="D4" s="4" t="s">
        <v>24</v>
      </c>
      <c r="E4" s="4" t="s">
        <v>24</v>
      </c>
      <c r="F4" s="6" t="s">
        <v>24</v>
      </c>
    </row>
    <row r="5" spans="1:6" s="2" customFormat="1" ht="15" customHeight="1" x14ac:dyDescent="0.2">
      <c r="A5" s="138" t="s">
        <v>32</v>
      </c>
      <c r="B5" s="7"/>
      <c r="C5" s="8">
        <f>SUM(D5:F5)</f>
        <v>4</v>
      </c>
      <c r="D5" s="9">
        <v>1</v>
      </c>
      <c r="E5" s="9">
        <v>2</v>
      </c>
      <c r="F5" s="10">
        <v>1</v>
      </c>
    </row>
    <row r="6" spans="1:6" s="2" customFormat="1" ht="15" customHeight="1" x14ac:dyDescent="0.2">
      <c r="A6" s="116" t="s">
        <v>131</v>
      </c>
      <c r="B6" s="7"/>
      <c r="C6" s="8"/>
      <c r="D6" s="9"/>
      <c r="E6" s="9"/>
      <c r="F6" s="10"/>
    </row>
    <row r="7" spans="1:6" ht="16" customHeight="1" x14ac:dyDescent="0.2">
      <c r="A7" s="86" t="s">
        <v>48</v>
      </c>
      <c r="B7" s="17">
        <f t="shared" ref="B7:B21" si="0">ROUND(C7/$C$5*100,1)</f>
        <v>100</v>
      </c>
      <c r="C7" s="17">
        <f t="shared" ref="C7:C21" si="1">SUM(D7:F7)</f>
        <v>4</v>
      </c>
      <c r="D7" s="18">
        <f>'11.1'!F16</f>
        <v>1</v>
      </c>
      <c r="E7" s="18">
        <f>'11.2'!F17</f>
        <v>2</v>
      </c>
      <c r="F7" s="18">
        <f>'11.3'!F16</f>
        <v>1</v>
      </c>
    </row>
    <row r="8" spans="1:6" ht="16" customHeight="1" x14ac:dyDescent="0.2">
      <c r="A8" s="86" t="s">
        <v>55</v>
      </c>
      <c r="B8" s="17">
        <f t="shared" si="0"/>
        <v>100</v>
      </c>
      <c r="C8" s="17">
        <f t="shared" si="1"/>
        <v>4</v>
      </c>
      <c r="D8" s="18">
        <f>'11.1'!F27</f>
        <v>1</v>
      </c>
      <c r="E8" s="18">
        <f>'11.2'!F28</f>
        <v>2</v>
      </c>
      <c r="F8" s="18">
        <f>'11.3'!F27</f>
        <v>1</v>
      </c>
    </row>
    <row r="9" spans="1:6" s="1" customFormat="1" ht="16" customHeight="1" x14ac:dyDescent="0.2">
      <c r="A9" s="86" t="s">
        <v>6</v>
      </c>
      <c r="B9" s="17">
        <f t="shared" si="0"/>
        <v>100</v>
      </c>
      <c r="C9" s="17">
        <f t="shared" si="1"/>
        <v>4</v>
      </c>
      <c r="D9" s="18">
        <f>'11.1'!F29</f>
        <v>1</v>
      </c>
      <c r="E9" s="18">
        <f>'11.2'!F30</f>
        <v>2</v>
      </c>
      <c r="F9" s="18">
        <f>'11.3'!F29</f>
        <v>1</v>
      </c>
    </row>
    <row r="10" spans="1:6" ht="16" customHeight="1" x14ac:dyDescent="0.2">
      <c r="A10" s="86" t="s">
        <v>71</v>
      </c>
      <c r="B10" s="17">
        <f t="shared" si="0"/>
        <v>100</v>
      </c>
      <c r="C10" s="17">
        <f t="shared" si="1"/>
        <v>4</v>
      </c>
      <c r="D10" s="18">
        <f>'11.1'!F53</f>
        <v>1</v>
      </c>
      <c r="E10" s="18">
        <f>'11.2'!F54</f>
        <v>2</v>
      </c>
      <c r="F10" s="18">
        <f>'11.3'!F53</f>
        <v>1</v>
      </c>
    </row>
    <row r="11" spans="1:6" ht="16" customHeight="1" x14ac:dyDescent="0.2">
      <c r="A11" s="86" t="s">
        <v>12</v>
      </c>
      <c r="B11" s="17">
        <f t="shared" si="0"/>
        <v>100</v>
      </c>
      <c r="C11" s="17">
        <f t="shared" si="1"/>
        <v>4</v>
      </c>
      <c r="D11" s="18">
        <f>'11.1'!F59</f>
        <v>1</v>
      </c>
      <c r="E11" s="18">
        <f>'11.2'!F60</f>
        <v>2</v>
      </c>
      <c r="F11" s="18">
        <f>'11.3'!F59</f>
        <v>1</v>
      </c>
    </row>
    <row r="12" spans="1:6" ht="16" customHeight="1" x14ac:dyDescent="0.2">
      <c r="A12" s="86" t="s">
        <v>78</v>
      </c>
      <c r="B12" s="17">
        <f t="shared" si="0"/>
        <v>100</v>
      </c>
      <c r="C12" s="17">
        <f t="shared" si="1"/>
        <v>4</v>
      </c>
      <c r="D12" s="18">
        <f>'11.1'!F66</f>
        <v>1</v>
      </c>
      <c r="E12" s="18">
        <f>'11.2'!F67</f>
        <v>2</v>
      </c>
      <c r="F12" s="18">
        <f>'11.3'!F66</f>
        <v>1</v>
      </c>
    </row>
    <row r="13" spans="1:6" ht="16" customHeight="1" x14ac:dyDescent="0.2">
      <c r="A13" s="86" t="s">
        <v>160</v>
      </c>
      <c r="B13" s="17">
        <f t="shared" si="0"/>
        <v>100</v>
      </c>
      <c r="C13" s="17">
        <f t="shared" si="1"/>
        <v>4</v>
      </c>
      <c r="D13" s="18">
        <f>'11.1'!F74</f>
        <v>1</v>
      </c>
      <c r="E13" s="18">
        <f>'11.2'!F75</f>
        <v>2</v>
      </c>
      <c r="F13" s="18">
        <f>'11.3'!F74</f>
        <v>1</v>
      </c>
    </row>
    <row r="14" spans="1:6" ht="16" customHeight="1" x14ac:dyDescent="0.2">
      <c r="A14" s="86" t="s">
        <v>89</v>
      </c>
      <c r="B14" s="17">
        <f t="shared" si="0"/>
        <v>100</v>
      </c>
      <c r="C14" s="17">
        <f t="shared" si="1"/>
        <v>4</v>
      </c>
      <c r="D14" s="18">
        <f>'11.1'!F82</f>
        <v>1</v>
      </c>
      <c r="E14" s="18">
        <f>'11.2'!F83</f>
        <v>2</v>
      </c>
      <c r="F14" s="18">
        <f>'11.3'!F82</f>
        <v>1</v>
      </c>
    </row>
    <row r="15" spans="1:6" s="1" customFormat="1" ht="16" customHeight="1" x14ac:dyDescent="0.2">
      <c r="A15" s="86" t="s">
        <v>19</v>
      </c>
      <c r="B15" s="17">
        <f t="shared" si="0"/>
        <v>100</v>
      </c>
      <c r="C15" s="17">
        <f t="shared" si="1"/>
        <v>4</v>
      </c>
      <c r="D15" s="18">
        <f>'11.1'!F86</f>
        <v>1</v>
      </c>
      <c r="E15" s="18">
        <f>'11.2'!F87</f>
        <v>2</v>
      </c>
      <c r="F15" s="18">
        <f>'11.3'!F86</f>
        <v>1</v>
      </c>
    </row>
    <row r="16" spans="1:6" ht="16" customHeight="1" x14ac:dyDescent="0.2">
      <c r="A16" s="86" t="s">
        <v>21</v>
      </c>
      <c r="B16" s="17">
        <f t="shared" si="0"/>
        <v>100</v>
      </c>
      <c r="C16" s="17">
        <f t="shared" si="1"/>
        <v>4</v>
      </c>
      <c r="D16" s="18">
        <f>'11.1'!F92</f>
        <v>1</v>
      </c>
      <c r="E16" s="18">
        <f>'11.2'!F93</f>
        <v>2</v>
      </c>
      <c r="F16" s="18">
        <f>'11.3'!F92</f>
        <v>1</v>
      </c>
    </row>
    <row r="17" spans="1:6" ht="16" customHeight="1" x14ac:dyDescent="0.2">
      <c r="A17" s="86" t="s">
        <v>95</v>
      </c>
      <c r="B17" s="17">
        <f t="shared" si="0"/>
        <v>100</v>
      </c>
      <c r="C17" s="17">
        <f t="shared" si="1"/>
        <v>4</v>
      </c>
      <c r="D17" s="18">
        <f>'11.1'!F94</f>
        <v>1</v>
      </c>
      <c r="E17" s="18">
        <f>'11.2'!F95</f>
        <v>2</v>
      </c>
      <c r="F17" s="18">
        <f>'11.3'!F94</f>
        <v>1</v>
      </c>
    </row>
    <row r="18" spans="1:6" s="1" customFormat="1" ht="16" customHeight="1" x14ac:dyDescent="0.2">
      <c r="A18" s="86" t="s">
        <v>8</v>
      </c>
      <c r="B18" s="17">
        <f t="shared" si="0"/>
        <v>87.5</v>
      </c>
      <c r="C18" s="17">
        <f t="shared" si="1"/>
        <v>3.5</v>
      </c>
      <c r="D18" s="18">
        <f>'11.1'!F32</f>
        <v>1</v>
      </c>
      <c r="E18" s="18">
        <f>'11.2'!F33</f>
        <v>2</v>
      </c>
      <c r="F18" s="18">
        <f>'11.3'!F32</f>
        <v>0.5</v>
      </c>
    </row>
    <row r="19" spans="1:6" ht="16" customHeight="1" x14ac:dyDescent="0.2">
      <c r="A19" s="86" t="s">
        <v>60</v>
      </c>
      <c r="B19" s="17">
        <f t="shared" si="0"/>
        <v>87.5</v>
      </c>
      <c r="C19" s="17">
        <f t="shared" si="1"/>
        <v>3.5</v>
      </c>
      <c r="D19" s="18">
        <f>'11.1'!F36</f>
        <v>1</v>
      </c>
      <c r="E19" s="18">
        <f>'11.2'!F37</f>
        <v>2</v>
      </c>
      <c r="F19" s="18">
        <f>'11.3'!F36</f>
        <v>0.5</v>
      </c>
    </row>
    <row r="20" spans="1:6" ht="16" customHeight="1" x14ac:dyDescent="0.2">
      <c r="A20" s="86" t="s">
        <v>72</v>
      </c>
      <c r="B20" s="17">
        <f t="shared" si="0"/>
        <v>87.5</v>
      </c>
      <c r="C20" s="17">
        <f t="shared" si="1"/>
        <v>3.5</v>
      </c>
      <c r="D20" s="18">
        <f>'11.1'!F55</f>
        <v>1</v>
      </c>
      <c r="E20" s="18">
        <f>'11.2'!F56</f>
        <v>2</v>
      </c>
      <c r="F20" s="18">
        <f>'11.3'!F55</f>
        <v>0.5</v>
      </c>
    </row>
    <row r="21" spans="1:6" ht="16" customHeight="1" x14ac:dyDescent="0.2">
      <c r="A21" s="86" t="s">
        <v>16</v>
      </c>
      <c r="B21" s="17">
        <f t="shared" si="0"/>
        <v>87.5</v>
      </c>
      <c r="C21" s="17">
        <f t="shared" si="1"/>
        <v>3.5</v>
      </c>
      <c r="D21" s="18">
        <f>'11.1'!F77</f>
        <v>1</v>
      </c>
      <c r="E21" s="18">
        <f>'11.2'!F78</f>
        <v>2</v>
      </c>
      <c r="F21" s="18">
        <f>'11.3'!F77</f>
        <v>0.5</v>
      </c>
    </row>
    <row r="22" spans="1:6" ht="16" customHeight="1" x14ac:dyDescent="0.2">
      <c r="A22" s="117" t="s">
        <v>132</v>
      </c>
      <c r="B22" s="17"/>
      <c r="C22" s="17"/>
      <c r="D22" s="18"/>
      <c r="E22" s="18"/>
      <c r="F22" s="18"/>
    </row>
    <row r="23" spans="1:6" ht="16" customHeight="1" x14ac:dyDescent="0.2">
      <c r="A23" s="86" t="s">
        <v>1</v>
      </c>
      <c r="B23" s="17">
        <f t="shared" ref="B23:B48" si="2">ROUND(C23/$C$5*100,1)</f>
        <v>75</v>
      </c>
      <c r="C23" s="17">
        <f t="shared" ref="C23:C48" si="3">SUM(D23:F23)</f>
        <v>3</v>
      </c>
      <c r="D23" s="18">
        <f>'11.1'!F7</f>
        <v>1</v>
      </c>
      <c r="E23" s="18">
        <f>'11.2'!F8</f>
        <v>2</v>
      </c>
      <c r="F23" s="18">
        <f>'11.3'!F7</f>
        <v>0</v>
      </c>
    </row>
    <row r="24" spans="1:6" ht="16" customHeight="1" x14ac:dyDescent="0.2">
      <c r="A24" s="86" t="s">
        <v>43</v>
      </c>
      <c r="B24" s="17">
        <f t="shared" si="2"/>
        <v>75</v>
      </c>
      <c r="C24" s="17">
        <f t="shared" si="3"/>
        <v>3</v>
      </c>
      <c r="D24" s="18">
        <f>'11.1'!F11</f>
        <v>1</v>
      </c>
      <c r="E24" s="18">
        <f>'11.2'!F12</f>
        <v>2</v>
      </c>
      <c r="F24" s="18">
        <f>'11.3'!F11</f>
        <v>0</v>
      </c>
    </row>
    <row r="25" spans="1:6" ht="16" customHeight="1" x14ac:dyDescent="0.2">
      <c r="A25" s="86" t="s">
        <v>44</v>
      </c>
      <c r="B25" s="17">
        <f t="shared" si="2"/>
        <v>75</v>
      </c>
      <c r="C25" s="17">
        <f t="shared" si="3"/>
        <v>3</v>
      </c>
      <c r="D25" s="18">
        <f>'11.1'!F12</f>
        <v>1</v>
      </c>
      <c r="E25" s="18">
        <f>'11.2'!F13</f>
        <v>2</v>
      </c>
      <c r="F25" s="18">
        <f>'11.3'!F12</f>
        <v>0</v>
      </c>
    </row>
    <row r="26" spans="1:6" ht="16" customHeight="1" x14ac:dyDescent="0.2">
      <c r="A26" s="86" t="s">
        <v>46</v>
      </c>
      <c r="B26" s="17">
        <f t="shared" si="2"/>
        <v>75</v>
      </c>
      <c r="C26" s="17">
        <f t="shared" si="3"/>
        <v>3</v>
      </c>
      <c r="D26" s="18">
        <f>'11.1'!F14</f>
        <v>1</v>
      </c>
      <c r="E26" s="18">
        <f>'11.2'!F15</f>
        <v>2</v>
      </c>
      <c r="F26" s="18">
        <f>'11.3'!F14</f>
        <v>0</v>
      </c>
    </row>
    <row r="27" spans="1:6" ht="16" customHeight="1" x14ac:dyDescent="0.2">
      <c r="A27" s="86" t="s">
        <v>2</v>
      </c>
      <c r="B27" s="17">
        <f t="shared" si="2"/>
        <v>75</v>
      </c>
      <c r="C27" s="17">
        <f t="shared" si="3"/>
        <v>3</v>
      </c>
      <c r="D27" s="18">
        <f>'11.1'!F18</f>
        <v>1</v>
      </c>
      <c r="E27" s="18">
        <f>'11.2'!F19</f>
        <v>2</v>
      </c>
      <c r="F27" s="18">
        <f>'11.3'!F18</f>
        <v>0</v>
      </c>
    </row>
    <row r="28" spans="1:6" ht="16" customHeight="1" x14ac:dyDescent="0.2">
      <c r="A28" s="86" t="s">
        <v>50</v>
      </c>
      <c r="B28" s="17">
        <f t="shared" si="2"/>
        <v>75</v>
      </c>
      <c r="C28" s="17">
        <f t="shared" si="3"/>
        <v>3</v>
      </c>
      <c r="D28" s="18">
        <f>'11.1'!F19</f>
        <v>1</v>
      </c>
      <c r="E28" s="18">
        <f>'11.2'!F20</f>
        <v>2</v>
      </c>
      <c r="F28" s="18">
        <f>'11.3'!F19</f>
        <v>0</v>
      </c>
    </row>
    <row r="29" spans="1:6" ht="16" customHeight="1" x14ac:dyDescent="0.2">
      <c r="A29" s="86" t="s">
        <v>51</v>
      </c>
      <c r="B29" s="17">
        <f t="shared" si="2"/>
        <v>75</v>
      </c>
      <c r="C29" s="17">
        <f t="shared" si="3"/>
        <v>3</v>
      </c>
      <c r="D29" s="18">
        <f>'11.1'!F20</f>
        <v>1</v>
      </c>
      <c r="E29" s="18">
        <f>'11.2'!F21</f>
        <v>2</v>
      </c>
      <c r="F29" s="18">
        <f>'11.3'!F20</f>
        <v>0</v>
      </c>
    </row>
    <row r="30" spans="1:6" ht="16" customHeight="1" x14ac:dyDescent="0.2">
      <c r="A30" s="86" t="s">
        <v>4</v>
      </c>
      <c r="B30" s="17">
        <f t="shared" si="2"/>
        <v>75</v>
      </c>
      <c r="C30" s="17">
        <f t="shared" si="3"/>
        <v>3</v>
      </c>
      <c r="D30" s="18">
        <f>'11.1'!F23</f>
        <v>1</v>
      </c>
      <c r="E30" s="18">
        <f>'11.2'!F24</f>
        <v>2</v>
      </c>
      <c r="F30" s="18">
        <f>'11.3'!F23</f>
        <v>0</v>
      </c>
    </row>
    <row r="31" spans="1:6" ht="16" customHeight="1" x14ac:dyDescent="0.2">
      <c r="A31" s="86" t="s">
        <v>56</v>
      </c>
      <c r="B31" s="17">
        <f t="shared" si="2"/>
        <v>75</v>
      </c>
      <c r="C31" s="17">
        <f t="shared" si="3"/>
        <v>3</v>
      </c>
      <c r="D31" s="18">
        <f>'11.1'!F28</f>
        <v>1</v>
      </c>
      <c r="E31" s="18">
        <f>'11.2'!F29</f>
        <v>2</v>
      </c>
      <c r="F31" s="18">
        <f>'11.3'!F28</f>
        <v>0</v>
      </c>
    </row>
    <row r="32" spans="1:6" x14ac:dyDescent="0.2">
      <c r="A32" s="86" t="s">
        <v>57</v>
      </c>
      <c r="B32" s="17">
        <f t="shared" si="2"/>
        <v>75</v>
      </c>
      <c r="C32" s="17">
        <f t="shared" si="3"/>
        <v>3</v>
      </c>
      <c r="D32" s="18">
        <f>'11.1'!F30</f>
        <v>1</v>
      </c>
      <c r="E32" s="18">
        <f>'11.2'!F31</f>
        <v>2</v>
      </c>
      <c r="F32" s="18">
        <f>'11.3'!F30</f>
        <v>0</v>
      </c>
    </row>
    <row r="33" spans="1:6" x14ac:dyDescent="0.2">
      <c r="A33" s="86" t="s">
        <v>7</v>
      </c>
      <c r="B33" s="17">
        <f t="shared" si="2"/>
        <v>75</v>
      </c>
      <c r="C33" s="17">
        <f t="shared" si="3"/>
        <v>3</v>
      </c>
      <c r="D33" s="18">
        <f>'11.1'!F31</f>
        <v>1</v>
      </c>
      <c r="E33" s="18">
        <f>'11.2'!F32</f>
        <v>2</v>
      </c>
      <c r="F33" s="18">
        <f>'11.3'!F31</f>
        <v>0</v>
      </c>
    </row>
    <row r="34" spans="1:6" x14ac:dyDescent="0.2">
      <c r="A34" s="86" t="s">
        <v>154</v>
      </c>
      <c r="B34" s="17">
        <f t="shared" si="2"/>
        <v>75</v>
      </c>
      <c r="C34" s="17">
        <f t="shared" si="3"/>
        <v>3</v>
      </c>
      <c r="D34" s="18">
        <f>'11.1'!F35</f>
        <v>1</v>
      </c>
      <c r="E34" s="18">
        <f>'11.2'!F36</f>
        <v>2</v>
      </c>
      <c r="F34" s="18">
        <f>'11.3'!F35</f>
        <v>0</v>
      </c>
    </row>
    <row r="35" spans="1:6" x14ac:dyDescent="0.2">
      <c r="A35" s="86" t="s">
        <v>61</v>
      </c>
      <c r="B35" s="17">
        <f t="shared" si="2"/>
        <v>75</v>
      </c>
      <c r="C35" s="17">
        <f t="shared" si="3"/>
        <v>3</v>
      </c>
      <c r="D35" s="18">
        <f>'11.1'!F38</f>
        <v>1</v>
      </c>
      <c r="E35" s="18">
        <f>'11.2'!F39</f>
        <v>2</v>
      </c>
      <c r="F35" s="18">
        <f>'11.3'!F38</f>
        <v>0</v>
      </c>
    </row>
    <row r="36" spans="1:6" x14ac:dyDescent="0.2">
      <c r="A36" s="86" t="s">
        <v>28</v>
      </c>
      <c r="B36" s="17">
        <f t="shared" si="2"/>
        <v>75</v>
      </c>
      <c r="C36" s="17">
        <f t="shared" si="3"/>
        <v>3</v>
      </c>
      <c r="D36" s="18">
        <f>'11.1'!F40</f>
        <v>1</v>
      </c>
      <c r="E36" s="18">
        <f>'11.2'!F41</f>
        <v>2</v>
      </c>
      <c r="F36" s="18">
        <f>'11.3'!F40</f>
        <v>0</v>
      </c>
    </row>
    <row r="37" spans="1:6" x14ac:dyDescent="0.2">
      <c r="A37" s="86" t="s">
        <v>158</v>
      </c>
      <c r="B37" s="17">
        <f t="shared" si="2"/>
        <v>75</v>
      </c>
      <c r="C37" s="17">
        <f t="shared" si="3"/>
        <v>3</v>
      </c>
      <c r="D37" s="18">
        <f>'11.1'!F60</f>
        <v>1</v>
      </c>
      <c r="E37" s="18">
        <f>'11.2'!F61</f>
        <v>2</v>
      </c>
      <c r="F37" s="18">
        <f>'11.3'!F60</f>
        <v>0</v>
      </c>
    </row>
    <row r="38" spans="1:6" x14ac:dyDescent="0.2">
      <c r="A38" s="86" t="s">
        <v>159</v>
      </c>
      <c r="B38" s="17">
        <f t="shared" si="2"/>
        <v>75</v>
      </c>
      <c r="C38" s="17">
        <f t="shared" si="3"/>
        <v>3</v>
      </c>
      <c r="D38" s="18">
        <f>'11.1'!F63</f>
        <v>1</v>
      </c>
      <c r="E38" s="18">
        <f>'11.2'!F64</f>
        <v>2</v>
      </c>
      <c r="F38" s="18">
        <f>'11.3'!F63</f>
        <v>0</v>
      </c>
    </row>
    <row r="39" spans="1:6" x14ac:dyDescent="0.2">
      <c r="A39" s="86" t="s">
        <v>13</v>
      </c>
      <c r="B39" s="17">
        <f t="shared" si="2"/>
        <v>75</v>
      </c>
      <c r="C39" s="17">
        <f t="shared" si="3"/>
        <v>3</v>
      </c>
      <c r="D39" s="18">
        <f>'11.1'!F64</f>
        <v>1</v>
      </c>
      <c r="E39" s="18">
        <f>'11.2'!F65</f>
        <v>2</v>
      </c>
      <c r="F39" s="18">
        <f>'11.3'!F64</f>
        <v>0</v>
      </c>
    </row>
    <row r="40" spans="1:6" x14ac:dyDescent="0.2">
      <c r="A40" s="86" t="s">
        <v>14</v>
      </c>
      <c r="B40" s="17">
        <f t="shared" si="2"/>
        <v>75</v>
      </c>
      <c r="C40" s="17">
        <f t="shared" si="3"/>
        <v>3</v>
      </c>
      <c r="D40" s="18">
        <f>'11.1'!F67</f>
        <v>1</v>
      </c>
      <c r="E40" s="18">
        <f>'11.2'!F68</f>
        <v>2</v>
      </c>
      <c r="F40" s="18">
        <f>'11.3'!F67</f>
        <v>0</v>
      </c>
    </row>
    <row r="41" spans="1:6" x14ac:dyDescent="0.2">
      <c r="A41" s="86" t="s">
        <v>79</v>
      </c>
      <c r="B41" s="17">
        <f t="shared" si="2"/>
        <v>75</v>
      </c>
      <c r="C41" s="17">
        <f t="shared" si="3"/>
        <v>3</v>
      </c>
      <c r="D41" s="18">
        <f>'11.1'!F68</f>
        <v>1</v>
      </c>
      <c r="E41" s="18">
        <f>'11.2'!F69</f>
        <v>2</v>
      </c>
      <c r="F41" s="18">
        <f>'11.3'!F68</f>
        <v>0</v>
      </c>
    </row>
    <row r="42" spans="1:6" x14ac:dyDescent="0.2">
      <c r="A42" s="86" t="s">
        <v>84</v>
      </c>
      <c r="B42" s="17">
        <f t="shared" si="2"/>
        <v>75</v>
      </c>
      <c r="C42" s="17">
        <f t="shared" si="3"/>
        <v>3</v>
      </c>
      <c r="D42" s="18">
        <f>'11.1'!F73</f>
        <v>1</v>
      </c>
      <c r="E42" s="18">
        <f>'11.2'!F74</f>
        <v>2</v>
      </c>
      <c r="F42" s="18">
        <f>'11.3'!F73</f>
        <v>0</v>
      </c>
    </row>
    <row r="43" spans="1:6" x14ac:dyDescent="0.2">
      <c r="A43" s="86" t="s">
        <v>17</v>
      </c>
      <c r="B43" s="17">
        <f t="shared" si="2"/>
        <v>75</v>
      </c>
      <c r="C43" s="17">
        <f t="shared" si="3"/>
        <v>3</v>
      </c>
      <c r="D43" s="18">
        <f>'11.1'!F81</f>
        <v>1</v>
      </c>
      <c r="E43" s="18">
        <f>'11.2'!F82</f>
        <v>2</v>
      </c>
      <c r="F43" s="18">
        <f>'11.3'!F81</f>
        <v>0</v>
      </c>
    </row>
    <row r="44" spans="1:6" x14ac:dyDescent="0.2">
      <c r="A44" s="86" t="s">
        <v>18</v>
      </c>
      <c r="B44" s="17">
        <f t="shared" si="2"/>
        <v>75</v>
      </c>
      <c r="C44" s="17">
        <f t="shared" si="3"/>
        <v>3</v>
      </c>
      <c r="D44" s="18">
        <f>'11.1'!F85</f>
        <v>1</v>
      </c>
      <c r="E44" s="18">
        <f>'11.2'!F86</f>
        <v>2</v>
      </c>
      <c r="F44" s="18">
        <f>'11.3'!F85</f>
        <v>0</v>
      </c>
    </row>
    <row r="45" spans="1:6" x14ac:dyDescent="0.2">
      <c r="A45" s="86" t="s">
        <v>94</v>
      </c>
      <c r="B45" s="17">
        <f t="shared" si="2"/>
        <v>75</v>
      </c>
      <c r="C45" s="17">
        <f t="shared" si="3"/>
        <v>3</v>
      </c>
      <c r="D45" s="18">
        <f>'11.1'!F91</f>
        <v>1</v>
      </c>
      <c r="E45" s="18">
        <f>'11.2'!F92</f>
        <v>2</v>
      </c>
      <c r="F45" s="18">
        <f>'11.3'!F91</f>
        <v>0</v>
      </c>
    </row>
    <row r="46" spans="1:6" x14ac:dyDescent="0.2">
      <c r="A46" s="86" t="s">
        <v>22</v>
      </c>
      <c r="B46" s="17">
        <f t="shared" si="2"/>
        <v>75</v>
      </c>
      <c r="C46" s="17">
        <f t="shared" si="3"/>
        <v>3</v>
      </c>
      <c r="D46" s="18">
        <f>'11.1'!F93</f>
        <v>1</v>
      </c>
      <c r="E46" s="18">
        <f>'11.2'!F94</f>
        <v>2</v>
      </c>
      <c r="F46" s="18">
        <f>'11.3'!F93</f>
        <v>0</v>
      </c>
    </row>
    <row r="47" spans="1:6" x14ac:dyDescent="0.2">
      <c r="A47" s="86" t="s">
        <v>97</v>
      </c>
      <c r="B47" s="17">
        <f t="shared" si="2"/>
        <v>75</v>
      </c>
      <c r="C47" s="17">
        <f t="shared" si="3"/>
        <v>3</v>
      </c>
      <c r="D47" s="18">
        <f>'11.1'!F96</f>
        <v>1</v>
      </c>
      <c r="E47" s="18">
        <f>'11.2'!F97</f>
        <v>2</v>
      </c>
      <c r="F47" s="18">
        <f>'11.3'!F96</f>
        <v>0</v>
      </c>
    </row>
    <row r="48" spans="1:6" x14ac:dyDescent="0.2">
      <c r="A48" s="86" t="s">
        <v>3</v>
      </c>
      <c r="B48" s="17">
        <f t="shared" si="2"/>
        <v>62.5</v>
      </c>
      <c r="C48" s="17">
        <f t="shared" si="3"/>
        <v>2.5</v>
      </c>
      <c r="D48" s="18">
        <f>'11.1'!F22</f>
        <v>0.5</v>
      </c>
      <c r="E48" s="18">
        <f>'11.2'!F23</f>
        <v>2</v>
      </c>
      <c r="F48" s="18">
        <f>'11.3'!F22</f>
        <v>0</v>
      </c>
    </row>
    <row r="49" spans="1:6" x14ac:dyDescent="0.2">
      <c r="A49" s="117" t="s">
        <v>133</v>
      </c>
      <c r="B49" s="17"/>
      <c r="C49" s="17"/>
      <c r="D49" s="18"/>
      <c r="E49" s="18"/>
      <c r="F49" s="18"/>
    </row>
    <row r="50" spans="1:6" x14ac:dyDescent="0.2">
      <c r="A50" s="86" t="s">
        <v>40</v>
      </c>
      <c r="B50" s="17">
        <f t="shared" ref="B50:B62" si="4">ROUND(C50/$C$5*100,1)</f>
        <v>50</v>
      </c>
      <c r="C50" s="17">
        <f t="shared" ref="C50:C62" si="5">SUM(D50:F50)</f>
        <v>2</v>
      </c>
      <c r="D50" s="18">
        <f>'11.1'!F8</f>
        <v>1</v>
      </c>
      <c r="E50" s="18">
        <f>'11.2'!F9</f>
        <v>1</v>
      </c>
      <c r="F50" s="18">
        <f>'11.3'!F8</f>
        <v>0</v>
      </c>
    </row>
    <row r="51" spans="1:6" x14ac:dyDescent="0.2">
      <c r="A51" s="86" t="s">
        <v>47</v>
      </c>
      <c r="B51" s="17">
        <f t="shared" si="4"/>
        <v>50</v>
      </c>
      <c r="C51" s="17">
        <f t="shared" si="5"/>
        <v>2</v>
      </c>
      <c r="D51" s="18">
        <f>'11.1'!F15</f>
        <v>1</v>
      </c>
      <c r="E51" s="18">
        <f>'11.2'!F16</f>
        <v>1</v>
      </c>
      <c r="F51" s="18">
        <f>'11.3'!F15</f>
        <v>0</v>
      </c>
    </row>
    <row r="52" spans="1:6" x14ac:dyDescent="0.2">
      <c r="A52" s="86" t="s">
        <v>54</v>
      </c>
      <c r="B52" s="17">
        <f t="shared" si="4"/>
        <v>50</v>
      </c>
      <c r="C52" s="17">
        <f t="shared" si="5"/>
        <v>2</v>
      </c>
      <c r="D52" s="18">
        <f>'11.1'!F26</f>
        <v>1</v>
      </c>
      <c r="E52" s="18">
        <f>'11.2'!F27</f>
        <v>1</v>
      </c>
      <c r="F52" s="18">
        <f>'11.3'!F26</f>
        <v>0</v>
      </c>
    </row>
    <row r="53" spans="1:6" x14ac:dyDescent="0.2">
      <c r="A53" s="86" t="s">
        <v>62</v>
      </c>
      <c r="B53" s="17">
        <f t="shared" si="4"/>
        <v>50</v>
      </c>
      <c r="C53" s="17">
        <f t="shared" si="5"/>
        <v>2</v>
      </c>
      <c r="D53" s="18">
        <f>'11.1'!F39</f>
        <v>1</v>
      </c>
      <c r="E53" s="18">
        <f>'11.2'!F40</f>
        <v>1</v>
      </c>
      <c r="F53" s="18">
        <f>'11.3'!F39</f>
        <v>0</v>
      </c>
    </row>
    <row r="54" spans="1:6" x14ac:dyDescent="0.2">
      <c r="A54" s="86" t="s">
        <v>10</v>
      </c>
      <c r="B54" s="17">
        <f t="shared" si="4"/>
        <v>50</v>
      </c>
      <c r="C54" s="17">
        <f t="shared" si="5"/>
        <v>2</v>
      </c>
      <c r="D54" s="18">
        <f>'11.1'!F41</f>
        <v>1</v>
      </c>
      <c r="E54" s="18">
        <f>'11.2'!F42</f>
        <v>1</v>
      </c>
      <c r="F54" s="18">
        <f>'11.3'!F41</f>
        <v>0</v>
      </c>
    </row>
    <row r="55" spans="1:6" x14ac:dyDescent="0.2">
      <c r="A55" s="86" t="s">
        <v>63</v>
      </c>
      <c r="B55" s="17">
        <f t="shared" si="4"/>
        <v>50</v>
      </c>
      <c r="C55" s="17">
        <f t="shared" si="5"/>
        <v>2</v>
      </c>
      <c r="D55" s="18">
        <f>'11.1'!F42</f>
        <v>1</v>
      </c>
      <c r="E55" s="18">
        <f>'11.2'!F43</f>
        <v>1</v>
      </c>
      <c r="F55" s="18">
        <f>'11.3'!F42</f>
        <v>0</v>
      </c>
    </row>
    <row r="56" spans="1:6" x14ac:dyDescent="0.2">
      <c r="A56" s="86" t="s">
        <v>73</v>
      </c>
      <c r="B56" s="17">
        <f t="shared" si="4"/>
        <v>50</v>
      </c>
      <c r="C56" s="17">
        <f t="shared" si="5"/>
        <v>2</v>
      </c>
      <c r="D56" s="18">
        <f>'11.1'!F57</f>
        <v>1</v>
      </c>
      <c r="E56" s="18">
        <f>'11.2'!F58</f>
        <v>1</v>
      </c>
      <c r="F56" s="18">
        <f>'11.3'!F57</f>
        <v>0</v>
      </c>
    </row>
    <row r="57" spans="1:6" x14ac:dyDescent="0.2">
      <c r="A57" s="86" t="s">
        <v>74</v>
      </c>
      <c r="B57" s="17">
        <f t="shared" si="4"/>
        <v>50</v>
      </c>
      <c r="C57" s="17">
        <f t="shared" si="5"/>
        <v>2</v>
      </c>
      <c r="D57" s="18">
        <f>'11.1'!F58</f>
        <v>1</v>
      </c>
      <c r="E57" s="18">
        <f>'11.2'!F59</f>
        <v>1</v>
      </c>
      <c r="F57" s="18">
        <f>'11.3'!F58</f>
        <v>0</v>
      </c>
    </row>
    <row r="58" spans="1:6" x14ac:dyDescent="0.2">
      <c r="A58" s="86" t="s">
        <v>81</v>
      </c>
      <c r="B58" s="17">
        <f t="shared" si="4"/>
        <v>50</v>
      </c>
      <c r="C58" s="17">
        <f t="shared" si="5"/>
        <v>2</v>
      </c>
      <c r="D58" s="18">
        <f>'11.1'!F70</f>
        <v>1</v>
      </c>
      <c r="E58" s="18">
        <f>'11.2'!F71</f>
        <v>1</v>
      </c>
      <c r="F58" s="18">
        <f>'11.3'!F70</f>
        <v>0</v>
      </c>
    </row>
    <row r="59" spans="1:6" x14ac:dyDescent="0.2">
      <c r="A59" s="86" t="s">
        <v>82</v>
      </c>
      <c r="B59" s="17">
        <f t="shared" si="4"/>
        <v>50</v>
      </c>
      <c r="C59" s="17">
        <f t="shared" si="5"/>
        <v>2</v>
      </c>
      <c r="D59" s="18">
        <f>'11.1'!F71</f>
        <v>1</v>
      </c>
      <c r="E59" s="18">
        <f>'11.2'!F72</f>
        <v>1</v>
      </c>
      <c r="F59" s="18">
        <f>'11.3'!F71</f>
        <v>0</v>
      </c>
    </row>
    <row r="60" spans="1:6" x14ac:dyDescent="0.2">
      <c r="A60" s="86" t="s">
        <v>87</v>
      </c>
      <c r="B60" s="17">
        <f t="shared" si="4"/>
        <v>50</v>
      </c>
      <c r="C60" s="17">
        <f t="shared" si="5"/>
        <v>2</v>
      </c>
      <c r="D60" s="18">
        <f>'11.1'!F79</f>
        <v>1</v>
      </c>
      <c r="E60" s="18">
        <f>'11.2'!F80</f>
        <v>1</v>
      </c>
      <c r="F60" s="18">
        <f>'11.3'!F79</f>
        <v>0</v>
      </c>
    </row>
    <row r="61" spans="1:6" x14ac:dyDescent="0.2">
      <c r="A61" s="86" t="s">
        <v>91</v>
      </c>
      <c r="B61" s="17">
        <f t="shared" si="4"/>
        <v>50</v>
      </c>
      <c r="C61" s="17">
        <f t="shared" si="5"/>
        <v>2</v>
      </c>
      <c r="D61" s="18">
        <f>'11.1'!F88</f>
        <v>1</v>
      </c>
      <c r="E61" s="18">
        <f>'11.2'!F89</f>
        <v>1</v>
      </c>
      <c r="F61" s="18">
        <f>'11.3'!F88</f>
        <v>0</v>
      </c>
    </row>
    <row r="62" spans="1:6" x14ac:dyDescent="0.2">
      <c r="A62" s="86" t="s">
        <v>93</v>
      </c>
      <c r="B62" s="17">
        <f t="shared" si="4"/>
        <v>50</v>
      </c>
      <c r="C62" s="17">
        <f t="shared" si="5"/>
        <v>2</v>
      </c>
      <c r="D62" s="18">
        <f>'11.1'!F90</f>
        <v>1</v>
      </c>
      <c r="E62" s="18">
        <f>'11.2'!F91</f>
        <v>1</v>
      </c>
      <c r="F62" s="18">
        <f>'11.3'!F90</f>
        <v>0</v>
      </c>
    </row>
    <row r="63" spans="1:6" x14ac:dyDescent="0.2">
      <c r="A63" s="117" t="s">
        <v>134</v>
      </c>
      <c r="B63" s="17"/>
      <c r="C63" s="17"/>
      <c r="D63" s="18"/>
      <c r="E63" s="18"/>
      <c r="F63" s="18"/>
    </row>
    <row r="64" spans="1:6" x14ac:dyDescent="0.2">
      <c r="A64" s="86" t="s">
        <v>49</v>
      </c>
      <c r="B64" s="17">
        <f t="shared" ref="B64:B79" si="6">ROUND(C64/$C$5*100,1)</f>
        <v>37.5</v>
      </c>
      <c r="C64" s="17">
        <f t="shared" ref="C64:C79" si="7">SUM(D64:F64)</f>
        <v>1.5</v>
      </c>
      <c r="D64" s="18">
        <f>'11.1'!F17</f>
        <v>0.5</v>
      </c>
      <c r="E64" s="18">
        <f>'11.2'!F18</f>
        <v>1</v>
      </c>
      <c r="F64" s="18">
        <f>'11.3'!F17</f>
        <v>0</v>
      </c>
    </row>
    <row r="65" spans="1:6" x14ac:dyDescent="0.2">
      <c r="A65" s="86" t="s">
        <v>77</v>
      </c>
      <c r="B65" s="17">
        <f t="shared" si="6"/>
        <v>37.5</v>
      </c>
      <c r="C65" s="17">
        <f t="shared" si="7"/>
        <v>1.5</v>
      </c>
      <c r="D65" s="18">
        <f>'11.1'!F65</f>
        <v>1</v>
      </c>
      <c r="E65" s="18">
        <f>'11.2'!F66</f>
        <v>0.5</v>
      </c>
      <c r="F65" s="18">
        <f>'11.3'!F65</f>
        <v>0</v>
      </c>
    </row>
    <row r="66" spans="1:6" x14ac:dyDescent="0.2">
      <c r="A66" s="86" t="s">
        <v>41</v>
      </c>
      <c r="B66" s="17">
        <f t="shared" si="6"/>
        <v>25</v>
      </c>
      <c r="C66" s="17">
        <f t="shared" si="7"/>
        <v>1</v>
      </c>
      <c r="D66" s="18">
        <f>'11.1'!F9</f>
        <v>1</v>
      </c>
      <c r="E66" s="18">
        <f>'11.2'!F10</f>
        <v>0</v>
      </c>
      <c r="F66" s="18">
        <f>'11.3'!F9</f>
        <v>0</v>
      </c>
    </row>
    <row r="67" spans="1:6" x14ac:dyDescent="0.2">
      <c r="A67" s="86" t="s">
        <v>42</v>
      </c>
      <c r="B67" s="17">
        <f t="shared" si="6"/>
        <v>25</v>
      </c>
      <c r="C67" s="17">
        <f t="shared" si="7"/>
        <v>1</v>
      </c>
      <c r="D67" s="18">
        <f>'11.1'!F10</f>
        <v>1</v>
      </c>
      <c r="E67" s="18">
        <f>'11.2'!F11</f>
        <v>0</v>
      </c>
      <c r="F67" s="18">
        <f>'11.3'!F10</f>
        <v>0</v>
      </c>
    </row>
    <row r="68" spans="1:6" x14ac:dyDescent="0.2">
      <c r="A68" s="86" t="s">
        <v>45</v>
      </c>
      <c r="B68" s="17">
        <f t="shared" si="6"/>
        <v>25</v>
      </c>
      <c r="C68" s="17">
        <f t="shared" si="7"/>
        <v>1</v>
      </c>
      <c r="D68" s="18">
        <f>'11.1'!F13</f>
        <v>0.5</v>
      </c>
      <c r="E68" s="18">
        <f>'11.2'!F14</f>
        <v>0.5</v>
      </c>
      <c r="F68" s="18">
        <f>'11.3'!F13</f>
        <v>0</v>
      </c>
    </row>
    <row r="69" spans="1:6" x14ac:dyDescent="0.2">
      <c r="A69" s="86" t="s">
        <v>52</v>
      </c>
      <c r="B69" s="17">
        <f t="shared" si="6"/>
        <v>25</v>
      </c>
      <c r="C69" s="17">
        <f t="shared" si="7"/>
        <v>1</v>
      </c>
      <c r="D69" s="18">
        <f>'11.1'!F21</f>
        <v>1</v>
      </c>
      <c r="E69" s="18">
        <f>'11.2'!F22</f>
        <v>0</v>
      </c>
      <c r="F69" s="18">
        <f>'11.3'!F21</f>
        <v>0</v>
      </c>
    </row>
    <row r="70" spans="1:6" x14ac:dyDescent="0.2">
      <c r="A70" s="86" t="s">
        <v>58</v>
      </c>
      <c r="B70" s="17">
        <f t="shared" si="6"/>
        <v>25</v>
      </c>
      <c r="C70" s="17">
        <f t="shared" si="7"/>
        <v>1</v>
      </c>
      <c r="D70" s="18">
        <f>'11.1'!F33</f>
        <v>1</v>
      </c>
      <c r="E70" s="18">
        <f>'11.2'!F34</f>
        <v>0</v>
      </c>
      <c r="F70" s="18">
        <f>'11.3'!F33</f>
        <v>0</v>
      </c>
    </row>
    <row r="71" spans="1:6" x14ac:dyDescent="0.2">
      <c r="A71" s="86" t="s">
        <v>59</v>
      </c>
      <c r="B71" s="17">
        <f t="shared" si="6"/>
        <v>25</v>
      </c>
      <c r="C71" s="17">
        <f t="shared" si="7"/>
        <v>1</v>
      </c>
      <c r="D71" s="18">
        <f>'11.1'!F34</f>
        <v>1</v>
      </c>
      <c r="E71" s="18">
        <f>'11.2'!F35</f>
        <v>0</v>
      </c>
      <c r="F71" s="18">
        <f>'11.3'!F34</f>
        <v>0</v>
      </c>
    </row>
    <row r="72" spans="1:6" x14ac:dyDescent="0.2">
      <c r="A72" s="86" t="s">
        <v>39</v>
      </c>
      <c r="B72" s="17">
        <f t="shared" si="6"/>
        <v>25</v>
      </c>
      <c r="C72" s="17">
        <f t="shared" si="7"/>
        <v>1</v>
      </c>
      <c r="D72" s="18">
        <f>'11.1'!F44</f>
        <v>0</v>
      </c>
      <c r="E72" s="18">
        <f>'11.2'!F45</f>
        <v>1</v>
      </c>
      <c r="F72" s="18">
        <f>'11.3'!F44</f>
        <v>0</v>
      </c>
    </row>
    <row r="73" spans="1:6" x14ac:dyDescent="0.2">
      <c r="A73" s="86" t="s">
        <v>68</v>
      </c>
      <c r="B73" s="17">
        <f t="shared" si="6"/>
        <v>25</v>
      </c>
      <c r="C73" s="17">
        <f t="shared" si="7"/>
        <v>1</v>
      </c>
      <c r="D73" s="18">
        <f>'11.1'!F49</f>
        <v>1</v>
      </c>
      <c r="E73" s="18">
        <f>'11.2'!F50</f>
        <v>0</v>
      </c>
      <c r="F73" s="18">
        <f>'11.3'!F49</f>
        <v>0</v>
      </c>
    </row>
    <row r="74" spans="1:6" x14ac:dyDescent="0.2">
      <c r="A74" s="86" t="s">
        <v>69</v>
      </c>
      <c r="B74" s="17">
        <f t="shared" si="6"/>
        <v>25</v>
      </c>
      <c r="C74" s="17">
        <f t="shared" si="7"/>
        <v>1</v>
      </c>
      <c r="D74" s="18">
        <f>'11.1'!F50</f>
        <v>1</v>
      </c>
      <c r="E74" s="18">
        <f>'11.2'!F51</f>
        <v>0</v>
      </c>
      <c r="F74" s="18">
        <f>'11.3'!F50</f>
        <v>0</v>
      </c>
    </row>
    <row r="75" spans="1:6" x14ac:dyDescent="0.2">
      <c r="A75" s="86" t="s">
        <v>85</v>
      </c>
      <c r="B75" s="17">
        <f t="shared" si="6"/>
        <v>25</v>
      </c>
      <c r="C75" s="17">
        <f t="shared" si="7"/>
        <v>1</v>
      </c>
      <c r="D75" s="18">
        <f>'11.1'!F75</f>
        <v>1</v>
      </c>
      <c r="E75" s="18">
        <f>'11.2'!F76</f>
        <v>0</v>
      </c>
      <c r="F75" s="18">
        <f>'11.3'!F75</f>
        <v>0</v>
      </c>
    </row>
    <row r="76" spans="1:6" x14ac:dyDescent="0.2">
      <c r="A76" s="86" t="s">
        <v>86</v>
      </c>
      <c r="B76" s="17">
        <f t="shared" si="6"/>
        <v>25</v>
      </c>
      <c r="C76" s="17">
        <f t="shared" si="7"/>
        <v>1</v>
      </c>
      <c r="D76" s="18">
        <f>'11.1'!F78</f>
        <v>1</v>
      </c>
      <c r="E76" s="18">
        <f>'11.2'!F79</f>
        <v>0</v>
      </c>
      <c r="F76" s="18">
        <f>'11.3'!F78</f>
        <v>0</v>
      </c>
    </row>
    <row r="77" spans="1:6" x14ac:dyDescent="0.2">
      <c r="A77" s="86" t="s">
        <v>161</v>
      </c>
      <c r="B77" s="17">
        <f t="shared" si="6"/>
        <v>25</v>
      </c>
      <c r="C77" s="17">
        <f t="shared" si="7"/>
        <v>1</v>
      </c>
      <c r="D77" s="18">
        <f>'11.1'!F83</f>
        <v>1</v>
      </c>
      <c r="E77" s="18">
        <f>'11.2'!F84</f>
        <v>0</v>
      </c>
      <c r="F77" s="18">
        <f>'11.3'!F83</f>
        <v>0</v>
      </c>
    </row>
    <row r="78" spans="1:6" x14ac:dyDescent="0.2">
      <c r="A78" s="86" t="s">
        <v>90</v>
      </c>
      <c r="B78" s="17">
        <f t="shared" si="6"/>
        <v>25</v>
      </c>
      <c r="C78" s="17">
        <f t="shared" si="7"/>
        <v>1</v>
      </c>
      <c r="D78" s="18">
        <f>'11.1'!F84</f>
        <v>1</v>
      </c>
      <c r="E78" s="18">
        <f>'11.2'!F85</f>
        <v>0</v>
      </c>
      <c r="F78" s="18">
        <f>'11.3'!F84</f>
        <v>0</v>
      </c>
    </row>
    <row r="79" spans="1:6" x14ac:dyDescent="0.2">
      <c r="A79" s="86" t="s">
        <v>96</v>
      </c>
      <c r="B79" s="17">
        <f t="shared" si="6"/>
        <v>25</v>
      </c>
      <c r="C79" s="17">
        <f t="shared" si="7"/>
        <v>1</v>
      </c>
      <c r="D79" s="18">
        <f>'11.1'!F95</f>
        <v>0.5</v>
      </c>
      <c r="E79" s="18">
        <f>'11.2'!F96</f>
        <v>0.5</v>
      </c>
      <c r="F79" s="18">
        <f>'11.3'!F95</f>
        <v>0</v>
      </c>
    </row>
    <row r="80" spans="1:6" x14ac:dyDescent="0.2">
      <c r="A80" s="118" t="s">
        <v>135</v>
      </c>
      <c r="B80" s="17"/>
      <c r="C80" s="17"/>
      <c r="D80" s="18"/>
      <c r="E80" s="18"/>
      <c r="F80" s="18"/>
    </row>
    <row r="81" spans="1:6" x14ac:dyDescent="0.2">
      <c r="A81" s="86" t="s">
        <v>53</v>
      </c>
      <c r="B81" s="17">
        <f t="shared" ref="B81:B95" si="8">ROUND(C81/$C$5*100,1)</f>
        <v>12.5</v>
      </c>
      <c r="C81" s="17">
        <f t="shared" ref="C81:C95" si="9">SUM(D81:F81)</f>
        <v>0.5</v>
      </c>
      <c r="D81" s="18">
        <f>'11.1'!F24</f>
        <v>0.5</v>
      </c>
      <c r="E81" s="18">
        <f>'11.2'!F25</f>
        <v>0</v>
      </c>
      <c r="F81" s="18">
        <f>'11.3'!F24</f>
        <v>0</v>
      </c>
    </row>
    <row r="82" spans="1:6" x14ac:dyDescent="0.2">
      <c r="A82" s="86" t="s">
        <v>65</v>
      </c>
      <c r="B82" s="17">
        <f t="shared" si="8"/>
        <v>12.5</v>
      </c>
      <c r="C82" s="17">
        <f t="shared" si="9"/>
        <v>0.5</v>
      </c>
      <c r="D82" s="18">
        <f>'11.1'!F45</f>
        <v>0</v>
      </c>
      <c r="E82" s="18">
        <f>'11.2'!F46</f>
        <v>0.5</v>
      </c>
      <c r="F82" s="18">
        <f>'11.3'!F45</f>
        <v>0</v>
      </c>
    </row>
    <row r="83" spans="1:6" x14ac:dyDescent="0.2">
      <c r="A83" s="86" t="s">
        <v>155</v>
      </c>
      <c r="B83" s="17">
        <f t="shared" si="8"/>
        <v>12.5</v>
      </c>
      <c r="C83" s="17">
        <f t="shared" si="9"/>
        <v>0.5</v>
      </c>
      <c r="D83" s="18">
        <f>'11.1'!F48</f>
        <v>0.5</v>
      </c>
      <c r="E83" s="18">
        <f>'11.2'!F49</f>
        <v>0</v>
      </c>
      <c r="F83" s="18">
        <f>'11.3'!F48</f>
        <v>0</v>
      </c>
    </row>
    <row r="84" spans="1:6" x14ac:dyDescent="0.2">
      <c r="A84" s="86" t="s">
        <v>156</v>
      </c>
      <c r="B84" s="17">
        <f t="shared" si="8"/>
        <v>12.5</v>
      </c>
      <c r="C84" s="17">
        <f t="shared" si="9"/>
        <v>0.5</v>
      </c>
      <c r="D84" s="18">
        <f>'11.1'!F51</f>
        <v>0.5</v>
      </c>
      <c r="E84" s="18">
        <f>'11.2'!F52</f>
        <v>0</v>
      </c>
      <c r="F84" s="18">
        <f>'11.3'!F51</f>
        <v>0</v>
      </c>
    </row>
    <row r="85" spans="1:6" x14ac:dyDescent="0.2">
      <c r="A85" s="86" t="s">
        <v>76</v>
      </c>
      <c r="B85" s="17">
        <f t="shared" si="8"/>
        <v>12.5</v>
      </c>
      <c r="C85" s="17">
        <f t="shared" si="9"/>
        <v>0.5</v>
      </c>
      <c r="D85" s="18">
        <f>'11.1'!F62</f>
        <v>0.5</v>
      </c>
      <c r="E85" s="18">
        <f>'11.2'!F63</f>
        <v>0</v>
      </c>
      <c r="F85" s="18">
        <f>'11.3'!F62</f>
        <v>0</v>
      </c>
    </row>
    <row r="86" spans="1:6" x14ac:dyDescent="0.2">
      <c r="A86" s="86" t="s">
        <v>88</v>
      </c>
      <c r="B86" s="17">
        <f t="shared" si="8"/>
        <v>12.5</v>
      </c>
      <c r="C86" s="17">
        <f t="shared" si="9"/>
        <v>0.5</v>
      </c>
      <c r="D86" s="18">
        <f>'11.1'!F80</f>
        <v>0.5</v>
      </c>
      <c r="E86" s="18">
        <f>'11.2'!F81</f>
        <v>0</v>
      </c>
      <c r="F86" s="18">
        <f>'11.3'!F80</f>
        <v>0</v>
      </c>
    </row>
    <row r="87" spans="1:6" x14ac:dyDescent="0.2">
      <c r="A87" s="86" t="s">
        <v>98</v>
      </c>
      <c r="B87" s="17">
        <f t="shared" si="8"/>
        <v>12.5</v>
      </c>
      <c r="C87" s="17">
        <f t="shared" si="9"/>
        <v>0.5</v>
      </c>
      <c r="D87" s="18">
        <f>'11.1'!F97</f>
        <v>0.5</v>
      </c>
      <c r="E87" s="18">
        <f>'11.2'!F98</f>
        <v>0</v>
      </c>
      <c r="F87" s="18">
        <f>'11.3'!F97</f>
        <v>0</v>
      </c>
    </row>
    <row r="88" spans="1:6" x14ac:dyDescent="0.2">
      <c r="A88" s="86" t="s">
        <v>99</v>
      </c>
      <c r="B88" s="17">
        <f t="shared" si="8"/>
        <v>12.5</v>
      </c>
      <c r="C88" s="17">
        <f t="shared" si="9"/>
        <v>0.5</v>
      </c>
      <c r="D88" s="18">
        <f>'11.1'!F98</f>
        <v>0</v>
      </c>
      <c r="E88" s="18">
        <f>'11.2'!F99</f>
        <v>0.5</v>
      </c>
      <c r="F88" s="18">
        <f>'11.3'!F98</f>
        <v>0</v>
      </c>
    </row>
    <row r="89" spans="1:6" x14ac:dyDescent="0.2">
      <c r="A89" s="86" t="s">
        <v>64</v>
      </c>
      <c r="B89" s="17">
        <f t="shared" si="8"/>
        <v>0</v>
      </c>
      <c r="C89" s="17">
        <f t="shared" si="9"/>
        <v>0</v>
      </c>
      <c r="D89" s="18">
        <f>'11.1'!F43</f>
        <v>0</v>
      </c>
      <c r="E89" s="18">
        <f>'11.2'!F44</f>
        <v>0</v>
      </c>
      <c r="F89" s="18">
        <f>'11.3'!F43</f>
        <v>0</v>
      </c>
    </row>
    <row r="90" spans="1:6" x14ac:dyDescent="0.2">
      <c r="A90" s="86" t="s">
        <v>67</v>
      </c>
      <c r="B90" s="17">
        <f t="shared" si="8"/>
        <v>0</v>
      </c>
      <c r="C90" s="17">
        <f t="shared" si="9"/>
        <v>0</v>
      </c>
      <c r="D90" s="18">
        <f>'11.1'!F47</f>
        <v>0</v>
      </c>
      <c r="E90" s="18">
        <f>'11.2'!F48</f>
        <v>0</v>
      </c>
      <c r="F90" s="18">
        <f>'11.3'!F47</f>
        <v>0</v>
      </c>
    </row>
    <row r="91" spans="1:6" x14ac:dyDescent="0.2">
      <c r="A91" s="86" t="s">
        <v>70</v>
      </c>
      <c r="B91" s="17">
        <f t="shared" si="8"/>
        <v>0</v>
      </c>
      <c r="C91" s="17">
        <f t="shared" si="9"/>
        <v>0</v>
      </c>
      <c r="D91" s="18">
        <f>'11.1'!F52</f>
        <v>0</v>
      </c>
      <c r="E91" s="18">
        <f>'11.2'!F53</f>
        <v>0</v>
      </c>
      <c r="F91" s="18">
        <f>'11.3'!F52</f>
        <v>0</v>
      </c>
    </row>
    <row r="92" spans="1:6" x14ac:dyDescent="0.2">
      <c r="A92" s="86" t="s">
        <v>157</v>
      </c>
      <c r="B92" s="17">
        <f t="shared" si="8"/>
        <v>0</v>
      </c>
      <c r="C92" s="17">
        <f t="shared" si="9"/>
        <v>0</v>
      </c>
      <c r="D92" s="18">
        <f>'11.1'!F56</f>
        <v>0</v>
      </c>
      <c r="E92" s="18">
        <f>'11.2'!F57</f>
        <v>0</v>
      </c>
      <c r="F92" s="18">
        <f>'11.3'!F56</f>
        <v>0</v>
      </c>
    </row>
    <row r="93" spans="1:6" x14ac:dyDescent="0.2">
      <c r="A93" s="86" t="s">
        <v>75</v>
      </c>
      <c r="B93" s="17">
        <f t="shared" si="8"/>
        <v>0</v>
      </c>
      <c r="C93" s="17">
        <f t="shared" si="9"/>
        <v>0</v>
      </c>
      <c r="D93" s="18">
        <f>'11.1'!F61</f>
        <v>0</v>
      </c>
      <c r="E93" s="18">
        <f>'11.2'!F62</f>
        <v>0</v>
      </c>
      <c r="F93" s="18">
        <f>'11.3'!F61</f>
        <v>0</v>
      </c>
    </row>
    <row r="94" spans="1:6" x14ac:dyDescent="0.2">
      <c r="A94" s="86" t="s">
        <v>83</v>
      </c>
      <c r="B94" s="17">
        <f t="shared" si="8"/>
        <v>0</v>
      </c>
      <c r="C94" s="17">
        <f t="shared" si="9"/>
        <v>0</v>
      </c>
      <c r="D94" s="18">
        <f>'11.1'!F72</f>
        <v>0</v>
      </c>
      <c r="E94" s="18">
        <f>'11.2'!F73</f>
        <v>0</v>
      </c>
      <c r="F94" s="18">
        <f>'11.3'!F72</f>
        <v>0</v>
      </c>
    </row>
    <row r="95" spans="1:6" x14ac:dyDescent="0.2">
      <c r="A95" s="86" t="s">
        <v>92</v>
      </c>
      <c r="B95" s="17">
        <f t="shared" si="8"/>
        <v>0</v>
      </c>
      <c r="C95" s="17">
        <f t="shared" si="9"/>
        <v>0</v>
      </c>
      <c r="D95" s="18">
        <f>'11.1'!F89</f>
        <v>0</v>
      </c>
      <c r="E95" s="18">
        <f>'11.2'!F90</f>
        <v>0</v>
      </c>
      <c r="F95" s="18">
        <f>'11.3'!F89</f>
        <v>0</v>
      </c>
    </row>
    <row r="96" spans="1:6" x14ac:dyDescent="0.2">
      <c r="B96" s="22"/>
      <c r="C96" s="21"/>
    </row>
  </sheetData>
  <mergeCells count="1">
    <mergeCell ref="A1:F1"/>
  </mergeCells>
  <conditionalFormatting sqref="A8:A21 A23:A26">
    <cfRule type="dataBar" priority="1">
      <dataBar>
        <cfvo type="min"/>
        <cfvo type="max"/>
        <color rgb="FF638EC6"/>
      </dataBar>
    </cfRule>
    <cfRule type="dataBar" priority="2">
      <dataBar>
        <cfvo type="min"/>
        <cfvo type="max"/>
        <color rgb="FF638EC6"/>
      </dataBar>
    </cfRule>
  </conditionalFormatting>
  <pageMargins left="0.70866141732283505" right="0.70866141732283505" top="0.74803149606299202" bottom="0.74803149606299202" header="0.31496062992126" footer="0.31496062992126"/>
  <pageSetup paperSize="9" scale="80" fitToHeight="0" orientation="landscape"/>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9"/>
  <sheetViews>
    <sheetView zoomScaleNormal="100" zoomScalePageLayoutView="80" workbookViewId="0">
      <pane ySplit="5" topLeftCell="A6" activePane="bottomLeft" state="frozen"/>
      <selection pane="bottomLeft" sqref="A1:F1"/>
    </sheetView>
  </sheetViews>
  <sheetFormatPr baseColWidth="10" defaultColWidth="8.83203125" defaultRowHeight="15" x14ac:dyDescent="0.2"/>
  <cols>
    <col min="1" max="1" width="24.83203125" customWidth="1"/>
    <col min="2" max="2" width="12.83203125" customWidth="1"/>
    <col min="3" max="3" width="11.83203125" customWidth="1"/>
    <col min="4" max="6" width="33.83203125" customWidth="1"/>
  </cols>
  <sheetData>
    <row r="1" spans="1:6" ht="30" customHeight="1" x14ac:dyDescent="0.2">
      <c r="A1" s="179" t="s">
        <v>152</v>
      </c>
      <c r="B1" s="180"/>
      <c r="C1" s="180"/>
      <c r="D1" s="180"/>
      <c r="E1" s="180"/>
      <c r="F1" s="180"/>
    </row>
    <row r="2" spans="1:6" ht="18" customHeight="1" x14ac:dyDescent="0.2">
      <c r="A2" s="115" t="s">
        <v>721</v>
      </c>
      <c r="B2" s="16"/>
      <c r="C2" s="16"/>
      <c r="D2" s="16"/>
      <c r="E2" s="16"/>
      <c r="F2" s="16"/>
    </row>
    <row r="3" spans="1:6" ht="88" customHeight="1" x14ac:dyDescent="0.2">
      <c r="A3" s="36" t="s">
        <v>720</v>
      </c>
      <c r="B3" s="35" t="s">
        <v>108</v>
      </c>
      <c r="C3" s="35" t="s">
        <v>107</v>
      </c>
      <c r="D3" s="3" t="s">
        <v>149</v>
      </c>
      <c r="E3" s="3" t="s">
        <v>150</v>
      </c>
      <c r="F3" s="36" t="s">
        <v>151</v>
      </c>
    </row>
    <row r="4" spans="1:6" ht="16" customHeight="1" x14ac:dyDescent="0.2">
      <c r="A4" s="15" t="s">
        <v>23</v>
      </c>
      <c r="B4" s="5" t="s">
        <v>33</v>
      </c>
      <c r="C4" s="5" t="s">
        <v>24</v>
      </c>
      <c r="D4" s="4" t="s">
        <v>24</v>
      </c>
      <c r="E4" s="4" t="s">
        <v>24</v>
      </c>
      <c r="F4" s="6" t="s">
        <v>24</v>
      </c>
    </row>
    <row r="5" spans="1:6" s="2" customFormat="1" ht="15" customHeight="1" x14ac:dyDescent="0.2">
      <c r="A5" s="138" t="s">
        <v>32</v>
      </c>
      <c r="B5" s="7"/>
      <c r="C5" s="8">
        <f>SUM(D5:F5)</f>
        <v>4</v>
      </c>
      <c r="D5" s="9">
        <v>1</v>
      </c>
      <c r="E5" s="9">
        <v>2</v>
      </c>
      <c r="F5" s="10">
        <v>1</v>
      </c>
    </row>
    <row r="6" spans="1:6" ht="16" customHeight="1" x14ac:dyDescent="0.2">
      <c r="A6" s="133" t="s">
        <v>0</v>
      </c>
      <c r="B6" s="11"/>
      <c r="C6" s="12"/>
      <c r="D6" s="12"/>
      <c r="E6" s="12"/>
      <c r="F6" s="13"/>
    </row>
    <row r="7" spans="1:6" ht="16" customHeight="1" x14ac:dyDescent="0.2">
      <c r="A7" s="86" t="s">
        <v>1</v>
      </c>
      <c r="B7" s="17">
        <f>ROUND(C7/$C$5*100,1)</f>
        <v>75</v>
      </c>
      <c r="C7" s="17">
        <f>SUM(D7:F7)</f>
        <v>3</v>
      </c>
      <c r="D7" s="18">
        <f>'11.1'!F7</f>
        <v>1</v>
      </c>
      <c r="E7" s="18">
        <f>'11.2'!F8</f>
        <v>2</v>
      </c>
      <c r="F7" s="18">
        <f>'11.3'!F7</f>
        <v>0</v>
      </c>
    </row>
    <row r="8" spans="1:6" s="1" customFormat="1" ht="16" customHeight="1" x14ac:dyDescent="0.2">
      <c r="A8" s="86" t="s">
        <v>40</v>
      </c>
      <c r="B8" s="17">
        <f t="shared" ref="B8:B71" si="0">ROUND(C8/$C$5*100,1)</f>
        <v>50</v>
      </c>
      <c r="C8" s="17">
        <f t="shared" ref="C8:C71" si="1">SUM(D8:F8)</f>
        <v>2</v>
      </c>
      <c r="D8" s="18">
        <f>'11.1'!F8</f>
        <v>1</v>
      </c>
      <c r="E8" s="18">
        <f>'11.2'!F9</f>
        <v>1</v>
      </c>
      <c r="F8" s="18">
        <f>'11.3'!F8</f>
        <v>0</v>
      </c>
    </row>
    <row r="9" spans="1:6" ht="16" customHeight="1" x14ac:dyDescent="0.2">
      <c r="A9" s="86" t="s">
        <v>41</v>
      </c>
      <c r="B9" s="17">
        <f t="shared" si="0"/>
        <v>25</v>
      </c>
      <c r="C9" s="17">
        <f t="shared" si="1"/>
        <v>1</v>
      </c>
      <c r="D9" s="18">
        <f>'11.1'!F9</f>
        <v>1</v>
      </c>
      <c r="E9" s="18">
        <f>'11.2'!F10</f>
        <v>0</v>
      </c>
      <c r="F9" s="18">
        <f>'11.3'!F9</f>
        <v>0</v>
      </c>
    </row>
    <row r="10" spans="1:6" ht="16" customHeight="1" x14ac:dyDescent="0.2">
      <c r="A10" s="86" t="s">
        <v>42</v>
      </c>
      <c r="B10" s="17">
        <f t="shared" si="0"/>
        <v>25</v>
      </c>
      <c r="C10" s="17">
        <f t="shared" si="1"/>
        <v>1</v>
      </c>
      <c r="D10" s="18">
        <f>'11.1'!F10</f>
        <v>1</v>
      </c>
      <c r="E10" s="18">
        <f>'11.2'!F11</f>
        <v>0</v>
      </c>
      <c r="F10" s="18">
        <f>'11.3'!F10</f>
        <v>0</v>
      </c>
    </row>
    <row r="11" spans="1:6" ht="16" customHeight="1" x14ac:dyDescent="0.2">
      <c r="A11" s="86" t="s">
        <v>43</v>
      </c>
      <c r="B11" s="17">
        <f t="shared" si="0"/>
        <v>75</v>
      </c>
      <c r="C11" s="17">
        <f t="shared" si="1"/>
        <v>3</v>
      </c>
      <c r="D11" s="18">
        <f>'11.1'!F11</f>
        <v>1</v>
      </c>
      <c r="E11" s="18">
        <f>'11.2'!F12</f>
        <v>2</v>
      </c>
      <c r="F11" s="18">
        <f>'11.3'!F11</f>
        <v>0</v>
      </c>
    </row>
    <row r="12" spans="1:6" ht="16" customHeight="1" x14ac:dyDescent="0.2">
      <c r="A12" s="86" t="s">
        <v>44</v>
      </c>
      <c r="B12" s="17">
        <f t="shared" si="0"/>
        <v>75</v>
      </c>
      <c r="C12" s="17">
        <f t="shared" si="1"/>
        <v>3</v>
      </c>
      <c r="D12" s="18">
        <f>'11.1'!F12</f>
        <v>1</v>
      </c>
      <c r="E12" s="18">
        <f>'11.2'!F13</f>
        <v>2</v>
      </c>
      <c r="F12" s="18">
        <f>'11.3'!F12</f>
        <v>0</v>
      </c>
    </row>
    <row r="13" spans="1:6" ht="16" customHeight="1" x14ac:dyDescent="0.2">
      <c r="A13" s="86" t="s">
        <v>45</v>
      </c>
      <c r="B13" s="17">
        <f t="shared" si="0"/>
        <v>25</v>
      </c>
      <c r="C13" s="17">
        <f t="shared" si="1"/>
        <v>1</v>
      </c>
      <c r="D13" s="18">
        <f>'11.1'!F13</f>
        <v>0.5</v>
      </c>
      <c r="E13" s="18">
        <f>'11.2'!F14</f>
        <v>0.5</v>
      </c>
      <c r="F13" s="18">
        <f>'11.3'!F13</f>
        <v>0</v>
      </c>
    </row>
    <row r="14" spans="1:6" s="1" customFormat="1" ht="16" customHeight="1" x14ac:dyDescent="0.2">
      <c r="A14" s="86" t="s">
        <v>46</v>
      </c>
      <c r="B14" s="17">
        <f t="shared" si="0"/>
        <v>75</v>
      </c>
      <c r="C14" s="17">
        <f t="shared" si="1"/>
        <v>3</v>
      </c>
      <c r="D14" s="18">
        <f>'11.1'!F14</f>
        <v>1</v>
      </c>
      <c r="E14" s="18">
        <f>'11.2'!F15</f>
        <v>2</v>
      </c>
      <c r="F14" s="18">
        <f>'11.3'!F14</f>
        <v>0</v>
      </c>
    </row>
    <row r="15" spans="1:6" ht="16" customHeight="1" x14ac:dyDescent="0.2">
      <c r="A15" s="86" t="s">
        <v>47</v>
      </c>
      <c r="B15" s="17">
        <f t="shared" si="0"/>
        <v>50</v>
      </c>
      <c r="C15" s="17">
        <f t="shared" si="1"/>
        <v>2</v>
      </c>
      <c r="D15" s="18">
        <f>'11.1'!F15</f>
        <v>1</v>
      </c>
      <c r="E15" s="18">
        <f>'11.2'!F16</f>
        <v>1</v>
      </c>
      <c r="F15" s="18">
        <f>'11.3'!F15</f>
        <v>0</v>
      </c>
    </row>
    <row r="16" spans="1:6" ht="16" customHeight="1" x14ac:dyDescent="0.2">
      <c r="A16" s="86" t="s">
        <v>48</v>
      </c>
      <c r="B16" s="17">
        <f t="shared" si="0"/>
        <v>100</v>
      </c>
      <c r="C16" s="17">
        <f t="shared" si="1"/>
        <v>4</v>
      </c>
      <c r="D16" s="18">
        <f>'11.1'!F16</f>
        <v>1</v>
      </c>
      <c r="E16" s="18">
        <f>'11.2'!F17</f>
        <v>2</v>
      </c>
      <c r="F16" s="18">
        <f>'11.3'!F16</f>
        <v>1</v>
      </c>
    </row>
    <row r="17" spans="1:6" s="1" customFormat="1" ht="16" customHeight="1" x14ac:dyDescent="0.2">
      <c r="A17" s="86" t="s">
        <v>49</v>
      </c>
      <c r="B17" s="17">
        <f t="shared" si="0"/>
        <v>37.5</v>
      </c>
      <c r="C17" s="17">
        <f t="shared" si="1"/>
        <v>1.5</v>
      </c>
      <c r="D17" s="18">
        <f>'11.1'!F17</f>
        <v>0.5</v>
      </c>
      <c r="E17" s="18">
        <f>'11.2'!F18</f>
        <v>1</v>
      </c>
      <c r="F17" s="18">
        <f>'11.3'!F17</f>
        <v>0</v>
      </c>
    </row>
    <row r="18" spans="1:6" ht="16" customHeight="1" x14ac:dyDescent="0.2">
      <c r="A18" s="86" t="s">
        <v>2</v>
      </c>
      <c r="B18" s="17">
        <f t="shared" si="0"/>
        <v>75</v>
      </c>
      <c r="C18" s="17">
        <f t="shared" si="1"/>
        <v>3</v>
      </c>
      <c r="D18" s="18">
        <f>'11.1'!F18</f>
        <v>1</v>
      </c>
      <c r="E18" s="18">
        <f>'11.2'!F19</f>
        <v>2</v>
      </c>
      <c r="F18" s="18">
        <f>'11.3'!F18</f>
        <v>0</v>
      </c>
    </row>
    <row r="19" spans="1:6" ht="16" customHeight="1" x14ac:dyDescent="0.2">
      <c r="A19" s="86" t="s">
        <v>50</v>
      </c>
      <c r="B19" s="17">
        <f t="shared" si="0"/>
        <v>75</v>
      </c>
      <c r="C19" s="17">
        <f t="shared" si="1"/>
        <v>3</v>
      </c>
      <c r="D19" s="18">
        <f>'11.1'!F19</f>
        <v>1</v>
      </c>
      <c r="E19" s="18">
        <f>'11.2'!F20</f>
        <v>2</v>
      </c>
      <c r="F19" s="18">
        <f>'11.3'!F19</f>
        <v>0</v>
      </c>
    </row>
    <row r="20" spans="1:6" ht="16" customHeight="1" x14ac:dyDescent="0.2">
      <c r="A20" s="86" t="s">
        <v>51</v>
      </c>
      <c r="B20" s="17">
        <f t="shared" si="0"/>
        <v>75</v>
      </c>
      <c r="C20" s="17">
        <f t="shared" si="1"/>
        <v>3</v>
      </c>
      <c r="D20" s="18">
        <f>'11.1'!F20</f>
        <v>1</v>
      </c>
      <c r="E20" s="18">
        <f>'11.2'!F21</f>
        <v>2</v>
      </c>
      <c r="F20" s="18">
        <f>'11.3'!F20</f>
        <v>0</v>
      </c>
    </row>
    <row r="21" spans="1:6" ht="16" customHeight="1" x14ac:dyDescent="0.2">
      <c r="A21" s="86" t="s">
        <v>52</v>
      </c>
      <c r="B21" s="17">
        <f t="shared" si="0"/>
        <v>25</v>
      </c>
      <c r="C21" s="17">
        <f t="shared" si="1"/>
        <v>1</v>
      </c>
      <c r="D21" s="18">
        <f>'11.1'!F21</f>
        <v>1</v>
      </c>
      <c r="E21" s="18">
        <f>'11.2'!F22</f>
        <v>0</v>
      </c>
      <c r="F21" s="18">
        <f>'11.3'!F21</f>
        <v>0</v>
      </c>
    </row>
    <row r="22" spans="1:6" ht="16" customHeight="1" x14ac:dyDescent="0.2">
      <c r="A22" s="86" t="s">
        <v>3</v>
      </c>
      <c r="B22" s="17">
        <f t="shared" si="0"/>
        <v>62.5</v>
      </c>
      <c r="C22" s="17">
        <f t="shared" si="1"/>
        <v>2.5</v>
      </c>
      <c r="D22" s="18">
        <f>'11.1'!F22</f>
        <v>0.5</v>
      </c>
      <c r="E22" s="18">
        <f>'11.2'!F23</f>
        <v>2</v>
      </c>
      <c r="F22" s="18">
        <f>'11.3'!F22</f>
        <v>0</v>
      </c>
    </row>
    <row r="23" spans="1:6" ht="16" customHeight="1" x14ac:dyDescent="0.2">
      <c r="A23" s="86" t="s">
        <v>4</v>
      </c>
      <c r="B23" s="17">
        <f t="shared" si="0"/>
        <v>75</v>
      </c>
      <c r="C23" s="17">
        <f t="shared" si="1"/>
        <v>3</v>
      </c>
      <c r="D23" s="18">
        <f>'11.1'!F23</f>
        <v>1</v>
      </c>
      <c r="E23" s="18">
        <f>'11.2'!F24</f>
        <v>2</v>
      </c>
      <c r="F23" s="18">
        <f>'11.3'!F23</f>
        <v>0</v>
      </c>
    </row>
    <row r="24" spans="1:6" ht="16" customHeight="1" x14ac:dyDescent="0.2">
      <c r="A24" s="86" t="s">
        <v>53</v>
      </c>
      <c r="B24" s="17">
        <f t="shared" si="0"/>
        <v>12.5</v>
      </c>
      <c r="C24" s="17">
        <f t="shared" si="1"/>
        <v>0.5</v>
      </c>
      <c r="D24" s="18">
        <f>'11.1'!F24</f>
        <v>0.5</v>
      </c>
      <c r="E24" s="18">
        <f>'11.2'!F25</f>
        <v>0</v>
      </c>
      <c r="F24" s="18">
        <f>'11.3'!F24</f>
        <v>0</v>
      </c>
    </row>
    <row r="25" spans="1:6" ht="16" customHeight="1" x14ac:dyDescent="0.2">
      <c r="A25" s="133" t="s">
        <v>5</v>
      </c>
      <c r="B25" s="14"/>
      <c r="C25" s="14"/>
      <c r="D25" s="19"/>
      <c r="E25" s="19"/>
      <c r="F25" s="20"/>
    </row>
    <row r="26" spans="1:6" ht="16" customHeight="1" x14ac:dyDescent="0.2">
      <c r="A26" s="86" t="s">
        <v>54</v>
      </c>
      <c r="B26" s="17">
        <f t="shared" si="0"/>
        <v>50</v>
      </c>
      <c r="C26" s="17">
        <f t="shared" si="1"/>
        <v>2</v>
      </c>
      <c r="D26" s="18">
        <f>'11.1'!F26</f>
        <v>1</v>
      </c>
      <c r="E26" s="18">
        <f>'11.2'!F27</f>
        <v>1</v>
      </c>
      <c r="F26" s="18">
        <f>'11.3'!F26</f>
        <v>0</v>
      </c>
    </row>
    <row r="27" spans="1:6" ht="16" customHeight="1" x14ac:dyDescent="0.2">
      <c r="A27" s="86" t="s">
        <v>55</v>
      </c>
      <c r="B27" s="17">
        <f t="shared" si="0"/>
        <v>100</v>
      </c>
      <c r="C27" s="17">
        <f t="shared" si="1"/>
        <v>4</v>
      </c>
      <c r="D27" s="18">
        <f>'11.1'!F27</f>
        <v>1</v>
      </c>
      <c r="E27" s="18">
        <f>'11.2'!F28</f>
        <v>2</v>
      </c>
      <c r="F27" s="18">
        <f>'11.3'!F27</f>
        <v>1</v>
      </c>
    </row>
    <row r="28" spans="1:6" ht="16" customHeight="1" x14ac:dyDescent="0.2">
      <c r="A28" s="86" t="s">
        <v>56</v>
      </c>
      <c r="B28" s="17">
        <f t="shared" si="0"/>
        <v>75</v>
      </c>
      <c r="C28" s="17">
        <f t="shared" si="1"/>
        <v>3</v>
      </c>
      <c r="D28" s="18">
        <f>'11.1'!F28</f>
        <v>1</v>
      </c>
      <c r="E28" s="18">
        <f>'11.2'!F29</f>
        <v>2</v>
      </c>
      <c r="F28" s="18">
        <f>'11.3'!F28</f>
        <v>0</v>
      </c>
    </row>
    <row r="29" spans="1:6" ht="16" customHeight="1" x14ac:dyDescent="0.2">
      <c r="A29" s="86" t="s">
        <v>6</v>
      </c>
      <c r="B29" s="17">
        <f t="shared" si="0"/>
        <v>100</v>
      </c>
      <c r="C29" s="17">
        <f t="shared" si="1"/>
        <v>4</v>
      </c>
      <c r="D29" s="18">
        <f>'11.1'!F29</f>
        <v>1</v>
      </c>
      <c r="E29" s="18">
        <f>'11.2'!F30</f>
        <v>2</v>
      </c>
      <c r="F29" s="18">
        <f>'11.3'!F29</f>
        <v>1</v>
      </c>
    </row>
    <row r="30" spans="1:6" x14ac:dyDescent="0.2">
      <c r="A30" s="86" t="s">
        <v>57</v>
      </c>
      <c r="B30" s="17">
        <f t="shared" si="0"/>
        <v>75</v>
      </c>
      <c r="C30" s="17">
        <f t="shared" si="1"/>
        <v>3</v>
      </c>
      <c r="D30" s="18">
        <f>'11.1'!F30</f>
        <v>1</v>
      </c>
      <c r="E30" s="18">
        <f>'11.2'!F31</f>
        <v>2</v>
      </c>
      <c r="F30" s="18">
        <f>'11.3'!F30</f>
        <v>0</v>
      </c>
    </row>
    <row r="31" spans="1:6" x14ac:dyDescent="0.2">
      <c r="A31" s="86" t="s">
        <v>7</v>
      </c>
      <c r="B31" s="17">
        <f t="shared" si="0"/>
        <v>75</v>
      </c>
      <c r="C31" s="17">
        <f t="shared" si="1"/>
        <v>3</v>
      </c>
      <c r="D31" s="18">
        <f>'11.1'!F31</f>
        <v>1</v>
      </c>
      <c r="E31" s="18">
        <f>'11.2'!F32</f>
        <v>2</v>
      </c>
      <c r="F31" s="18">
        <f>'11.3'!F31</f>
        <v>0</v>
      </c>
    </row>
    <row r="32" spans="1:6" x14ac:dyDescent="0.2">
      <c r="A32" s="86" t="s">
        <v>8</v>
      </c>
      <c r="B32" s="17">
        <f t="shared" si="0"/>
        <v>87.5</v>
      </c>
      <c r="C32" s="17">
        <f t="shared" si="1"/>
        <v>3.5</v>
      </c>
      <c r="D32" s="18">
        <f>'11.1'!F32</f>
        <v>1</v>
      </c>
      <c r="E32" s="18">
        <f>'11.2'!F33</f>
        <v>2</v>
      </c>
      <c r="F32" s="18">
        <f>'11.3'!F32</f>
        <v>0.5</v>
      </c>
    </row>
    <row r="33" spans="1:6" x14ac:dyDescent="0.2">
      <c r="A33" s="86" t="s">
        <v>58</v>
      </c>
      <c r="B33" s="17">
        <f t="shared" si="0"/>
        <v>25</v>
      </c>
      <c r="C33" s="17">
        <f t="shared" si="1"/>
        <v>1</v>
      </c>
      <c r="D33" s="18">
        <f>'11.1'!F33</f>
        <v>1</v>
      </c>
      <c r="E33" s="18">
        <f>'11.2'!F34</f>
        <v>0</v>
      </c>
      <c r="F33" s="18">
        <f>'11.3'!F33</f>
        <v>0</v>
      </c>
    </row>
    <row r="34" spans="1:6" x14ac:dyDescent="0.2">
      <c r="A34" s="86" t="s">
        <v>59</v>
      </c>
      <c r="B34" s="17">
        <f t="shared" si="0"/>
        <v>25</v>
      </c>
      <c r="C34" s="17">
        <f t="shared" si="1"/>
        <v>1</v>
      </c>
      <c r="D34" s="18">
        <f>'11.1'!F34</f>
        <v>1</v>
      </c>
      <c r="E34" s="18">
        <f>'11.2'!F35</f>
        <v>0</v>
      </c>
      <c r="F34" s="18">
        <f>'11.3'!F34</f>
        <v>0</v>
      </c>
    </row>
    <row r="35" spans="1:6" x14ac:dyDescent="0.2">
      <c r="A35" s="86" t="s">
        <v>154</v>
      </c>
      <c r="B35" s="17">
        <f t="shared" si="0"/>
        <v>75</v>
      </c>
      <c r="C35" s="17">
        <f t="shared" si="1"/>
        <v>3</v>
      </c>
      <c r="D35" s="18">
        <f>'11.1'!F35</f>
        <v>1</v>
      </c>
      <c r="E35" s="18">
        <f>'11.2'!F36</f>
        <v>2</v>
      </c>
      <c r="F35" s="18">
        <f>'11.3'!F35</f>
        <v>0</v>
      </c>
    </row>
    <row r="36" spans="1:6" x14ac:dyDescent="0.2">
      <c r="A36" s="86" t="s">
        <v>60</v>
      </c>
      <c r="B36" s="17">
        <f t="shared" si="0"/>
        <v>87.5</v>
      </c>
      <c r="C36" s="17">
        <f t="shared" si="1"/>
        <v>3.5</v>
      </c>
      <c r="D36" s="18">
        <f>'11.1'!F36</f>
        <v>1</v>
      </c>
      <c r="E36" s="18">
        <f>'11.2'!F37</f>
        <v>2</v>
      </c>
      <c r="F36" s="18">
        <f>'11.3'!F36</f>
        <v>0.5</v>
      </c>
    </row>
    <row r="37" spans="1:6" x14ac:dyDescent="0.2">
      <c r="A37" s="133" t="s">
        <v>9</v>
      </c>
      <c r="B37" s="14"/>
      <c r="C37" s="14"/>
      <c r="D37" s="19"/>
      <c r="E37" s="19"/>
      <c r="F37" s="20"/>
    </row>
    <row r="38" spans="1:6" x14ac:dyDescent="0.2">
      <c r="A38" s="86" t="s">
        <v>61</v>
      </c>
      <c r="B38" s="17">
        <f t="shared" si="0"/>
        <v>75</v>
      </c>
      <c r="C38" s="17">
        <f t="shared" si="1"/>
        <v>3</v>
      </c>
      <c r="D38" s="18">
        <f>'11.1'!F38</f>
        <v>1</v>
      </c>
      <c r="E38" s="18">
        <f>'11.2'!F39</f>
        <v>2</v>
      </c>
      <c r="F38" s="18">
        <f>'11.3'!F38</f>
        <v>0</v>
      </c>
    </row>
    <row r="39" spans="1:6" x14ac:dyDescent="0.2">
      <c r="A39" s="86" t="s">
        <v>62</v>
      </c>
      <c r="B39" s="17">
        <f t="shared" si="0"/>
        <v>50</v>
      </c>
      <c r="C39" s="17">
        <f t="shared" si="1"/>
        <v>2</v>
      </c>
      <c r="D39" s="18">
        <f>'11.1'!F39</f>
        <v>1</v>
      </c>
      <c r="E39" s="18">
        <f>'11.2'!F40</f>
        <v>1</v>
      </c>
      <c r="F39" s="18">
        <f>'11.3'!F39</f>
        <v>0</v>
      </c>
    </row>
    <row r="40" spans="1:6" x14ac:dyDescent="0.2">
      <c r="A40" s="86" t="s">
        <v>28</v>
      </c>
      <c r="B40" s="17">
        <f t="shared" si="0"/>
        <v>75</v>
      </c>
      <c r="C40" s="17">
        <f t="shared" si="1"/>
        <v>3</v>
      </c>
      <c r="D40" s="18">
        <f>'11.1'!F40</f>
        <v>1</v>
      </c>
      <c r="E40" s="18">
        <f>'11.2'!F41</f>
        <v>2</v>
      </c>
      <c r="F40" s="18">
        <f>'11.3'!F40</f>
        <v>0</v>
      </c>
    </row>
    <row r="41" spans="1:6" x14ac:dyDescent="0.2">
      <c r="A41" s="86" t="s">
        <v>10</v>
      </c>
      <c r="B41" s="17">
        <f t="shared" si="0"/>
        <v>50</v>
      </c>
      <c r="C41" s="17">
        <f t="shared" si="1"/>
        <v>2</v>
      </c>
      <c r="D41" s="18">
        <f>'11.1'!F41</f>
        <v>1</v>
      </c>
      <c r="E41" s="18">
        <f>'11.2'!F42</f>
        <v>1</v>
      </c>
      <c r="F41" s="18">
        <f>'11.3'!F41</f>
        <v>0</v>
      </c>
    </row>
    <row r="42" spans="1:6" x14ac:dyDescent="0.2">
      <c r="A42" s="86" t="s">
        <v>63</v>
      </c>
      <c r="B42" s="17">
        <f t="shared" si="0"/>
        <v>50</v>
      </c>
      <c r="C42" s="17">
        <f t="shared" si="1"/>
        <v>2</v>
      </c>
      <c r="D42" s="18">
        <f>'11.1'!F42</f>
        <v>1</v>
      </c>
      <c r="E42" s="18">
        <f>'11.2'!F43</f>
        <v>1</v>
      </c>
      <c r="F42" s="18">
        <f>'11.3'!F42</f>
        <v>0</v>
      </c>
    </row>
    <row r="43" spans="1:6" x14ac:dyDescent="0.2">
      <c r="A43" s="86" t="s">
        <v>64</v>
      </c>
      <c r="B43" s="17">
        <f t="shared" si="0"/>
        <v>0</v>
      </c>
      <c r="C43" s="17">
        <f t="shared" si="1"/>
        <v>0</v>
      </c>
      <c r="D43" s="18">
        <f>'11.1'!F43</f>
        <v>0</v>
      </c>
      <c r="E43" s="18">
        <f>'11.2'!F44</f>
        <v>0</v>
      </c>
      <c r="F43" s="18">
        <f>'11.3'!F43</f>
        <v>0</v>
      </c>
    </row>
    <row r="44" spans="1:6" x14ac:dyDescent="0.2">
      <c r="A44" s="86" t="s">
        <v>39</v>
      </c>
      <c r="B44" s="17">
        <f t="shared" si="0"/>
        <v>25</v>
      </c>
      <c r="C44" s="17">
        <f t="shared" si="1"/>
        <v>1</v>
      </c>
      <c r="D44" s="18">
        <f>'11.1'!F44</f>
        <v>0</v>
      </c>
      <c r="E44" s="18">
        <f>'11.2'!F45</f>
        <v>1</v>
      </c>
      <c r="F44" s="18">
        <f>'11.3'!F44</f>
        <v>0</v>
      </c>
    </row>
    <row r="45" spans="1:6" x14ac:dyDescent="0.2">
      <c r="A45" s="86" t="s">
        <v>65</v>
      </c>
      <c r="B45" s="17">
        <f t="shared" si="0"/>
        <v>12.5</v>
      </c>
      <c r="C45" s="17">
        <f t="shared" si="1"/>
        <v>0.5</v>
      </c>
      <c r="D45" s="18">
        <f>'11.1'!F45</f>
        <v>0</v>
      </c>
      <c r="E45" s="18">
        <f>'11.2'!F46</f>
        <v>0.5</v>
      </c>
      <c r="F45" s="18">
        <f>'11.3'!F45</f>
        <v>0</v>
      </c>
    </row>
    <row r="46" spans="1:6" x14ac:dyDescent="0.2">
      <c r="A46" s="133" t="s">
        <v>66</v>
      </c>
      <c r="B46" s="14"/>
      <c r="C46" s="14"/>
      <c r="D46" s="19"/>
      <c r="E46" s="19"/>
      <c r="F46" s="20"/>
    </row>
    <row r="47" spans="1:6" x14ac:dyDescent="0.2">
      <c r="A47" s="86" t="s">
        <v>67</v>
      </c>
      <c r="B47" s="17">
        <f t="shared" si="0"/>
        <v>0</v>
      </c>
      <c r="C47" s="17">
        <f t="shared" si="1"/>
        <v>0</v>
      </c>
      <c r="D47" s="18">
        <f>'11.1'!F47</f>
        <v>0</v>
      </c>
      <c r="E47" s="18">
        <f>'11.2'!F48</f>
        <v>0</v>
      </c>
      <c r="F47" s="18">
        <f>'11.3'!F47</f>
        <v>0</v>
      </c>
    </row>
    <row r="48" spans="1:6" x14ac:dyDescent="0.2">
      <c r="A48" s="86" t="s">
        <v>155</v>
      </c>
      <c r="B48" s="17">
        <f t="shared" si="0"/>
        <v>12.5</v>
      </c>
      <c r="C48" s="17">
        <f t="shared" si="1"/>
        <v>0.5</v>
      </c>
      <c r="D48" s="18">
        <f>'11.1'!F48</f>
        <v>0.5</v>
      </c>
      <c r="E48" s="18">
        <f>'11.2'!F49</f>
        <v>0</v>
      </c>
      <c r="F48" s="18">
        <f>'11.3'!F48</f>
        <v>0</v>
      </c>
    </row>
    <row r="49" spans="1:6" x14ac:dyDescent="0.2">
      <c r="A49" s="86" t="s">
        <v>68</v>
      </c>
      <c r="B49" s="17">
        <f t="shared" si="0"/>
        <v>25</v>
      </c>
      <c r="C49" s="17">
        <f t="shared" si="1"/>
        <v>1</v>
      </c>
      <c r="D49" s="18">
        <f>'11.1'!F49</f>
        <v>1</v>
      </c>
      <c r="E49" s="18">
        <f>'11.2'!F50</f>
        <v>0</v>
      </c>
      <c r="F49" s="18">
        <f>'11.3'!F49</f>
        <v>0</v>
      </c>
    </row>
    <row r="50" spans="1:6" x14ac:dyDescent="0.2">
      <c r="A50" s="86" t="s">
        <v>69</v>
      </c>
      <c r="B50" s="17">
        <f t="shared" si="0"/>
        <v>25</v>
      </c>
      <c r="C50" s="17">
        <f t="shared" si="1"/>
        <v>1</v>
      </c>
      <c r="D50" s="18">
        <f>'11.1'!F50</f>
        <v>1</v>
      </c>
      <c r="E50" s="18">
        <f>'11.2'!F51</f>
        <v>0</v>
      </c>
      <c r="F50" s="18">
        <f>'11.3'!F50</f>
        <v>0</v>
      </c>
    </row>
    <row r="51" spans="1:6" x14ac:dyDescent="0.2">
      <c r="A51" s="86" t="s">
        <v>156</v>
      </c>
      <c r="B51" s="17">
        <f t="shared" si="0"/>
        <v>12.5</v>
      </c>
      <c r="C51" s="17">
        <f t="shared" si="1"/>
        <v>0.5</v>
      </c>
      <c r="D51" s="18">
        <f>'11.1'!F51</f>
        <v>0.5</v>
      </c>
      <c r="E51" s="18">
        <f>'11.2'!F52</f>
        <v>0</v>
      </c>
      <c r="F51" s="18">
        <f>'11.3'!F51</f>
        <v>0</v>
      </c>
    </row>
    <row r="52" spans="1:6" x14ac:dyDescent="0.2">
      <c r="A52" s="86" t="s">
        <v>70</v>
      </c>
      <c r="B52" s="17">
        <f t="shared" si="0"/>
        <v>0</v>
      </c>
      <c r="C52" s="17">
        <f t="shared" si="1"/>
        <v>0</v>
      </c>
      <c r="D52" s="18">
        <f>'11.1'!F52</f>
        <v>0</v>
      </c>
      <c r="E52" s="18">
        <f>'11.2'!F53</f>
        <v>0</v>
      </c>
      <c r="F52" s="18">
        <f>'11.3'!F52</f>
        <v>0</v>
      </c>
    </row>
    <row r="53" spans="1:6" x14ac:dyDescent="0.2">
      <c r="A53" s="86" t="s">
        <v>71</v>
      </c>
      <c r="B53" s="17">
        <f t="shared" si="0"/>
        <v>100</v>
      </c>
      <c r="C53" s="17">
        <f t="shared" si="1"/>
        <v>4</v>
      </c>
      <c r="D53" s="18">
        <f>'11.1'!F53</f>
        <v>1</v>
      </c>
      <c r="E53" s="18">
        <f>'11.2'!F54</f>
        <v>2</v>
      </c>
      <c r="F53" s="18">
        <f>'11.3'!F53</f>
        <v>1</v>
      </c>
    </row>
    <row r="54" spans="1:6" x14ac:dyDescent="0.2">
      <c r="A54" s="133" t="s">
        <v>11</v>
      </c>
      <c r="B54" s="14"/>
      <c r="C54" s="14"/>
      <c r="D54" s="19"/>
      <c r="E54" s="19"/>
      <c r="F54" s="20"/>
    </row>
    <row r="55" spans="1:6" x14ac:dyDescent="0.2">
      <c r="A55" s="86" t="s">
        <v>72</v>
      </c>
      <c r="B55" s="17">
        <f t="shared" si="0"/>
        <v>87.5</v>
      </c>
      <c r="C55" s="17">
        <f t="shared" si="1"/>
        <v>3.5</v>
      </c>
      <c r="D55" s="18">
        <f>'11.1'!F55</f>
        <v>1</v>
      </c>
      <c r="E55" s="18">
        <f>'11.2'!F56</f>
        <v>2</v>
      </c>
      <c r="F55" s="18">
        <f>'11.3'!F55</f>
        <v>0.5</v>
      </c>
    </row>
    <row r="56" spans="1:6" x14ac:dyDescent="0.2">
      <c r="A56" s="86" t="s">
        <v>157</v>
      </c>
      <c r="B56" s="17">
        <f t="shared" si="0"/>
        <v>0</v>
      </c>
      <c r="C56" s="17">
        <f t="shared" si="1"/>
        <v>0</v>
      </c>
      <c r="D56" s="18">
        <f>'11.1'!F56</f>
        <v>0</v>
      </c>
      <c r="E56" s="18">
        <f>'11.2'!F57</f>
        <v>0</v>
      </c>
      <c r="F56" s="18">
        <f>'11.3'!F56</f>
        <v>0</v>
      </c>
    </row>
    <row r="57" spans="1:6" x14ac:dyDescent="0.2">
      <c r="A57" s="86" t="s">
        <v>73</v>
      </c>
      <c r="B57" s="17">
        <f t="shared" si="0"/>
        <v>50</v>
      </c>
      <c r="C57" s="17">
        <f t="shared" si="1"/>
        <v>2</v>
      </c>
      <c r="D57" s="18">
        <f>'11.1'!F57</f>
        <v>1</v>
      </c>
      <c r="E57" s="18">
        <f>'11.2'!F58</f>
        <v>1</v>
      </c>
      <c r="F57" s="18">
        <f>'11.3'!F57</f>
        <v>0</v>
      </c>
    </row>
    <row r="58" spans="1:6" x14ac:dyDescent="0.2">
      <c r="A58" s="86" t="s">
        <v>74</v>
      </c>
      <c r="B58" s="17">
        <f t="shared" si="0"/>
        <v>50</v>
      </c>
      <c r="C58" s="17">
        <f t="shared" si="1"/>
        <v>2</v>
      </c>
      <c r="D58" s="18">
        <f>'11.1'!F58</f>
        <v>1</v>
      </c>
      <c r="E58" s="18">
        <f>'11.2'!F59</f>
        <v>1</v>
      </c>
      <c r="F58" s="18">
        <f>'11.3'!F58</f>
        <v>0</v>
      </c>
    </row>
    <row r="59" spans="1:6" x14ac:dyDescent="0.2">
      <c r="A59" s="86" t="s">
        <v>12</v>
      </c>
      <c r="B59" s="17">
        <f t="shared" si="0"/>
        <v>100</v>
      </c>
      <c r="C59" s="17">
        <f t="shared" si="1"/>
        <v>4</v>
      </c>
      <c r="D59" s="18">
        <f>'11.1'!F59</f>
        <v>1</v>
      </c>
      <c r="E59" s="18">
        <f>'11.2'!F60</f>
        <v>2</v>
      </c>
      <c r="F59" s="18">
        <f>'11.3'!F59</f>
        <v>1</v>
      </c>
    </row>
    <row r="60" spans="1:6" x14ac:dyDescent="0.2">
      <c r="A60" s="86" t="s">
        <v>158</v>
      </c>
      <c r="B60" s="17">
        <f t="shared" si="0"/>
        <v>75</v>
      </c>
      <c r="C60" s="17">
        <f t="shared" si="1"/>
        <v>3</v>
      </c>
      <c r="D60" s="18">
        <f>'11.1'!F60</f>
        <v>1</v>
      </c>
      <c r="E60" s="18">
        <f>'11.2'!F61</f>
        <v>2</v>
      </c>
      <c r="F60" s="18">
        <f>'11.3'!F60</f>
        <v>0</v>
      </c>
    </row>
    <row r="61" spans="1:6" x14ac:dyDescent="0.2">
      <c r="A61" s="86" t="s">
        <v>75</v>
      </c>
      <c r="B61" s="17">
        <f t="shared" si="0"/>
        <v>0</v>
      </c>
      <c r="C61" s="17">
        <f t="shared" si="1"/>
        <v>0</v>
      </c>
      <c r="D61" s="18">
        <f>'11.1'!F61</f>
        <v>0</v>
      </c>
      <c r="E61" s="18">
        <f>'11.2'!F62</f>
        <v>0</v>
      </c>
      <c r="F61" s="18">
        <f>'11.3'!F61</f>
        <v>0</v>
      </c>
    </row>
    <row r="62" spans="1:6" x14ac:dyDescent="0.2">
      <c r="A62" s="86" t="s">
        <v>76</v>
      </c>
      <c r="B62" s="17">
        <f t="shared" si="0"/>
        <v>12.5</v>
      </c>
      <c r="C62" s="17">
        <f t="shared" si="1"/>
        <v>0.5</v>
      </c>
      <c r="D62" s="18">
        <f>'11.1'!F62</f>
        <v>0.5</v>
      </c>
      <c r="E62" s="18">
        <f>'11.2'!F63</f>
        <v>0</v>
      </c>
      <c r="F62" s="18">
        <f>'11.3'!F62</f>
        <v>0</v>
      </c>
    </row>
    <row r="63" spans="1:6" x14ac:dyDescent="0.2">
      <c r="A63" s="86" t="s">
        <v>159</v>
      </c>
      <c r="B63" s="17">
        <f t="shared" si="0"/>
        <v>75</v>
      </c>
      <c r="C63" s="17">
        <f t="shared" si="1"/>
        <v>3</v>
      </c>
      <c r="D63" s="18">
        <f>'11.1'!F63</f>
        <v>1</v>
      </c>
      <c r="E63" s="18">
        <f>'11.2'!F64</f>
        <v>2</v>
      </c>
      <c r="F63" s="18">
        <f>'11.3'!F63</f>
        <v>0</v>
      </c>
    </row>
    <row r="64" spans="1:6" x14ac:dyDescent="0.2">
      <c r="A64" s="86" t="s">
        <v>13</v>
      </c>
      <c r="B64" s="17">
        <f t="shared" si="0"/>
        <v>75</v>
      </c>
      <c r="C64" s="17">
        <f t="shared" si="1"/>
        <v>3</v>
      </c>
      <c r="D64" s="18">
        <f>'11.1'!F64</f>
        <v>1</v>
      </c>
      <c r="E64" s="18">
        <f>'11.2'!F65</f>
        <v>2</v>
      </c>
      <c r="F64" s="18">
        <f>'11.3'!F64</f>
        <v>0</v>
      </c>
    </row>
    <row r="65" spans="1:6" x14ac:dyDescent="0.2">
      <c r="A65" s="86" t="s">
        <v>77</v>
      </c>
      <c r="B65" s="17">
        <f t="shared" si="0"/>
        <v>37.5</v>
      </c>
      <c r="C65" s="17">
        <f t="shared" si="1"/>
        <v>1.5</v>
      </c>
      <c r="D65" s="18">
        <f>'11.1'!F65</f>
        <v>1</v>
      </c>
      <c r="E65" s="18">
        <f>'11.2'!F66</f>
        <v>0.5</v>
      </c>
      <c r="F65" s="18">
        <f>'11.3'!F65</f>
        <v>0</v>
      </c>
    </row>
    <row r="66" spans="1:6" x14ac:dyDescent="0.2">
      <c r="A66" s="86" t="s">
        <v>78</v>
      </c>
      <c r="B66" s="17">
        <f t="shared" si="0"/>
        <v>100</v>
      </c>
      <c r="C66" s="17">
        <f t="shared" si="1"/>
        <v>4</v>
      </c>
      <c r="D66" s="18">
        <f>'11.1'!F66</f>
        <v>1</v>
      </c>
      <c r="E66" s="18">
        <f>'11.2'!F67</f>
        <v>2</v>
      </c>
      <c r="F66" s="18">
        <f>'11.3'!F66</f>
        <v>1</v>
      </c>
    </row>
    <row r="67" spans="1:6" x14ac:dyDescent="0.2">
      <c r="A67" s="86" t="s">
        <v>14</v>
      </c>
      <c r="B67" s="17">
        <f t="shared" si="0"/>
        <v>75</v>
      </c>
      <c r="C67" s="17">
        <f t="shared" si="1"/>
        <v>3</v>
      </c>
      <c r="D67" s="18">
        <f>'11.1'!F67</f>
        <v>1</v>
      </c>
      <c r="E67" s="18">
        <f>'11.2'!F68</f>
        <v>2</v>
      </c>
      <c r="F67" s="18">
        <f>'11.3'!F67</f>
        <v>0</v>
      </c>
    </row>
    <row r="68" spans="1:6" x14ac:dyDescent="0.2">
      <c r="A68" s="86" t="s">
        <v>79</v>
      </c>
      <c r="B68" s="17">
        <f t="shared" si="0"/>
        <v>75</v>
      </c>
      <c r="C68" s="17">
        <f t="shared" si="1"/>
        <v>3</v>
      </c>
      <c r="D68" s="18">
        <f>'11.1'!F68</f>
        <v>1</v>
      </c>
      <c r="E68" s="18">
        <f>'11.2'!F69</f>
        <v>2</v>
      </c>
      <c r="F68" s="18">
        <f>'11.3'!F68</f>
        <v>0</v>
      </c>
    </row>
    <row r="69" spans="1:6" x14ac:dyDescent="0.2">
      <c r="A69" s="133" t="s">
        <v>80</v>
      </c>
      <c r="B69" s="14"/>
      <c r="C69" s="14"/>
      <c r="D69" s="19"/>
      <c r="E69" s="19"/>
      <c r="F69" s="20"/>
    </row>
    <row r="70" spans="1:6" x14ac:dyDescent="0.2">
      <c r="A70" s="86" t="s">
        <v>81</v>
      </c>
      <c r="B70" s="17">
        <f t="shared" si="0"/>
        <v>50</v>
      </c>
      <c r="C70" s="17">
        <f t="shared" si="1"/>
        <v>2</v>
      </c>
      <c r="D70" s="18">
        <f>'11.1'!F70</f>
        <v>1</v>
      </c>
      <c r="E70" s="18">
        <f>'11.2'!F71</f>
        <v>1</v>
      </c>
      <c r="F70" s="18">
        <f>'11.3'!F70</f>
        <v>0</v>
      </c>
    </row>
    <row r="71" spans="1:6" x14ac:dyDescent="0.2">
      <c r="A71" s="86" t="s">
        <v>82</v>
      </c>
      <c r="B71" s="17">
        <f t="shared" si="0"/>
        <v>50</v>
      </c>
      <c r="C71" s="17">
        <f t="shared" si="1"/>
        <v>2</v>
      </c>
      <c r="D71" s="18">
        <f>'11.1'!F71</f>
        <v>1</v>
      </c>
      <c r="E71" s="18">
        <f>'11.2'!F72</f>
        <v>1</v>
      </c>
      <c r="F71" s="18">
        <f>'11.3'!F71</f>
        <v>0</v>
      </c>
    </row>
    <row r="72" spans="1:6" x14ac:dyDescent="0.2">
      <c r="A72" s="86" t="s">
        <v>83</v>
      </c>
      <c r="B72" s="17">
        <f t="shared" ref="B72:B98" si="2">ROUND(C72/$C$5*100,1)</f>
        <v>0</v>
      </c>
      <c r="C72" s="17">
        <f t="shared" ref="C72:C98" si="3">SUM(D72:F72)</f>
        <v>0</v>
      </c>
      <c r="D72" s="18">
        <f>'11.1'!F72</f>
        <v>0</v>
      </c>
      <c r="E72" s="18">
        <f>'11.2'!F73</f>
        <v>0</v>
      </c>
      <c r="F72" s="18">
        <f>'11.3'!F72</f>
        <v>0</v>
      </c>
    </row>
    <row r="73" spans="1:6" x14ac:dyDescent="0.2">
      <c r="A73" s="86" t="s">
        <v>84</v>
      </c>
      <c r="B73" s="17">
        <f t="shared" si="2"/>
        <v>75</v>
      </c>
      <c r="C73" s="17">
        <f t="shared" si="3"/>
        <v>3</v>
      </c>
      <c r="D73" s="18">
        <f>'11.1'!F73</f>
        <v>1</v>
      </c>
      <c r="E73" s="18">
        <f>'11.2'!F74</f>
        <v>2</v>
      </c>
      <c r="F73" s="18">
        <f>'11.3'!F73</f>
        <v>0</v>
      </c>
    </row>
    <row r="74" spans="1:6" x14ac:dyDescent="0.2">
      <c r="A74" s="86" t="s">
        <v>160</v>
      </c>
      <c r="B74" s="17">
        <f t="shared" si="2"/>
        <v>100</v>
      </c>
      <c r="C74" s="17">
        <f t="shared" si="3"/>
        <v>4</v>
      </c>
      <c r="D74" s="18">
        <f>'11.1'!F74</f>
        <v>1</v>
      </c>
      <c r="E74" s="18">
        <f>'11.2'!F75</f>
        <v>2</v>
      </c>
      <c r="F74" s="18">
        <f>'11.3'!F74</f>
        <v>1</v>
      </c>
    </row>
    <row r="75" spans="1:6" x14ac:dyDescent="0.2">
      <c r="A75" s="86" t="s">
        <v>85</v>
      </c>
      <c r="B75" s="17">
        <f t="shared" si="2"/>
        <v>25</v>
      </c>
      <c r="C75" s="17">
        <f t="shared" si="3"/>
        <v>1</v>
      </c>
      <c r="D75" s="18">
        <f>'11.1'!F75</f>
        <v>1</v>
      </c>
      <c r="E75" s="18">
        <f>'11.2'!F76</f>
        <v>0</v>
      </c>
      <c r="F75" s="18">
        <f>'11.3'!F75</f>
        <v>0</v>
      </c>
    </row>
    <row r="76" spans="1:6" x14ac:dyDescent="0.2">
      <c r="A76" s="133" t="s">
        <v>15</v>
      </c>
      <c r="B76" s="14"/>
      <c r="C76" s="14"/>
      <c r="D76" s="19"/>
      <c r="E76" s="19"/>
      <c r="F76" s="20"/>
    </row>
    <row r="77" spans="1:6" x14ac:dyDescent="0.2">
      <c r="A77" s="86" t="s">
        <v>16</v>
      </c>
      <c r="B77" s="17">
        <f t="shared" si="2"/>
        <v>87.5</v>
      </c>
      <c r="C77" s="17">
        <f t="shared" si="3"/>
        <v>3.5</v>
      </c>
      <c r="D77" s="18">
        <f>'11.1'!F77</f>
        <v>1</v>
      </c>
      <c r="E77" s="18">
        <f>'11.2'!F78</f>
        <v>2</v>
      </c>
      <c r="F77" s="18">
        <f>'11.3'!F77</f>
        <v>0.5</v>
      </c>
    </row>
    <row r="78" spans="1:6" x14ac:dyDescent="0.2">
      <c r="A78" s="86" t="s">
        <v>86</v>
      </c>
      <c r="B78" s="17">
        <f t="shared" si="2"/>
        <v>25</v>
      </c>
      <c r="C78" s="17">
        <f t="shared" si="3"/>
        <v>1</v>
      </c>
      <c r="D78" s="18">
        <f>'11.1'!F78</f>
        <v>1</v>
      </c>
      <c r="E78" s="18">
        <f>'11.2'!F79</f>
        <v>0</v>
      </c>
      <c r="F78" s="18">
        <f>'11.3'!F78</f>
        <v>0</v>
      </c>
    </row>
    <row r="79" spans="1:6" x14ac:dyDescent="0.2">
      <c r="A79" s="86" t="s">
        <v>87</v>
      </c>
      <c r="B79" s="17">
        <f t="shared" si="2"/>
        <v>50</v>
      </c>
      <c r="C79" s="17">
        <f t="shared" si="3"/>
        <v>2</v>
      </c>
      <c r="D79" s="18">
        <f>'11.1'!F79</f>
        <v>1</v>
      </c>
      <c r="E79" s="18">
        <f>'11.2'!F80</f>
        <v>1</v>
      </c>
      <c r="F79" s="18">
        <f>'11.3'!F79</f>
        <v>0</v>
      </c>
    </row>
    <row r="80" spans="1:6" x14ac:dyDescent="0.2">
      <c r="A80" s="86" t="s">
        <v>88</v>
      </c>
      <c r="B80" s="17">
        <f t="shared" si="2"/>
        <v>12.5</v>
      </c>
      <c r="C80" s="17">
        <f t="shared" si="3"/>
        <v>0.5</v>
      </c>
      <c r="D80" s="18">
        <f>'11.1'!F80</f>
        <v>0.5</v>
      </c>
      <c r="E80" s="18">
        <f>'11.2'!F81</f>
        <v>0</v>
      </c>
      <c r="F80" s="18">
        <f>'11.3'!F80</f>
        <v>0</v>
      </c>
    </row>
    <row r="81" spans="1:6" x14ac:dyDescent="0.2">
      <c r="A81" s="86" t="s">
        <v>17</v>
      </c>
      <c r="B81" s="17">
        <f t="shared" si="2"/>
        <v>75</v>
      </c>
      <c r="C81" s="17">
        <f t="shared" si="3"/>
        <v>3</v>
      </c>
      <c r="D81" s="18">
        <f>'11.1'!F81</f>
        <v>1</v>
      </c>
      <c r="E81" s="18">
        <f>'11.2'!F82</f>
        <v>2</v>
      </c>
      <c r="F81" s="18">
        <f>'11.3'!F81</f>
        <v>0</v>
      </c>
    </row>
    <row r="82" spans="1:6" x14ac:dyDescent="0.2">
      <c r="A82" s="86" t="s">
        <v>89</v>
      </c>
      <c r="B82" s="17">
        <f t="shared" si="2"/>
        <v>100</v>
      </c>
      <c r="C82" s="17">
        <f t="shared" si="3"/>
        <v>4</v>
      </c>
      <c r="D82" s="18">
        <f>'11.1'!F82</f>
        <v>1</v>
      </c>
      <c r="E82" s="18">
        <f>'11.2'!F83</f>
        <v>2</v>
      </c>
      <c r="F82" s="18">
        <f>'11.3'!F82</f>
        <v>1</v>
      </c>
    </row>
    <row r="83" spans="1:6" x14ac:dyDescent="0.2">
      <c r="A83" s="86" t="s">
        <v>161</v>
      </c>
      <c r="B83" s="17">
        <f t="shared" si="2"/>
        <v>25</v>
      </c>
      <c r="C83" s="17">
        <f t="shared" si="3"/>
        <v>1</v>
      </c>
      <c r="D83" s="18">
        <f>'11.1'!F83</f>
        <v>1</v>
      </c>
      <c r="E83" s="18">
        <f>'11.2'!F84</f>
        <v>0</v>
      </c>
      <c r="F83" s="18">
        <f>'11.3'!F83</f>
        <v>0</v>
      </c>
    </row>
    <row r="84" spans="1:6" x14ac:dyDescent="0.2">
      <c r="A84" s="86" t="s">
        <v>90</v>
      </c>
      <c r="B84" s="17">
        <f t="shared" si="2"/>
        <v>25</v>
      </c>
      <c r="C84" s="17">
        <f t="shared" si="3"/>
        <v>1</v>
      </c>
      <c r="D84" s="18">
        <f>'11.1'!F84</f>
        <v>1</v>
      </c>
      <c r="E84" s="18">
        <f>'11.2'!F85</f>
        <v>0</v>
      </c>
      <c r="F84" s="18">
        <f>'11.3'!F84</f>
        <v>0</v>
      </c>
    </row>
    <row r="85" spans="1:6" x14ac:dyDescent="0.2">
      <c r="A85" s="86" t="s">
        <v>18</v>
      </c>
      <c r="B85" s="17">
        <f t="shared" si="2"/>
        <v>75</v>
      </c>
      <c r="C85" s="17">
        <f t="shared" si="3"/>
        <v>3</v>
      </c>
      <c r="D85" s="18">
        <f>'11.1'!F85</f>
        <v>1</v>
      </c>
      <c r="E85" s="18">
        <f>'11.2'!F86</f>
        <v>2</v>
      </c>
      <c r="F85" s="18">
        <f>'11.3'!F85</f>
        <v>0</v>
      </c>
    </row>
    <row r="86" spans="1:6" x14ac:dyDescent="0.2">
      <c r="A86" s="86" t="s">
        <v>19</v>
      </c>
      <c r="B86" s="17">
        <f t="shared" si="2"/>
        <v>100</v>
      </c>
      <c r="C86" s="17">
        <f t="shared" si="3"/>
        <v>4</v>
      </c>
      <c r="D86" s="18">
        <f>'11.1'!F86</f>
        <v>1</v>
      </c>
      <c r="E86" s="18">
        <f>'11.2'!F87</f>
        <v>2</v>
      </c>
      <c r="F86" s="18">
        <f>'11.3'!F86</f>
        <v>1</v>
      </c>
    </row>
    <row r="87" spans="1:6" x14ac:dyDescent="0.2">
      <c r="A87" s="133" t="s">
        <v>20</v>
      </c>
      <c r="B87" s="14"/>
      <c r="C87" s="14"/>
      <c r="D87" s="19"/>
      <c r="E87" s="19"/>
      <c r="F87" s="20"/>
    </row>
    <row r="88" spans="1:6" x14ac:dyDescent="0.2">
      <c r="A88" s="86" t="s">
        <v>91</v>
      </c>
      <c r="B88" s="17">
        <f t="shared" si="2"/>
        <v>50</v>
      </c>
      <c r="C88" s="17">
        <f t="shared" si="3"/>
        <v>2</v>
      </c>
      <c r="D88" s="18">
        <f>'11.1'!F88</f>
        <v>1</v>
      </c>
      <c r="E88" s="18">
        <f>'11.2'!F89</f>
        <v>1</v>
      </c>
      <c r="F88" s="18">
        <f>'11.3'!F88</f>
        <v>0</v>
      </c>
    </row>
    <row r="89" spans="1:6" x14ac:dyDescent="0.2">
      <c r="A89" s="86" t="s">
        <v>92</v>
      </c>
      <c r="B89" s="17">
        <f t="shared" si="2"/>
        <v>0</v>
      </c>
      <c r="C89" s="17">
        <f t="shared" si="3"/>
        <v>0</v>
      </c>
      <c r="D89" s="18">
        <f>'11.1'!F89</f>
        <v>0</v>
      </c>
      <c r="E89" s="18">
        <f>'11.2'!F90</f>
        <v>0</v>
      </c>
      <c r="F89" s="18">
        <f>'11.3'!F89</f>
        <v>0</v>
      </c>
    </row>
    <row r="90" spans="1:6" x14ac:dyDescent="0.2">
      <c r="A90" s="86" t="s">
        <v>93</v>
      </c>
      <c r="B90" s="17">
        <f t="shared" si="2"/>
        <v>50</v>
      </c>
      <c r="C90" s="17">
        <f t="shared" si="3"/>
        <v>2</v>
      </c>
      <c r="D90" s="18">
        <f>'11.1'!F90</f>
        <v>1</v>
      </c>
      <c r="E90" s="18">
        <f>'11.2'!F91</f>
        <v>1</v>
      </c>
      <c r="F90" s="18">
        <f>'11.3'!F90</f>
        <v>0</v>
      </c>
    </row>
    <row r="91" spans="1:6" x14ac:dyDescent="0.2">
      <c r="A91" s="86" t="s">
        <v>94</v>
      </c>
      <c r="B91" s="17">
        <f t="shared" si="2"/>
        <v>75</v>
      </c>
      <c r="C91" s="17">
        <f t="shared" si="3"/>
        <v>3</v>
      </c>
      <c r="D91" s="18">
        <f>'11.1'!F91</f>
        <v>1</v>
      </c>
      <c r="E91" s="18">
        <f>'11.2'!F92</f>
        <v>2</v>
      </c>
      <c r="F91" s="18">
        <f>'11.3'!F91</f>
        <v>0</v>
      </c>
    </row>
    <row r="92" spans="1:6" x14ac:dyDescent="0.2">
      <c r="A92" s="86" t="s">
        <v>21</v>
      </c>
      <c r="B92" s="17">
        <f t="shared" si="2"/>
        <v>100</v>
      </c>
      <c r="C92" s="17">
        <f t="shared" si="3"/>
        <v>4</v>
      </c>
      <c r="D92" s="18">
        <f>'11.1'!F92</f>
        <v>1</v>
      </c>
      <c r="E92" s="18">
        <f>'11.2'!F93</f>
        <v>2</v>
      </c>
      <c r="F92" s="18">
        <f>'11.3'!F92</f>
        <v>1</v>
      </c>
    </row>
    <row r="93" spans="1:6" x14ac:dyDescent="0.2">
      <c r="A93" s="86" t="s">
        <v>22</v>
      </c>
      <c r="B93" s="17">
        <f t="shared" si="2"/>
        <v>75</v>
      </c>
      <c r="C93" s="17">
        <f t="shared" si="3"/>
        <v>3</v>
      </c>
      <c r="D93" s="18">
        <f>'11.1'!F93</f>
        <v>1</v>
      </c>
      <c r="E93" s="18">
        <f>'11.2'!F94</f>
        <v>2</v>
      </c>
      <c r="F93" s="18">
        <f>'11.3'!F93</f>
        <v>0</v>
      </c>
    </row>
    <row r="94" spans="1:6" x14ac:dyDescent="0.2">
      <c r="A94" s="86" t="s">
        <v>95</v>
      </c>
      <c r="B94" s="17">
        <f t="shared" si="2"/>
        <v>100</v>
      </c>
      <c r="C94" s="17">
        <f t="shared" si="3"/>
        <v>4</v>
      </c>
      <c r="D94" s="18">
        <f>'11.1'!F94</f>
        <v>1</v>
      </c>
      <c r="E94" s="18">
        <f>'11.2'!F95</f>
        <v>2</v>
      </c>
      <c r="F94" s="18">
        <f>'11.3'!F94</f>
        <v>1</v>
      </c>
    </row>
    <row r="95" spans="1:6" x14ac:dyDescent="0.2">
      <c r="A95" s="86" t="s">
        <v>96</v>
      </c>
      <c r="B95" s="17">
        <f t="shared" si="2"/>
        <v>25</v>
      </c>
      <c r="C95" s="17">
        <f t="shared" si="3"/>
        <v>1</v>
      </c>
      <c r="D95" s="18">
        <f>'11.1'!F95</f>
        <v>0.5</v>
      </c>
      <c r="E95" s="18">
        <f>'11.2'!F96</f>
        <v>0.5</v>
      </c>
      <c r="F95" s="18">
        <f>'11.3'!F95</f>
        <v>0</v>
      </c>
    </row>
    <row r="96" spans="1:6" x14ac:dyDescent="0.2">
      <c r="A96" s="86" t="s">
        <v>97</v>
      </c>
      <c r="B96" s="17">
        <f t="shared" si="2"/>
        <v>75</v>
      </c>
      <c r="C96" s="17">
        <f t="shared" si="3"/>
        <v>3</v>
      </c>
      <c r="D96" s="18">
        <f>'11.1'!F96</f>
        <v>1</v>
      </c>
      <c r="E96" s="18">
        <f>'11.2'!F97</f>
        <v>2</v>
      </c>
      <c r="F96" s="18">
        <f>'11.3'!F96</f>
        <v>0</v>
      </c>
    </row>
    <row r="97" spans="1:6" x14ac:dyDescent="0.2">
      <c r="A97" s="86" t="s">
        <v>98</v>
      </c>
      <c r="B97" s="17">
        <f t="shared" si="2"/>
        <v>12.5</v>
      </c>
      <c r="C97" s="17">
        <f t="shared" si="3"/>
        <v>0.5</v>
      </c>
      <c r="D97" s="18">
        <f>'11.1'!F97</f>
        <v>0.5</v>
      </c>
      <c r="E97" s="18">
        <f>'11.2'!F98</f>
        <v>0</v>
      </c>
      <c r="F97" s="18">
        <f>'11.3'!F97</f>
        <v>0</v>
      </c>
    </row>
    <row r="98" spans="1:6" x14ac:dyDescent="0.2">
      <c r="A98" s="86" t="s">
        <v>99</v>
      </c>
      <c r="B98" s="17">
        <f t="shared" si="2"/>
        <v>12.5</v>
      </c>
      <c r="C98" s="17">
        <f t="shared" si="3"/>
        <v>0.5</v>
      </c>
      <c r="D98" s="18">
        <f>'11.1'!F98</f>
        <v>0</v>
      </c>
      <c r="E98" s="18">
        <f>'11.2'!F99</f>
        <v>0.5</v>
      </c>
      <c r="F98" s="18">
        <f>'11.3'!F98</f>
        <v>0</v>
      </c>
    </row>
    <row r="99" spans="1:6" x14ac:dyDescent="0.2">
      <c r="B99" s="22"/>
      <c r="C99" s="21"/>
    </row>
  </sheetData>
  <mergeCells count="1">
    <mergeCell ref="A1:F1"/>
  </mergeCells>
  <conditionalFormatting sqref="A7:A24">
    <cfRule type="dataBar" priority="1">
      <dataBar>
        <cfvo type="min"/>
        <cfvo type="max"/>
        <color rgb="FF638EC6"/>
      </dataBar>
    </cfRule>
    <cfRule type="dataBar" priority="2">
      <dataBar>
        <cfvo type="min"/>
        <cfvo type="max"/>
        <color rgb="FF638EC6"/>
      </dataBar>
    </cfRule>
  </conditionalFormatting>
  <pageMargins left="0.70866141732283472" right="0.70866141732283472" top="0.74803149606299213" bottom="0.74803149606299213" header="0.31496062992125984" footer="0.31496062992125984"/>
  <pageSetup paperSize="9" scale="70" fitToHeight="0" orientation="landscape"/>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4"/>
  <sheetViews>
    <sheetView zoomScaleNormal="100" workbookViewId="0">
      <selection sqref="A1:E1"/>
    </sheetView>
  </sheetViews>
  <sheetFormatPr baseColWidth="10" defaultColWidth="8.83203125" defaultRowHeight="15" x14ac:dyDescent="0.2"/>
  <cols>
    <col min="1" max="1" width="5.1640625" style="65" customWidth="1"/>
    <col min="2" max="2" width="123.83203125" customWidth="1"/>
    <col min="3" max="5" width="7.5" customWidth="1"/>
  </cols>
  <sheetData>
    <row r="1" spans="1:5" ht="30" customHeight="1" x14ac:dyDescent="0.2">
      <c r="A1" s="184" t="s">
        <v>137</v>
      </c>
      <c r="B1" s="185"/>
      <c r="C1" s="185"/>
      <c r="D1" s="185"/>
      <c r="E1" s="185"/>
    </row>
    <row r="2" spans="1:5" ht="30" customHeight="1" x14ac:dyDescent="0.2">
      <c r="A2" s="186" t="s">
        <v>34</v>
      </c>
      <c r="B2" s="187" t="s">
        <v>25</v>
      </c>
      <c r="C2" s="187" t="s">
        <v>26</v>
      </c>
      <c r="D2" s="187" t="s">
        <v>27</v>
      </c>
      <c r="E2" s="187"/>
    </row>
    <row r="3" spans="1:5" x14ac:dyDescent="0.2">
      <c r="A3" s="186"/>
      <c r="B3" s="187"/>
      <c r="C3" s="187"/>
      <c r="D3" s="120" t="s">
        <v>31</v>
      </c>
      <c r="E3" s="120" t="s">
        <v>35</v>
      </c>
    </row>
    <row r="4" spans="1:5" ht="17" x14ac:dyDescent="0.2">
      <c r="A4" s="189">
        <v>11</v>
      </c>
      <c r="B4" s="121" t="s">
        <v>162</v>
      </c>
      <c r="C4" s="182">
        <v>4</v>
      </c>
      <c r="D4" s="183"/>
      <c r="E4" s="183"/>
    </row>
    <row r="5" spans="1:5" ht="51" x14ac:dyDescent="0.2">
      <c r="A5" s="189"/>
      <c r="B5" s="122" t="s">
        <v>138</v>
      </c>
      <c r="C5" s="182"/>
      <c r="D5" s="183"/>
      <c r="E5" s="183"/>
    </row>
    <row r="6" spans="1:5" ht="17" x14ac:dyDescent="0.2">
      <c r="A6" s="189"/>
      <c r="B6" s="122" t="s">
        <v>139</v>
      </c>
      <c r="C6" s="182"/>
      <c r="D6" s="183"/>
      <c r="E6" s="183"/>
    </row>
    <row r="7" spans="1:5" ht="34" x14ac:dyDescent="0.2">
      <c r="A7" s="188" t="s">
        <v>109</v>
      </c>
      <c r="B7" s="123" t="s">
        <v>126</v>
      </c>
      <c r="C7" s="182"/>
      <c r="D7" s="183"/>
      <c r="E7" s="183"/>
    </row>
    <row r="8" spans="1:5" ht="49" customHeight="1" x14ac:dyDescent="0.2">
      <c r="A8" s="188"/>
      <c r="B8" s="122" t="s">
        <v>100</v>
      </c>
      <c r="C8" s="182"/>
      <c r="D8" s="183"/>
      <c r="E8" s="183"/>
    </row>
    <row r="9" spans="1:5" ht="51" x14ac:dyDescent="0.2">
      <c r="A9" s="188"/>
      <c r="B9" s="124" t="s">
        <v>163</v>
      </c>
      <c r="C9" s="182"/>
      <c r="D9" s="183"/>
      <c r="E9" s="183"/>
    </row>
    <row r="10" spans="1:5" ht="80" customHeight="1" x14ac:dyDescent="0.2">
      <c r="A10" s="188"/>
      <c r="B10" s="124" t="s">
        <v>178</v>
      </c>
      <c r="C10" s="182"/>
      <c r="D10" s="183"/>
      <c r="E10" s="183"/>
    </row>
    <row r="11" spans="1:5" ht="81" customHeight="1" x14ac:dyDescent="0.2">
      <c r="A11" s="188"/>
      <c r="B11" s="122" t="s">
        <v>127</v>
      </c>
      <c r="C11" s="182"/>
      <c r="D11" s="183"/>
      <c r="E11" s="183"/>
    </row>
    <row r="12" spans="1:5" ht="49" customHeight="1" x14ac:dyDescent="0.2">
      <c r="A12" s="188"/>
      <c r="B12" s="122" t="s">
        <v>164</v>
      </c>
      <c r="C12" s="182"/>
      <c r="D12" s="183"/>
      <c r="E12" s="183"/>
    </row>
    <row r="13" spans="1:5" ht="17" x14ac:dyDescent="0.2">
      <c r="A13" s="125"/>
      <c r="B13" s="132" t="s">
        <v>165</v>
      </c>
      <c r="C13" s="126">
        <v>1</v>
      </c>
      <c r="D13" s="126">
        <v>0.5</v>
      </c>
      <c r="E13" s="126">
        <v>0.5</v>
      </c>
    </row>
    <row r="14" spans="1:5" ht="34" x14ac:dyDescent="0.2">
      <c r="A14" s="125"/>
      <c r="B14" s="132" t="s">
        <v>101</v>
      </c>
      <c r="C14" s="126">
        <v>0</v>
      </c>
      <c r="D14" s="126"/>
      <c r="E14" s="127"/>
    </row>
    <row r="15" spans="1:5" ht="17" x14ac:dyDescent="0.2">
      <c r="A15" s="181" t="s">
        <v>110</v>
      </c>
      <c r="B15" s="123" t="s">
        <v>166</v>
      </c>
      <c r="C15" s="182"/>
      <c r="D15" s="183"/>
      <c r="E15" s="183"/>
    </row>
    <row r="16" spans="1:5" ht="17" x14ac:dyDescent="0.2">
      <c r="A16" s="181"/>
      <c r="B16" s="122" t="s">
        <v>167</v>
      </c>
      <c r="C16" s="182"/>
      <c r="D16" s="183"/>
      <c r="E16" s="183"/>
    </row>
    <row r="17" spans="1:5" ht="51" x14ac:dyDescent="0.2">
      <c r="A17" s="181"/>
      <c r="B17" s="122" t="s">
        <v>140</v>
      </c>
      <c r="C17" s="182"/>
      <c r="D17" s="183"/>
      <c r="E17" s="183"/>
    </row>
    <row r="18" spans="1:5" ht="34" x14ac:dyDescent="0.2">
      <c r="A18" s="181"/>
      <c r="B18" s="128" t="s">
        <v>168</v>
      </c>
      <c r="C18" s="182"/>
      <c r="D18" s="183"/>
      <c r="E18" s="183"/>
    </row>
    <row r="19" spans="1:5" ht="34" x14ac:dyDescent="0.2">
      <c r="A19" s="181"/>
      <c r="B19" s="128" t="s">
        <v>169</v>
      </c>
      <c r="C19" s="182"/>
      <c r="D19" s="183"/>
      <c r="E19" s="183"/>
    </row>
    <row r="20" spans="1:5" ht="49" customHeight="1" x14ac:dyDescent="0.2">
      <c r="A20" s="181"/>
      <c r="B20" s="122" t="s">
        <v>170</v>
      </c>
      <c r="C20" s="182"/>
      <c r="D20" s="183"/>
      <c r="E20" s="183"/>
    </row>
    <row r="21" spans="1:5" ht="49" customHeight="1" x14ac:dyDescent="0.2">
      <c r="A21" s="181"/>
      <c r="B21" s="122" t="s">
        <v>171</v>
      </c>
      <c r="C21" s="182"/>
      <c r="D21" s="183"/>
      <c r="E21" s="183"/>
    </row>
    <row r="22" spans="1:5" ht="65" customHeight="1" x14ac:dyDescent="0.2">
      <c r="A22" s="181"/>
      <c r="B22" s="122" t="s">
        <v>172</v>
      </c>
      <c r="C22" s="182"/>
      <c r="D22" s="183"/>
      <c r="E22" s="183"/>
    </row>
    <row r="23" spans="1:5" ht="17" x14ac:dyDescent="0.2">
      <c r="A23" s="129"/>
      <c r="B23" s="132" t="s">
        <v>36</v>
      </c>
      <c r="C23" s="126">
        <v>2</v>
      </c>
      <c r="D23" s="126">
        <v>0.5</v>
      </c>
      <c r="E23" s="126">
        <v>0.5</v>
      </c>
    </row>
    <row r="24" spans="1:5" ht="17" x14ac:dyDescent="0.2">
      <c r="A24" s="129"/>
      <c r="B24" s="132" t="s">
        <v>37</v>
      </c>
      <c r="C24" s="126">
        <v>1</v>
      </c>
      <c r="D24" s="126">
        <v>0.5</v>
      </c>
      <c r="E24" s="126">
        <v>0.5</v>
      </c>
    </row>
    <row r="25" spans="1:5" ht="17" x14ac:dyDescent="0.2">
      <c r="A25" s="129"/>
      <c r="B25" s="132" t="s">
        <v>173</v>
      </c>
      <c r="C25" s="126">
        <v>0</v>
      </c>
      <c r="D25" s="130"/>
      <c r="E25" s="130"/>
    </row>
    <row r="26" spans="1:5" ht="51" x14ac:dyDescent="0.2">
      <c r="A26" s="181" t="s">
        <v>111</v>
      </c>
      <c r="B26" s="123" t="s">
        <v>141</v>
      </c>
      <c r="C26" s="182"/>
      <c r="D26" s="183"/>
      <c r="E26" s="183"/>
    </row>
    <row r="27" spans="1:5" ht="17" x14ac:dyDescent="0.2">
      <c r="A27" s="181"/>
      <c r="B27" s="122" t="s">
        <v>142</v>
      </c>
      <c r="C27" s="182"/>
      <c r="D27" s="183"/>
      <c r="E27" s="183"/>
    </row>
    <row r="28" spans="1:5" ht="34" x14ac:dyDescent="0.2">
      <c r="A28" s="181"/>
      <c r="B28" s="131" t="s">
        <v>174</v>
      </c>
      <c r="C28" s="182"/>
      <c r="D28" s="183"/>
      <c r="E28" s="183"/>
    </row>
    <row r="29" spans="1:5" ht="34" customHeight="1" x14ac:dyDescent="0.2">
      <c r="A29" s="181"/>
      <c r="B29" s="122" t="s">
        <v>175</v>
      </c>
      <c r="C29" s="182"/>
      <c r="D29" s="183"/>
      <c r="E29" s="183"/>
    </row>
    <row r="30" spans="1:5" ht="51" x14ac:dyDescent="0.2">
      <c r="A30" s="181"/>
      <c r="B30" s="122" t="s">
        <v>176</v>
      </c>
      <c r="C30" s="182"/>
      <c r="D30" s="183"/>
      <c r="E30" s="183"/>
    </row>
    <row r="31" spans="1:5" ht="51" x14ac:dyDescent="0.2">
      <c r="A31" s="181"/>
      <c r="B31" s="122" t="s">
        <v>143</v>
      </c>
      <c r="C31" s="182"/>
      <c r="D31" s="183"/>
      <c r="E31" s="183"/>
    </row>
    <row r="32" spans="1:5" ht="51" x14ac:dyDescent="0.2">
      <c r="A32" s="181"/>
      <c r="B32" s="122" t="s">
        <v>177</v>
      </c>
      <c r="C32" s="182"/>
      <c r="D32" s="183"/>
      <c r="E32" s="183"/>
    </row>
    <row r="33" spans="1:5" ht="17" x14ac:dyDescent="0.2">
      <c r="A33" s="129"/>
      <c r="B33" s="132" t="s">
        <v>123</v>
      </c>
      <c r="C33" s="130">
        <v>1</v>
      </c>
      <c r="D33" s="130">
        <v>0.5</v>
      </c>
      <c r="E33" s="130">
        <v>0.5</v>
      </c>
    </row>
    <row r="34" spans="1:5" ht="18" customHeight="1" x14ac:dyDescent="0.2">
      <c r="A34" s="129"/>
      <c r="B34" s="132" t="s">
        <v>144</v>
      </c>
      <c r="C34" s="130">
        <v>0</v>
      </c>
      <c r="D34" s="130"/>
      <c r="E34" s="130"/>
    </row>
  </sheetData>
  <mergeCells count="21">
    <mergeCell ref="A7:A12"/>
    <mergeCell ref="A4:A6"/>
    <mergeCell ref="D7:D12"/>
    <mergeCell ref="E7:E12"/>
    <mergeCell ref="C4:C6"/>
    <mergeCell ref="E4:E6"/>
    <mergeCell ref="C7:C12"/>
    <mergeCell ref="D4:D6"/>
    <mergeCell ref="A1:E1"/>
    <mergeCell ref="A2:A3"/>
    <mergeCell ref="B2:B3"/>
    <mergeCell ref="C2:C3"/>
    <mergeCell ref="D2:E2"/>
    <mergeCell ref="A15:A22"/>
    <mergeCell ref="A26:A32"/>
    <mergeCell ref="C26:C32"/>
    <mergeCell ref="E26:E32"/>
    <mergeCell ref="E15:E22"/>
    <mergeCell ref="D15:D22"/>
    <mergeCell ref="C15:C22"/>
    <mergeCell ref="D26:D32"/>
  </mergeCells>
  <pageMargins left="0.70866141732283472" right="0.70866141732283472" top="0.74803149606299213" bottom="0.74803149606299213" header="0.31496062992125984" footer="0.31496062992125984"/>
  <pageSetup paperSize="9" scale="81" fitToHeight="0" orientation="landscape"/>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101"/>
  <sheetViews>
    <sheetView zoomScaleNormal="100" zoomScaleSheetLayoutView="80" workbookViewId="0">
      <pane ySplit="5" topLeftCell="A6" activePane="bottomLeft" state="frozen"/>
      <selection activeCell="M1" sqref="M1"/>
      <selection pane="bottomLeft"/>
    </sheetView>
  </sheetViews>
  <sheetFormatPr baseColWidth="10" defaultColWidth="8.83203125" defaultRowHeight="15" x14ac:dyDescent="0.2"/>
  <cols>
    <col min="1" max="1" width="22.83203125" style="28" customWidth="1"/>
    <col min="2" max="2" width="40.1640625" style="29" customWidth="1"/>
    <col min="3" max="3" width="5.83203125" style="30" customWidth="1"/>
    <col min="4" max="5" width="4.83203125" style="30" customWidth="1"/>
    <col min="6" max="6" width="5.83203125" style="31" customWidth="1"/>
    <col min="7" max="7" width="13" style="148" customWidth="1"/>
    <col min="8" max="9" width="10.83203125" style="31" customWidth="1"/>
    <col min="10" max="10" width="15.83203125" style="31" customWidth="1"/>
    <col min="11" max="11" width="8.83203125" style="31" customWidth="1"/>
    <col min="12" max="12" width="10.83203125" style="31" customWidth="1"/>
    <col min="13" max="13" width="16.6640625" style="31" customWidth="1"/>
    <col min="14" max="14" width="18.83203125" style="31" customWidth="1"/>
    <col min="15" max="15" width="12.83203125" style="152" customWidth="1"/>
    <col min="16" max="16" width="15.83203125" style="31" customWidth="1"/>
    <col min="17" max="17" width="10.83203125" style="31" customWidth="1"/>
    <col min="18" max="18" width="12.83203125" style="32" customWidth="1"/>
    <col min="19" max="19" width="15.83203125" style="32" customWidth="1"/>
    <col min="20" max="20" width="8.83203125" style="32" customWidth="1"/>
    <col min="21" max="21" width="10.83203125" style="31" customWidth="1"/>
    <col min="22" max="22" width="16.83203125" style="31" customWidth="1"/>
    <col min="23" max="23" width="18.83203125" style="31" customWidth="1"/>
    <col min="24" max="24" width="15.83203125" style="32" customWidth="1"/>
    <col min="25" max="25" width="19.6640625" style="32" customWidth="1"/>
    <col min="26" max="26" width="15.83203125" style="31" customWidth="1"/>
    <col min="27" max="27" width="20.83203125" style="46" customWidth="1"/>
    <col min="28" max="28" width="8.83203125" style="164" customWidth="1"/>
  </cols>
  <sheetData>
    <row r="1" spans="1:86" s="23" customFormat="1" ht="20" customHeight="1" x14ac:dyDescent="0.15">
      <c r="A1" s="34" t="s">
        <v>145</v>
      </c>
      <c r="B1" s="34"/>
      <c r="C1" s="34"/>
      <c r="D1" s="34"/>
      <c r="E1" s="34"/>
      <c r="F1" s="34"/>
      <c r="G1" s="146"/>
      <c r="H1" s="34"/>
      <c r="I1" s="34"/>
      <c r="J1" s="34"/>
      <c r="K1" s="34"/>
      <c r="L1" s="34"/>
      <c r="M1" s="34"/>
      <c r="N1" s="34"/>
      <c r="O1" s="151"/>
      <c r="P1" s="34"/>
      <c r="Q1" s="34"/>
      <c r="R1" s="34"/>
      <c r="S1" s="34" t="s">
        <v>125</v>
      </c>
      <c r="T1" s="34"/>
      <c r="U1" s="42"/>
      <c r="V1" s="42"/>
      <c r="W1" s="42"/>
      <c r="X1" s="34"/>
      <c r="Y1" s="34"/>
      <c r="Z1" s="42"/>
      <c r="AA1" s="34"/>
      <c r="AB1" s="164"/>
    </row>
    <row r="2" spans="1:86" s="23" customFormat="1" ht="16" customHeight="1" x14ac:dyDescent="0.15">
      <c r="A2" s="67" t="s">
        <v>642</v>
      </c>
      <c r="B2" s="27"/>
      <c r="C2" s="27"/>
      <c r="D2" s="27"/>
      <c r="E2" s="27"/>
      <c r="F2" s="27"/>
      <c r="G2" s="146"/>
      <c r="H2" s="27"/>
      <c r="I2" s="27"/>
      <c r="J2" s="27"/>
      <c r="K2" s="27"/>
      <c r="L2" s="27"/>
      <c r="M2" s="27"/>
      <c r="N2" s="27"/>
      <c r="O2" s="45"/>
      <c r="P2" s="27"/>
      <c r="Q2" s="27"/>
      <c r="R2" s="24"/>
      <c r="S2" s="24"/>
      <c r="T2" s="24"/>
      <c r="U2" s="43"/>
      <c r="V2" s="43"/>
      <c r="W2" s="43"/>
      <c r="X2" s="45"/>
      <c r="Y2" s="45"/>
      <c r="Z2" s="43"/>
      <c r="AA2" s="27"/>
      <c r="AB2" s="164"/>
    </row>
    <row r="3" spans="1:86" ht="62" customHeight="1" x14ac:dyDescent="0.2">
      <c r="A3" s="190" t="s">
        <v>136</v>
      </c>
      <c r="B3" s="68" t="s">
        <v>146</v>
      </c>
      <c r="C3" s="192" t="s">
        <v>114</v>
      </c>
      <c r="D3" s="192"/>
      <c r="E3" s="192"/>
      <c r="F3" s="192"/>
      <c r="G3" s="194" t="s">
        <v>477</v>
      </c>
      <c r="H3" s="191" t="s">
        <v>179</v>
      </c>
      <c r="I3" s="191"/>
      <c r="J3" s="191"/>
      <c r="K3" s="191"/>
      <c r="L3" s="191"/>
      <c r="M3" s="191"/>
      <c r="N3" s="191"/>
      <c r="O3" s="193"/>
      <c r="P3" s="191"/>
      <c r="Q3" s="191" t="s">
        <v>180</v>
      </c>
      <c r="R3" s="191"/>
      <c r="S3" s="191"/>
      <c r="T3" s="191"/>
      <c r="U3" s="191"/>
      <c r="V3" s="191"/>
      <c r="W3" s="191"/>
      <c r="X3" s="193"/>
      <c r="Y3" s="191"/>
      <c r="Z3" s="191"/>
      <c r="AA3" s="197" t="s">
        <v>38</v>
      </c>
    </row>
    <row r="4" spans="1:86" ht="29" customHeight="1" x14ac:dyDescent="0.2">
      <c r="A4" s="191"/>
      <c r="B4" s="69" t="str">
        <f>'Методика (раздел 11)'!B13</f>
        <v xml:space="preserve">Да, правовой акт принят и размещен в открытом доступе </v>
      </c>
      <c r="C4" s="190" t="s">
        <v>30</v>
      </c>
      <c r="D4" s="191" t="s">
        <v>31</v>
      </c>
      <c r="E4" s="191" t="s">
        <v>35</v>
      </c>
      <c r="F4" s="192" t="s">
        <v>29</v>
      </c>
      <c r="G4" s="195"/>
      <c r="H4" s="191" t="s">
        <v>119</v>
      </c>
      <c r="I4" s="191" t="s">
        <v>115</v>
      </c>
      <c r="J4" s="191"/>
      <c r="K4" s="191"/>
      <c r="L4" s="191"/>
      <c r="M4" s="191" t="s">
        <v>571</v>
      </c>
      <c r="N4" s="191" t="s">
        <v>718</v>
      </c>
      <c r="O4" s="191" t="s">
        <v>128</v>
      </c>
      <c r="P4" s="191" t="s">
        <v>118</v>
      </c>
      <c r="Q4" s="191" t="s">
        <v>119</v>
      </c>
      <c r="R4" s="191" t="s">
        <v>115</v>
      </c>
      <c r="S4" s="191"/>
      <c r="T4" s="191"/>
      <c r="U4" s="191"/>
      <c r="V4" s="191" t="s">
        <v>571</v>
      </c>
      <c r="W4" s="191" t="s">
        <v>650</v>
      </c>
      <c r="X4" s="198" t="s">
        <v>211</v>
      </c>
      <c r="Y4" s="199"/>
      <c r="Z4" s="191" t="s">
        <v>118</v>
      </c>
      <c r="AA4" s="197"/>
    </row>
    <row r="5" spans="1:86" ht="76" customHeight="1" x14ac:dyDescent="0.2">
      <c r="A5" s="191"/>
      <c r="B5" s="69" t="str">
        <f>'Методика (раздел 11)'!B14</f>
        <v>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v>
      </c>
      <c r="C5" s="190"/>
      <c r="D5" s="191"/>
      <c r="E5" s="191"/>
      <c r="F5" s="192"/>
      <c r="G5" s="196"/>
      <c r="H5" s="191"/>
      <c r="I5" s="155" t="s">
        <v>105</v>
      </c>
      <c r="J5" s="155" t="s">
        <v>106</v>
      </c>
      <c r="K5" s="155" t="s">
        <v>116</v>
      </c>
      <c r="L5" s="155" t="s">
        <v>117</v>
      </c>
      <c r="M5" s="191"/>
      <c r="N5" s="191"/>
      <c r="O5" s="191"/>
      <c r="P5" s="191"/>
      <c r="Q5" s="191"/>
      <c r="R5" s="155" t="s">
        <v>105</v>
      </c>
      <c r="S5" s="155" t="s">
        <v>106</v>
      </c>
      <c r="T5" s="155" t="s">
        <v>116</v>
      </c>
      <c r="U5" s="155" t="s">
        <v>117</v>
      </c>
      <c r="V5" s="191"/>
      <c r="W5" s="191"/>
      <c r="X5" s="156" t="s">
        <v>212</v>
      </c>
      <c r="Y5" s="155" t="s">
        <v>588</v>
      </c>
      <c r="Z5" s="191"/>
      <c r="AA5" s="197"/>
    </row>
    <row r="6" spans="1:86" ht="15" customHeight="1" x14ac:dyDescent="0.2">
      <c r="A6" s="133" t="s">
        <v>0</v>
      </c>
      <c r="B6" s="71"/>
      <c r="C6" s="71"/>
      <c r="D6" s="71"/>
      <c r="E6" s="71"/>
      <c r="F6" s="72"/>
      <c r="G6" s="103"/>
      <c r="H6" s="73"/>
      <c r="I6" s="73"/>
      <c r="J6" s="73"/>
      <c r="K6" s="73"/>
      <c r="L6" s="73"/>
      <c r="M6" s="73"/>
      <c r="N6" s="73"/>
      <c r="O6" s="74"/>
      <c r="P6" s="73"/>
      <c r="Q6" s="73"/>
      <c r="R6" s="74"/>
      <c r="S6" s="74"/>
      <c r="T6" s="74"/>
      <c r="U6" s="73"/>
      <c r="V6" s="73"/>
      <c r="W6" s="73"/>
      <c r="X6" s="74"/>
      <c r="Y6" s="74"/>
      <c r="Z6" s="73"/>
      <c r="AA6" s="75"/>
    </row>
    <row r="7" spans="1:86" ht="15" customHeight="1" x14ac:dyDescent="0.2">
      <c r="A7" s="86" t="s">
        <v>1</v>
      </c>
      <c r="B7" s="49" t="s">
        <v>165</v>
      </c>
      <c r="C7" s="66">
        <f>IF(B7=$B$4,1,0)</f>
        <v>1</v>
      </c>
      <c r="D7" s="143"/>
      <c r="E7" s="143"/>
      <c r="F7" s="55">
        <f>C7*(1-D7)*(1-E7)</f>
        <v>1</v>
      </c>
      <c r="G7" s="104" t="s">
        <v>478</v>
      </c>
      <c r="H7" s="50" t="s">
        <v>183</v>
      </c>
      <c r="I7" s="51" t="s">
        <v>190</v>
      </c>
      <c r="J7" s="51" t="s">
        <v>191</v>
      </c>
      <c r="K7" s="47">
        <v>168</v>
      </c>
      <c r="L7" s="51" t="s">
        <v>196</v>
      </c>
      <c r="M7" s="51" t="s">
        <v>516</v>
      </c>
      <c r="N7" s="51" t="s">
        <v>621</v>
      </c>
      <c r="O7" s="143">
        <v>13</v>
      </c>
      <c r="P7" s="96" t="s">
        <v>195</v>
      </c>
      <c r="Q7" s="50" t="s">
        <v>183</v>
      </c>
      <c r="R7" s="47" t="s">
        <v>198</v>
      </c>
      <c r="S7" s="47" t="s">
        <v>391</v>
      </c>
      <c r="T7" s="47" t="s">
        <v>199</v>
      </c>
      <c r="U7" s="54">
        <v>42086</v>
      </c>
      <c r="V7" s="54" t="s">
        <v>516</v>
      </c>
      <c r="W7" s="54" t="s">
        <v>201</v>
      </c>
      <c r="X7" s="79">
        <v>6</v>
      </c>
      <c r="Y7" s="51" t="s">
        <v>184</v>
      </c>
      <c r="Z7" s="77" t="s">
        <v>195</v>
      </c>
      <c r="AA7" s="47" t="s">
        <v>102</v>
      </c>
      <c r="AB7" s="165"/>
    </row>
    <row r="8" spans="1:86" ht="15" customHeight="1" x14ac:dyDescent="0.2">
      <c r="A8" s="86" t="s">
        <v>40</v>
      </c>
      <c r="B8" s="49" t="s">
        <v>165</v>
      </c>
      <c r="C8" s="66">
        <f t="shared" ref="C8:C71" si="0">IF(B8=$B$4,1,0)</f>
        <v>1</v>
      </c>
      <c r="D8" s="143"/>
      <c r="E8" s="143"/>
      <c r="F8" s="55">
        <f t="shared" ref="F8:F71" si="1">C8*(1-D8)*(1-E8)</f>
        <v>1</v>
      </c>
      <c r="G8" s="104" t="s">
        <v>478</v>
      </c>
      <c r="H8" s="50" t="s">
        <v>183</v>
      </c>
      <c r="I8" s="51" t="s">
        <v>190</v>
      </c>
      <c r="J8" s="51" t="s">
        <v>191</v>
      </c>
      <c r="K8" s="47">
        <v>91</v>
      </c>
      <c r="L8" s="51" t="s">
        <v>209</v>
      </c>
      <c r="M8" s="51" t="s">
        <v>516</v>
      </c>
      <c r="N8" s="51" t="s">
        <v>630</v>
      </c>
      <c r="O8" s="78">
        <v>55</v>
      </c>
      <c r="P8" s="77" t="s">
        <v>210</v>
      </c>
      <c r="Q8" s="50" t="s">
        <v>183</v>
      </c>
      <c r="R8" s="47" t="s">
        <v>198</v>
      </c>
      <c r="S8" s="47" t="s">
        <v>253</v>
      </c>
      <c r="T8" s="47" t="s">
        <v>213</v>
      </c>
      <c r="U8" s="54">
        <v>43822</v>
      </c>
      <c r="V8" s="54" t="s">
        <v>516</v>
      </c>
      <c r="W8" s="54" t="s">
        <v>214</v>
      </c>
      <c r="X8" s="79" t="s">
        <v>523</v>
      </c>
      <c r="Y8" s="79" t="s">
        <v>216</v>
      </c>
      <c r="Z8" s="77" t="s">
        <v>215</v>
      </c>
      <c r="AA8" s="67" t="s">
        <v>102</v>
      </c>
      <c r="AB8" s="165"/>
    </row>
    <row r="9" spans="1:86" ht="15" customHeight="1" x14ac:dyDescent="0.2">
      <c r="A9" s="86" t="s">
        <v>41</v>
      </c>
      <c r="B9" s="49" t="s">
        <v>165</v>
      </c>
      <c r="C9" s="66">
        <f t="shared" si="0"/>
        <v>1</v>
      </c>
      <c r="D9" s="143"/>
      <c r="E9" s="143"/>
      <c r="F9" s="55">
        <f t="shared" si="1"/>
        <v>1</v>
      </c>
      <c r="G9" s="104" t="s">
        <v>479</v>
      </c>
      <c r="H9" s="50" t="s">
        <v>184</v>
      </c>
      <c r="I9" s="50" t="s">
        <v>102</v>
      </c>
      <c r="J9" s="50" t="s">
        <v>102</v>
      </c>
      <c r="K9" s="51" t="s">
        <v>102</v>
      </c>
      <c r="L9" s="50" t="s">
        <v>102</v>
      </c>
      <c r="M9" s="50" t="s">
        <v>102</v>
      </c>
      <c r="N9" s="50" t="s">
        <v>102</v>
      </c>
      <c r="O9" s="76" t="s">
        <v>102</v>
      </c>
      <c r="P9" s="50" t="s">
        <v>102</v>
      </c>
      <c r="Q9" s="50" t="s">
        <v>183</v>
      </c>
      <c r="R9" s="47" t="s">
        <v>190</v>
      </c>
      <c r="S9" s="47" t="s">
        <v>191</v>
      </c>
      <c r="T9" s="47">
        <v>112</v>
      </c>
      <c r="U9" s="54">
        <v>45044</v>
      </c>
      <c r="V9" s="51" t="s">
        <v>516</v>
      </c>
      <c r="W9" s="80" t="s">
        <v>621</v>
      </c>
      <c r="X9" s="47">
        <v>7</v>
      </c>
      <c r="Y9" s="47" t="s">
        <v>184</v>
      </c>
      <c r="Z9" s="77" t="s">
        <v>217</v>
      </c>
      <c r="AA9" s="47" t="s">
        <v>616</v>
      </c>
      <c r="AB9" s="165" t="s">
        <v>102</v>
      </c>
    </row>
    <row r="10" spans="1:86" ht="15" customHeight="1" x14ac:dyDescent="0.2">
      <c r="A10" s="86" t="s">
        <v>42</v>
      </c>
      <c r="B10" s="49" t="s">
        <v>165</v>
      </c>
      <c r="C10" s="66">
        <f t="shared" si="0"/>
        <v>1</v>
      </c>
      <c r="D10" s="143"/>
      <c r="E10" s="143"/>
      <c r="F10" s="55">
        <f t="shared" si="1"/>
        <v>1</v>
      </c>
      <c r="G10" s="104" t="s">
        <v>479</v>
      </c>
      <c r="H10" s="50" t="s">
        <v>184</v>
      </c>
      <c r="I10" s="50" t="s">
        <v>102</v>
      </c>
      <c r="J10" s="50" t="s">
        <v>102</v>
      </c>
      <c r="K10" s="51" t="s">
        <v>102</v>
      </c>
      <c r="L10" s="50" t="s">
        <v>102</v>
      </c>
      <c r="M10" s="50" t="s">
        <v>102</v>
      </c>
      <c r="N10" s="50" t="s">
        <v>102</v>
      </c>
      <c r="O10" s="76" t="s">
        <v>102</v>
      </c>
      <c r="P10" s="50" t="s">
        <v>102</v>
      </c>
      <c r="Q10" s="50" t="s">
        <v>183</v>
      </c>
      <c r="R10" s="47" t="s">
        <v>190</v>
      </c>
      <c r="S10" s="47" t="s">
        <v>191</v>
      </c>
      <c r="T10" s="47" t="s">
        <v>531</v>
      </c>
      <c r="U10" s="54">
        <v>41018</v>
      </c>
      <c r="V10" s="54" t="s">
        <v>516</v>
      </c>
      <c r="W10" s="50" t="s">
        <v>204</v>
      </c>
      <c r="X10" s="47">
        <v>7</v>
      </c>
      <c r="Y10" s="48" t="s">
        <v>184</v>
      </c>
      <c r="Z10" s="77" t="s">
        <v>248</v>
      </c>
      <c r="AA10" s="47" t="s">
        <v>102</v>
      </c>
      <c r="AB10" s="165"/>
    </row>
    <row r="11" spans="1:86" ht="15" customHeight="1" x14ac:dyDescent="0.2">
      <c r="A11" s="86" t="s">
        <v>43</v>
      </c>
      <c r="B11" s="49" t="s">
        <v>165</v>
      </c>
      <c r="C11" s="66">
        <f t="shared" si="0"/>
        <v>1</v>
      </c>
      <c r="D11" s="143"/>
      <c r="E11" s="143"/>
      <c r="F11" s="55">
        <f t="shared" si="1"/>
        <v>1</v>
      </c>
      <c r="G11" s="104" t="s">
        <v>478</v>
      </c>
      <c r="H11" s="50" t="s">
        <v>183</v>
      </c>
      <c r="I11" s="51" t="s">
        <v>243</v>
      </c>
      <c r="J11" s="51" t="s">
        <v>191</v>
      </c>
      <c r="K11" s="51">
        <v>106</v>
      </c>
      <c r="L11" s="51" t="s">
        <v>244</v>
      </c>
      <c r="M11" s="51" t="s">
        <v>197</v>
      </c>
      <c r="N11" s="50" t="s">
        <v>621</v>
      </c>
      <c r="O11" s="78">
        <v>81</v>
      </c>
      <c r="P11" s="77" t="s">
        <v>220</v>
      </c>
      <c r="Q11" s="50" t="s">
        <v>543</v>
      </c>
      <c r="R11" s="51" t="s">
        <v>198</v>
      </c>
      <c r="S11" s="51" t="s">
        <v>253</v>
      </c>
      <c r="T11" s="51" t="s">
        <v>235</v>
      </c>
      <c r="U11" s="51" t="s">
        <v>236</v>
      </c>
      <c r="V11" s="54" t="s">
        <v>516</v>
      </c>
      <c r="W11" s="51" t="s">
        <v>254</v>
      </c>
      <c r="X11" s="47" t="s">
        <v>635</v>
      </c>
      <c r="Y11" s="48" t="s">
        <v>184</v>
      </c>
      <c r="Z11" s="159" t="s">
        <v>223</v>
      </c>
      <c r="AA11" s="47" t="s">
        <v>671</v>
      </c>
      <c r="AB11" s="165" t="s">
        <v>102</v>
      </c>
    </row>
    <row r="12" spans="1:86" s="25" customFormat="1" ht="15" customHeight="1" x14ac:dyDescent="0.2">
      <c r="A12" s="86" t="s">
        <v>44</v>
      </c>
      <c r="B12" s="49" t="s">
        <v>165</v>
      </c>
      <c r="C12" s="66">
        <f t="shared" si="0"/>
        <v>1</v>
      </c>
      <c r="D12" s="143"/>
      <c r="E12" s="143"/>
      <c r="F12" s="55">
        <f t="shared" si="1"/>
        <v>1</v>
      </c>
      <c r="G12" s="104" t="s">
        <v>479</v>
      </c>
      <c r="H12" s="50" t="s">
        <v>184</v>
      </c>
      <c r="I12" s="50" t="s">
        <v>102</v>
      </c>
      <c r="J12" s="50" t="s">
        <v>102</v>
      </c>
      <c r="K12" s="51" t="s">
        <v>102</v>
      </c>
      <c r="L12" s="50" t="s">
        <v>102</v>
      </c>
      <c r="M12" s="50" t="s">
        <v>102</v>
      </c>
      <c r="N12" s="50" t="s">
        <v>102</v>
      </c>
      <c r="O12" s="76" t="s">
        <v>102</v>
      </c>
      <c r="P12" s="50" t="s">
        <v>102</v>
      </c>
      <c r="Q12" s="50" t="s">
        <v>183</v>
      </c>
      <c r="R12" s="47" t="s">
        <v>190</v>
      </c>
      <c r="S12" s="47" t="s">
        <v>191</v>
      </c>
      <c r="T12" s="47">
        <v>55</v>
      </c>
      <c r="U12" s="54">
        <v>41725</v>
      </c>
      <c r="V12" s="54" t="s">
        <v>517</v>
      </c>
      <c r="W12" s="50" t="s">
        <v>255</v>
      </c>
      <c r="X12" s="47">
        <v>6</v>
      </c>
      <c r="Y12" s="48" t="s">
        <v>184</v>
      </c>
      <c r="Z12" s="77" t="s">
        <v>224</v>
      </c>
      <c r="AA12" s="47" t="s">
        <v>102</v>
      </c>
      <c r="AB12" s="166"/>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86" s="44" customFormat="1" ht="15" customHeight="1" x14ac:dyDescent="0.2">
      <c r="A13" s="86" t="s">
        <v>45</v>
      </c>
      <c r="B13" s="52" t="s">
        <v>165</v>
      </c>
      <c r="C13" s="158">
        <f t="shared" si="0"/>
        <v>1</v>
      </c>
      <c r="D13" s="53">
        <v>0.5</v>
      </c>
      <c r="E13" s="53"/>
      <c r="F13" s="139">
        <f t="shared" si="1"/>
        <v>0.5</v>
      </c>
      <c r="G13" s="104" t="s">
        <v>479</v>
      </c>
      <c r="H13" s="81" t="s">
        <v>184</v>
      </c>
      <c r="I13" s="81" t="s">
        <v>102</v>
      </c>
      <c r="J13" s="81" t="s">
        <v>102</v>
      </c>
      <c r="K13" s="93" t="s">
        <v>102</v>
      </c>
      <c r="L13" s="81" t="s">
        <v>102</v>
      </c>
      <c r="M13" s="81" t="s">
        <v>102</v>
      </c>
      <c r="N13" s="81" t="s">
        <v>102</v>
      </c>
      <c r="O13" s="84" t="s">
        <v>102</v>
      </c>
      <c r="P13" s="81" t="s">
        <v>102</v>
      </c>
      <c r="Q13" s="81" t="s">
        <v>183</v>
      </c>
      <c r="R13" s="79" t="s">
        <v>190</v>
      </c>
      <c r="S13" s="79" t="s">
        <v>191</v>
      </c>
      <c r="T13" s="79">
        <v>16</v>
      </c>
      <c r="U13" s="80">
        <v>44607</v>
      </c>
      <c r="V13" s="54" t="s">
        <v>197</v>
      </c>
      <c r="W13" s="81" t="s">
        <v>621</v>
      </c>
      <c r="X13" s="79">
        <v>8</v>
      </c>
      <c r="Y13" s="140" t="s">
        <v>184</v>
      </c>
      <c r="Z13" s="83" t="s">
        <v>256</v>
      </c>
      <c r="AA13" s="79" t="s">
        <v>532</v>
      </c>
      <c r="AB13" s="166" t="s">
        <v>102</v>
      </c>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row>
    <row r="14" spans="1:86" s="141" customFormat="1" ht="15" customHeight="1" x14ac:dyDescent="0.2">
      <c r="A14" s="86" t="s">
        <v>46</v>
      </c>
      <c r="B14" s="52" t="s">
        <v>165</v>
      </c>
      <c r="C14" s="158">
        <f t="shared" si="0"/>
        <v>1</v>
      </c>
      <c r="D14" s="53"/>
      <c r="E14" s="53"/>
      <c r="F14" s="139">
        <f t="shared" si="1"/>
        <v>1</v>
      </c>
      <c r="G14" s="104" t="s">
        <v>478</v>
      </c>
      <c r="H14" s="81" t="s">
        <v>183</v>
      </c>
      <c r="I14" s="79" t="s">
        <v>198</v>
      </c>
      <c r="J14" s="79" t="s">
        <v>257</v>
      </c>
      <c r="K14" s="93" t="s">
        <v>245</v>
      </c>
      <c r="L14" s="80">
        <v>42429</v>
      </c>
      <c r="M14" s="54" t="s">
        <v>516</v>
      </c>
      <c r="N14" s="81" t="s">
        <v>509</v>
      </c>
      <c r="O14" s="97">
        <v>22</v>
      </c>
      <c r="P14" s="83" t="s">
        <v>258</v>
      </c>
      <c r="Q14" s="81" t="s">
        <v>183</v>
      </c>
      <c r="R14" s="93" t="s">
        <v>198</v>
      </c>
      <c r="S14" s="93" t="s">
        <v>260</v>
      </c>
      <c r="T14" s="93" t="s">
        <v>237</v>
      </c>
      <c r="U14" s="93" t="s">
        <v>238</v>
      </c>
      <c r="V14" s="54" t="s">
        <v>516</v>
      </c>
      <c r="W14" s="93" t="s">
        <v>261</v>
      </c>
      <c r="X14" s="79">
        <v>5</v>
      </c>
      <c r="Y14" s="140" t="s">
        <v>184</v>
      </c>
      <c r="Z14" s="160" t="s">
        <v>259</v>
      </c>
      <c r="AA14" s="79" t="s">
        <v>102</v>
      </c>
      <c r="AB14" s="166"/>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row>
    <row r="15" spans="1:86" s="44" customFormat="1" ht="15" customHeight="1" x14ac:dyDescent="0.2">
      <c r="A15" s="86" t="s">
        <v>47</v>
      </c>
      <c r="B15" s="52" t="s">
        <v>165</v>
      </c>
      <c r="C15" s="158">
        <f t="shared" si="0"/>
        <v>1</v>
      </c>
      <c r="D15" s="53"/>
      <c r="E15" s="53"/>
      <c r="F15" s="139">
        <f t="shared" si="1"/>
        <v>1</v>
      </c>
      <c r="G15" s="104" t="s">
        <v>479</v>
      </c>
      <c r="H15" s="81" t="s">
        <v>184</v>
      </c>
      <c r="I15" s="81" t="s">
        <v>102</v>
      </c>
      <c r="J15" s="81" t="s">
        <v>102</v>
      </c>
      <c r="K15" s="93" t="s">
        <v>102</v>
      </c>
      <c r="L15" s="81" t="s">
        <v>102</v>
      </c>
      <c r="M15" s="81" t="s">
        <v>102</v>
      </c>
      <c r="N15" s="81" t="s">
        <v>102</v>
      </c>
      <c r="O15" s="84" t="s">
        <v>102</v>
      </c>
      <c r="P15" s="81" t="s">
        <v>102</v>
      </c>
      <c r="Q15" s="81" t="s">
        <v>183</v>
      </c>
      <c r="R15" s="79" t="s">
        <v>198</v>
      </c>
      <c r="S15" s="79" t="s">
        <v>260</v>
      </c>
      <c r="T15" s="79">
        <v>108</v>
      </c>
      <c r="U15" s="80">
        <v>44795</v>
      </c>
      <c r="V15" s="51" t="s">
        <v>516</v>
      </c>
      <c r="W15" s="93" t="s">
        <v>630</v>
      </c>
      <c r="X15" s="79">
        <v>4</v>
      </c>
      <c r="Y15" s="140" t="s">
        <v>184</v>
      </c>
      <c r="Z15" s="83" t="s">
        <v>226</v>
      </c>
      <c r="AA15" s="79" t="s">
        <v>102</v>
      </c>
      <c r="AB15" s="164"/>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row>
    <row r="16" spans="1:86" ht="15" customHeight="1" x14ac:dyDescent="0.2">
      <c r="A16" s="86" t="s">
        <v>48</v>
      </c>
      <c r="B16" s="49" t="s">
        <v>165</v>
      </c>
      <c r="C16" s="66">
        <f t="shared" si="0"/>
        <v>1</v>
      </c>
      <c r="D16" s="143"/>
      <c r="E16" s="143"/>
      <c r="F16" s="55">
        <f t="shared" si="1"/>
        <v>1</v>
      </c>
      <c r="G16" s="104" t="s">
        <v>478</v>
      </c>
      <c r="H16" s="50" t="s">
        <v>183</v>
      </c>
      <c r="I16" s="47" t="s">
        <v>190</v>
      </c>
      <c r="J16" s="47" t="s">
        <v>191</v>
      </c>
      <c r="K16" s="51" t="s">
        <v>263</v>
      </c>
      <c r="L16" s="54">
        <v>44915</v>
      </c>
      <c r="M16" s="54" t="s">
        <v>713</v>
      </c>
      <c r="N16" s="50" t="s">
        <v>264</v>
      </c>
      <c r="O16" s="78">
        <v>95</v>
      </c>
      <c r="P16" s="77" t="s">
        <v>221</v>
      </c>
      <c r="Q16" s="50" t="s">
        <v>183</v>
      </c>
      <c r="R16" s="47" t="s">
        <v>198</v>
      </c>
      <c r="S16" s="47" t="s">
        <v>253</v>
      </c>
      <c r="T16" s="47" t="s">
        <v>239</v>
      </c>
      <c r="U16" s="54">
        <v>42191</v>
      </c>
      <c r="V16" s="80" t="s">
        <v>516</v>
      </c>
      <c r="W16" s="50" t="s">
        <v>262</v>
      </c>
      <c r="X16" s="79" t="s">
        <v>524</v>
      </c>
      <c r="Y16" s="48" t="s">
        <v>252</v>
      </c>
      <c r="Z16" s="77" t="s">
        <v>221</v>
      </c>
      <c r="AA16" s="47" t="s">
        <v>102</v>
      </c>
    </row>
    <row r="17" spans="1:88" s="25" customFormat="1" ht="15" customHeight="1" x14ac:dyDescent="0.2">
      <c r="A17" s="86" t="s">
        <v>49</v>
      </c>
      <c r="B17" s="49" t="s">
        <v>165</v>
      </c>
      <c r="C17" s="66">
        <f t="shared" si="0"/>
        <v>1</v>
      </c>
      <c r="D17" s="143">
        <v>0.5</v>
      </c>
      <c r="E17" s="143"/>
      <c r="F17" s="55">
        <f t="shared" si="1"/>
        <v>0.5</v>
      </c>
      <c r="G17" s="104" t="s">
        <v>478</v>
      </c>
      <c r="H17" s="50" t="s">
        <v>183</v>
      </c>
      <c r="I17" s="47" t="s">
        <v>198</v>
      </c>
      <c r="J17" s="47" t="s">
        <v>253</v>
      </c>
      <c r="K17" s="51">
        <v>286</v>
      </c>
      <c r="L17" s="54">
        <v>42564</v>
      </c>
      <c r="M17" s="54" t="s">
        <v>516</v>
      </c>
      <c r="N17" s="50" t="s">
        <v>639</v>
      </c>
      <c r="O17" s="78">
        <v>22</v>
      </c>
      <c r="P17" s="77" t="s">
        <v>222</v>
      </c>
      <c r="Q17" s="50" t="s">
        <v>544</v>
      </c>
      <c r="R17" s="47" t="s">
        <v>198</v>
      </c>
      <c r="S17" s="51" t="s">
        <v>253</v>
      </c>
      <c r="T17" s="47">
        <v>528</v>
      </c>
      <c r="U17" s="51" t="s">
        <v>240</v>
      </c>
      <c r="V17" s="54" t="s">
        <v>516</v>
      </c>
      <c r="W17" s="51" t="s">
        <v>265</v>
      </c>
      <c r="X17" s="47" t="s">
        <v>556</v>
      </c>
      <c r="Y17" s="48" t="s">
        <v>184</v>
      </c>
      <c r="Z17" s="82" t="s">
        <v>227</v>
      </c>
      <c r="AA17" s="47" t="s">
        <v>672</v>
      </c>
      <c r="AB17" s="165" t="s">
        <v>102</v>
      </c>
    </row>
    <row r="18" spans="1:88" ht="15" customHeight="1" x14ac:dyDescent="0.2">
      <c r="A18" s="86" t="s">
        <v>2</v>
      </c>
      <c r="B18" s="49" t="s">
        <v>165</v>
      </c>
      <c r="C18" s="66">
        <f t="shared" si="0"/>
        <v>1</v>
      </c>
      <c r="D18" s="143"/>
      <c r="E18" s="143"/>
      <c r="F18" s="55">
        <f t="shared" si="1"/>
        <v>1</v>
      </c>
      <c r="G18" s="104" t="s">
        <v>479</v>
      </c>
      <c r="H18" s="50" t="s">
        <v>184</v>
      </c>
      <c r="I18" s="50" t="s">
        <v>102</v>
      </c>
      <c r="J18" s="50" t="s">
        <v>102</v>
      </c>
      <c r="K18" s="51" t="s">
        <v>102</v>
      </c>
      <c r="L18" s="50" t="s">
        <v>102</v>
      </c>
      <c r="M18" s="50" t="s">
        <v>102</v>
      </c>
      <c r="N18" s="50" t="s">
        <v>102</v>
      </c>
      <c r="O18" s="76" t="s">
        <v>102</v>
      </c>
      <c r="P18" s="50" t="s">
        <v>102</v>
      </c>
      <c r="Q18" s="50" t="s">
        <v>183</v>
      </c>
      <c r="R18" s="47" t="s">
        <v>198</v>
      </c>
      <c r="S18" s="47" t="s">
        <v>253</v>
      </c>
      <c r="T18" s="47">
        <v>115</v>
      </c>
      <c r="U18" s="54">
        <v>43578</v>
      </c>
      <c r="V18" s="54" t="s">
        <v>516</v>
      </c>
      <c r="W18" s="50" t="s">
        <v>266</v>
      </c>
      <c r="X18" s="47">
        <v>16</v>
      </c>
      <c r="Y18" s="48" t="s">
        <v>184</v>
      </c>
      <c r="Z18" s="77" t="s">
        <v>228</v>
      </c>
      <c r="AA18" s="47" t="s">
        <v>102</v>
      </c>
      <c r="AB18" s="16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row>
    <row r="19" spans="1:88" s="44" customFormat="1" ht="15" customHeight="1" x14ac:dyDescent="0.2">
      <c r="A19" s="86" t="s">
        <v>50</v>
      </c>
      <c r="B19" s="49" t="s">
        <v>165</v>
      </c>
      <c r="C19" s="66">
        <f t="shared" si="0"/>
        <v>1</v>
      </c>
      <c r="D19" s="53"/>
      <c r="E19" s="53"/>
      <c r="F19" s="55">
        <f t="shared" si="1"/>
        <v>1</v>
      </c>
      <c r="G19" s="104" t="s">
        <v>479</v>
      </c>
      <c r="H19" s="81" t="s">
        <v>184</v>
      </c>
      <c r="I19" s="81" t="s">
        <v>102</v>
      </c>
      <c r="J19" s="81" t="s">
        <v>102</v>
      </c>
      <c r="K19" s="93" t="s">
        <v>102</v>
      </c>
      <c r="L19" s="81" t="s">
        <v>102</v>
      </c>
      <c r="M19" s="81" t="s">
        <v>102</v>
      </c>
      <c r="N19" s="81" t="s">
        <v>102</v>
      </c>
      <c r="O19" s="76" t="s">
        <v>102</v>
      </c>
      <c r="P19" s="81" t="s">
        <v>102</v>
      </c>
      <c r="Q19" s="80" t="s">
        <v>183</v>
      </c>
      <c r="R19" s="79" t="s">
        <v>190</v>
      </c>
      <c r="S19" s="79" t="s">
        <v>191</v>
      </c>
      <c r="T19" s="79">
        <v>97</v>
      </c>
      <c r="U19" s="80">
        <v>42195</v>
      </c>
      <c r="V19" s="80" t="s">
        <v>516</v>
      </c>
      <c r="W19" s="80" t="s">
        <v>267</v>
      </c>
      <c r="X19" s="79">
        <v>6</v>
      </c>
      <c r="Y19" s="48" t="s">
        <v>184</v>
      </c>
      <c r="Z19" s="83" t="s">
        <v>229</v>
      </c>
      <c r="AA19" s="79" t="s">
        <v>102</v>
      </c>
      <c r="AB19" s="16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row>
    <row r="20" spans="1:88" s="44" customFormat="1" ht="15" customHeight="1" x14ac:dyDescent="0.2">
      <c r="A20" s="86" t="s">
        <v>51</v>
      </c>
      <c r="B20" s="49" t="s">
        <v>165</v>
      </c>
      <c r="C20" s="66">
        <f t="shared" si="0"/>
        <v>1</v>
      </c>
      <c r="D20" s="53"/>
      <c r="E20" s="53"/>
      <c r="F20" s="55">
        <f t="shared" si="1"/>
        <v>1</v>
      </c>
      <c r="G20" s="104" t="s">
        <v>479</v>
      </c>
      <c r="H20" s="81" t="s">
        <v>184</v>
      </c>
      <c r="I20" s="81" t="s">
        <v>102</v>
      </c>
      <c r="J20" s="81" t="s">
        <v>102</v>
      </c>
      <c r="K20" s="93" t="s">
        <v>102</v>
      </c>
      <c r="L20" s="81" t="s">
        <v>102</v>
      </c>
      <c r="M20" s="81" t="s">
        <v>102</v>
      </c>
      <c r="N20" s="81" t="s">
        <v>102</v>
      </c>
      <c r="O20" s="76" t="s">
        <v>102</v>
      </c>
      <c r="P20" s="81" t="s">
        <v>102</v>
      </c>
      <c r="Q20" s="81" t="s">
        <v>183</v>
      </c>
      <c r="R20" s="79" t="s">
        <v>198</v>
      </c>
      <c r="S20" s="79" t="s">
        <v>260</v>
      </c>
      <c r="T20" s="79">
        <v>1590</v>
      </c>
      <c r="U20" s="80">
        <v>40865</v>
      </c>
      <c r="V20" s="80" t="s">
        <v>516</v>
      </c>
      <c r="W20" s="80" t="s">
        <v>268</v>
      </c>
      <c r="X20" s="79">
        <v>8</v>
      </c>
      <c r="Y20" s="48" t="s">
        <v>184</v>
      </c>
      <c r="Z20" s="83" t="s">
        <v>230</v>
      </c>
      <c r="AA20" s="47" t="s">
        <v>102</v>
      </c>
      <c r="AB20" s="16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row>
    <row r="21" spans="1:88" ht="15" customHeight="1" x14ac:dyDescent="0.2">
      <c r="A21" s="86" t="s">
        <v>52</v>
      </c>
      <c r="B21" s="49" t="s">
        <v>165</v>
      </c>
      <c r="C21" s="66">
        <f t="shared" si="0"/>
        <v>1</v>
      </c>
      <c r="D21" s="143"/>
      <c r="E21" s="143"/>
      <c r="F21" s="55">
        <f t="shared" si="1"/>
        <v>1</v>
      </c>
      <c r="G21" s="104" t="s">
        <v>479</v>
      </c>
      <c r="H21" s="81" t="s">
        <v>184</v>
      </c>
      <c r="I21" s="81" t="s">
        <v>102</v>
      </c>
      <c r="J21" s="81" t="s">
        <v>102</v>
      </c>
      <c r="K21" s="93" t="s">
        <v>102</v>
      </c>
      <c r="L21" s="81" t="s">
        <v>102</v>
      </c>
      <c r="M21" s="81" t="s">
        <v>102</v>
      </c>
      <c r="N21" s="81" t="s">
        <v>102</v>
      </c>
      <c r="O21" s="76" t="s">
        <v>102</v>
      </c>
      <c r="P21" s="81" t="s">
        <v>102</v>
      </c>
      <c r="Q21" s="50" t="s">
        <v>183</v>
      </c>
      <c r="R21" s="47" t="s">
        <v>198</v>
      </c>
      <c r="S21" s="47" t="s">
        <v>253</v>
      </c>
      <c r="T21" s="47" t="s">
        <v>241</v>
      </c>
      <c r="U21" s="54">
        <v>41065</v>
      </c>
      <c r="V21" s="80" t="s">
        <v>516</v>
      </c>
      <c r="W21" s="50" t="s">
        <v>269</v>
      </c>
      <c r="X21" s="47">
        <v>6</v>
      </c>
      <c r="Y21" s="48" t="s">
        <v>184</v>
      </c>
      <c r="Z21" s="77" t="s">
        <v>518</v>
      </c>
      <c r="AA21" s="47" t="s">
        <v>102</v>
      </c>
      <c r="AB21" s="16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row>
    <row r="22" spans="1:88" ht="15" customHeight="1" x14ac:dyDescent="0.2">
      <c r="A22" s="86" t="s">
        <v>3</v>
      </c>
      <c r="B22" s="49" t="s">
        <v>165</v>
      </c>
      <c r="C22" s="66">
        <f t="shared" si="0"/>
        <v>1</v>
      </c>
      <c r="D22" s="143">
        <v>0.5</v>
      </c>
      <c r="E22" s="143"/>
      <c r="F22" s="55">
        <f t="shared" si="1"/>
        <v>0.5</v>
      </c>
      <c r="G22" s="104" t="s">
        <v>479</v>
      </c>
      <c r="H22" s="50" t="s">
        <v>184</v>
      </c>
      <c r="I22" s="81" t="s">
        <v>102</v>
      </c>
      <c r="J22" s="81" t="s">
        <v>102</v>
      </c>
      <c r="K22" s="93" t="s">
        <v>102</v>
      </c>
      <c r="L22" s="81" t="s">
        <v>102</v>
      </c>
      <c r="M22" s="81" t="s">
        <v>102</v>
      </c>
      <c r="N22" s="81" t="s">
        <v>102</v>
      </c>
      <c r="O22" s="76" t="s">
        <v>102</v>
      </c>
      <c r="P22" s="81" t="s">
        <v>102</v>
      </c>
      <c r="Q22" s="51" t="s">
        <v>183</v>
      </c>
      <c r="R22" s="47" t="s">
        <v>198</v>
      </c>
      <c r="S22" s="47" t="s">
        <v>257</v>
      </c>
      <c r="T22" s="47">
        <v>512</v>
      </c>
      <c r="U22" s="54">
        <v>40723</v>
      </c>
      <c r="V22" s="54" t="s">
        <v>516</v>
      </c>
      <c r="W22" s="50" t="s">
        <v>504</v>
      </c>
      <c r="X22" s="47">
        <v>4</v>
      </c>
      <c r="Y22" s="48" t="s">
        <v>184</v>
      </c>
      <c r="Z22" s="77" t="s">
        <v>231</v>
      </c>
      <c r="AA22" s="47" t="s">
        <v>670</v>
      </c>
      <c r="AB22" s="164" t="s">
        <v>102</v>
      </c>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row>
    <row r="23" spans="1:88" s="44" customFormat="1" ht="15" customHeight="1" x14ac:dyDescent="0.2">
      <c r="A23" s="86" t="s">
        <v>4</v>
      </c>
      <c r="B23" s="49" t="s">
        <v>165</v>
      </c>
      <c r="C23" s="66">
        <f t="shared" si="0"/>
        <v>1</v>
      </c>
      <c r="D23" s="53"/>
      <c r="E23" s="84"/>
      <c r="F23" s="55">
        <f t="shared" si="1"/>
        <v>1</v>
      </c>
      <c r="G23" s="104" t="s">
        <v>479</v>
      </c>
      <c r="H23" s="81" t="s">
        <v>184</v>
      </c>
      <c r="I23" s="81" t="s">
        <v>102</v>
      </c>
      <c r="J23" s="81" t="s">
        <v>102</v>
      </c>
      <c r="K23" s="93" t="s">
        <v>102</v>
      </c>
      <c r="L23" s="81" t="s">
        <v>102</v>
      </c>
      <c r="M23" s="81" t="s">
        <v>102</v>
      </c>
      <c r="N23" s="81" t="s">
        <v>102</v>
      </c>
      <c r="O23" s="76" t="s">
        <v>102</v>
      </c>
      <c r="P23" s="81" t="s">
        <v>102</v>
      </c>
      <c r="Q23" s="81" t="s">
        <v>183</v>
      </c>
      <c r="R23" s="79" t="s">
        <v>198</v>
      </c>
      <c r="S23" s="85" t="s">
        <v>253</v>
      </c>
      <c r="T23" s="85" t="s">
        <v>242</v>
      </c>
      <c r="U23" s="80">
        <v>39898</v>
      </c>
      <c r="V23" s="80" t="s">
        <v>516</v>
      </c>
      <c r="W23" s="81" t="s">
        <v>270</v>
      </c>
      <c r="X23" s="79">
        <v>15</v>
      </c>
      <c r="Y23" s="48" t="s">
        <v>184</v>
      </c>
      <c r="Z23" s="83" t="s">
        <v>232</v>
      </c>
      <c r="AA23" s="81" t="s">
        <v>626</v>
      </c>
      <c r="AB23" s="164" t="s">
        <v>102</v>
      </c>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row>
    <row r="24" spans="1:88" ht="15" customHeight="1" x14ac:dyDescent="0.2">
      <c r="A24" s="86" t="s">
        <v>53</v>
      </c>
      <c r="B24" s="49" t="s">
        <v>165</v>
      </c>
      <c r="C24" s="66">
        <f t="shared" si="0"/>
        <v>1</v>
      </c>
      <c r="D24" s="143">
        <v>0.5</v>
      </c>
      <c r="E24" s="143"/>
      <c r="F24" s="55">
        <f t="shared" si="1"/>
        <v>0.5</v>
      </c>
      <c r="G24" s="104" t="s">
        <v>479</v>
      </c>
      <c r="H24" s="81" t="s">
        <v>184</v>
      </c>
      <c r="I24" s="81" t="s">
        <v>102</v>
      </c>
      <c r="J24" s="81" t="s">
        <v>102</v>
      </c>
      <c r="K24" s="93" t="s">
        <v>102</v>
      </c>
      <c r="L24" s="81" t="s">
        <v>102</v>
      </c>
      <c r="M24" s="81" t="s">
        <v>102</v>
      </c>
      <c r="N24" s="81" t="s">
        <v>102</v>
      </c>
      <c r="O24" s="76" t="s">
        <v>102</v>
      </c>
      <c r="P24" s="81" t="s">
        <v>102</v>
      </c>
      <c r="Q24" s="50" t="s">
        <v>183</v>
      </c>
      <c r="R24" s="47" t="s">
        <v>190</v>
      </c>
      <c r="S24" s="79" t="s">
        <v>191</v>
      </c>
      <c r="T24" s="47">
        <v>244</v>
      </c>
      <c r="U24" s="54">
        <v>42004</v>
      </c>
      <c r="V24" s="54" t="s">
        <v>516</v>
      </c>
      <c r="W24" s="50" t="s">
        <v>271</v>
      </c>
      <c r="X24" s="47">
        <v>4</v>
      </c>
      <c r="Y24" s="48" t="s">
        <v>184</v>
      </c>
      <c r="Z24" s="77" t="s">
        <v>233</v>
      </c>
      <c r="AA24" s="86" t="s">
        <v>499</v>
      </c>
      <c r="AB24" s="164" t="s">
        <v>102</v>
      </c>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row>
    <row r="25" spans="1:88" ht="15" customHeight="1" x14ac:dyDescent="0.2">
      <c r="A25" s="133" t="s">
        <v>5</v>
      </c>
      <c r="B25" s="87"/>
      <c r="C25" s="88"/>
      <c r="D25" s="71"/>
      <c r="E25" s="71"/>
      <c r="F25" s="89"/>
      <c r="G25" s="108"/>
      <c r="H25" s="90"/>
      <c r="I25" s="91"/>
      <c r="J25" s="91"/>
      <c r="K25" s="91"/>
      <c r="L25" s="91"/>
      <c r="M25" s="91"/>
      <c r="N25" s="91"/>
      <c r="O25" s="101"/>
      <c r="P25" s="90"/>
      <c r="Q25" s="90"/>
      <c r="R25" s="75"/>
      <c r="S25" s="75"/>
      <c r="T25" s="75"/>
      <c r="U25" s="92"/>
      <c r="V25" s="92"/>
      <c r="W25" s="92"/>
      <c r="X25" s="91"/>
      <c r="Y25" s="91"/>
      <c r="Z25" s="90"/>
      <c r="AA25" s="75"/>
    </row>
    <row r="26" spans="1:88" ht="15" customHeight="1" x14ac:dyDescent="0.2">
      <c r="A26" s="86" t="s">
        <v>54</v>
      </c>
      <c r="B26" s="49" t="s">
        <v>165</v>
      </c>
      <c r="C26" s="66">
        <f t="shared" si="0"/>
        <v>1</v>
      </c>
      <c r="D26" s="53"/>
      <c r="E26" s="143"/>
      <c r="F26" s="55">
        <f t="shared" si="1"/>
        <v>1</v>
      </c>
      <c r="G26" s="104" t="s">
        <v>478</v>
      </c>
      <c r="H26" s="50" t="s">
        <v>183</v>
      </c>
      <c r="I26" s="47" t="s">
        <v>190</v>
      </c>
      <c r="J26" s="47" t="s">
        <v>191</v>
      </c>
      <c r="K26" s="79">
        <v>132</v>
      </c>
      <c r="L26" s="80">
        <v>44267</v>
      </c>
      <c r="M26" s="54" t="s">
        <v>517</v>
      </c>
      <c r="N26" s="50" t="s">
        <v>482</v>
      </c>
      <c r="O26" s="143">
        <v>65</v>
      </c>
      <c r="P26" s="81" t="s">
        <v>483</v>
      </c>
      <c r="Q26" s="50" t="s">
        <v>183</v>
      </c>
      <c r="R26" s="47" t="s">
        <v>190</v>
      </c>
      <c r="S26" s="79" t="s">
        <v>191</v>
      </c>
      <c r="T26" s="47">
        <v>47</v>
      </c>
      <c r="U26" s="54">
        <v>44593</v>
      </c>
      <c r="V26" s="54" t="s">
        <v>516</v>
      </c>
      <c r="W26" s="50" t="s">
        <v>200</v>
      </c>
      <c r="X26" s="137" t="s">
        <v>524</v>
      </c>
      <c r="Y26" s="48" t="s">
        <v>252</v>
      </c>
      <c r="Z26" s="77" t="s">
        <v>276</v>
      </c>
      <c r="AA26" s="79" t="s">
        <v>102</v>
      </c>
      <c r="AB26" s="164" t="s">
        <v>102</v>
      </c>
    </row>
    <row r="27" spans="1:88" ht="15" customHeight="1" x14ac:dyDescent="0.2">
      <c r="A27" s="86" t="s">
        <v>55</v>
      </c>
      <c r="B27" s="49" t="s">
        <v>165</v>
      </c>
      <c r="C27" s="66">
        <f t="shared" si="0"/>
        <v>1</v>
      </c>
      <c r="D27" s="53"/>
      <c r="E27" s="143"/>
      <c r="F27" s="55">
        <f t="shared" si="1"/>
        <v>1</v>
      </c>
      <c r="G27" s="104" t="s">
        <v>478</v>
      </c>
      <c r="H27" s="50" t="s">
        <v>183</v>
      </c>
      <c r="I27" s="47" t="s">
        <v>190</v>
      </c>
      <c r="J27" s="47" t="s">
        <v>191</v>
      </c>
      <c r="K27" s="47">
        <v>324</v>
      </c>
      <c r="L27" s="54">
        <v>44917</v>
      </c>
      <c r="M27" s="54" t="s">
        <v>516</v>
      </c>
      <c r="N27" s="50" t="s">
        <v>621</v>
      </c>
      <c r="O27" s="78">
        <v>37</v>
      </c>
      <c r="P27" s="77" t="s">
        <v>272</v>
      </c>
      <c r="Q27" s="50" t="s">
        <v>183</v>
      </c>
      <c r="R27" s="81" t="s">
        <v>190</v>
      </c>
      <c r="S27" s="79" t="s">
        <v>191</v>
      </c>
      <c r="T27" s="93">
        <v>70</v>
      </c>
      <c r="U27" s="51" t="s">
        <v>273</v>
      </c>
      <c r="V27" s="54" t="s">
        <v>516</v>
      </c>
      <c r="W27" s="81" t="s">
        <v>390</v>
      </c>
      <c r="X27" s="47" t="s">
        <v>636</v>
      </c>
      <c r="Y27" s="48" t="s">
        <v>275</v>
      </c>
      <c r="Z27" s="83" t="s">
        <v>277</v>
      </c>
      <c r="AA27" s="47" t="s">
        <v>673</v>
      </c>
      <c r="AB27" s="164" t="s">
        <v>102</v>
      </c>
    </row>
    <row r="28" spans="1:88" ht="15" customHeight="1" x14ac:dyDescent="0.2">
      <c r="A28" s="86" t="s">
        <v>56</v>
      </c>
      <c r="B28" s="49" t="s">
        <v>165</v>
      </c>
      <c r="C28" s="66">
        <f t="shared" si="0"/>
        <v>1</v>
      </c>
      <c r="D28" s="53"/>
      <c r="E28" s="143"/>
      <c r="F28" s="55">
        <f t="shared" si="1"/>
        <v>1</v>
      </c>
      <c r="G28" s="104" t="s">
        <v>479</v>
      </c>
      <c r="H28" s="50" t="s">
        <v>184</v>
      </c>
      <c r="I28" s="81" t="s">
        <v>102</v>
      </c>
      <c r="J28" s="81" t="s">
        <v>102</v>
      </c>
      <c r="K28" s="93" t="s">
        <v>102</v>
      </c>
      <c r="L28" s="81" t="s">
        <v>102</v>
      </c>
      <c r="M28" s="81" t="s">
        <v>102</v>
      </c>
      <c r="N28" s="81" t="s">
        <v>102</v>
      </c>
      <c r="O28" s="76" t="s">
        <v>102</v>
      </c>
      <c r="P28" s="81" t="s">
        <v>102</v>
      </c>
      <c r="Q28" s="50" t="s">
        <v>183</v>
      </c>
      <c r="R28" s="47" t="s">
        <v>243</v>
      </c>
      <c r="S28" s="79" t="s">
        <v>191</v>
      </c>
      <c r="T28" s="47" t="s">
        <v>274</v>
      </c>
      <c r="U28" s="54">
        <v>43798</v>
      </c>
      <c r="V28" s="54" t="s">
        <v>516</v>
      </c>
      <c r="W28" s="81" t="s">
        <v>392</v>
      </c>
      <c r="X28" s="137">
        <v>9</v>
      </c>
      <c r="Y28" s="48" t="s">
        <v>184</v>
      </c>
      <c r="Z28" s="77" t="s">
        <v>278</v>
      </c>
      <c r="AA28" s="94" t="s">
        <v>627</v>
      </c>
      <c r="AB28" s="164" t="s">
        <v>102</v>
      </c>
    </row>
    <row r="29" spans="1:88" ht="15" customHeight="1" x14ac:dyDescent="0.2">
      <c r="A29" s="86" t="s">
        <v>6</v>
      </c>
      <c r="B29" s="49" t="s">
        <v>165</v>
      </c>
      <c r="C29" s="66">
        <f t="shared" si="0"/>
        <v>1</v>
      </c>
      <c r="D29" s="53"/>
      <c r="E29" s="76"/>
      <c r="F29" s="55">
        <f t="shared" si="1"/>
        <v>1</v>
      </c>
      <c r="G29" s="104" t="s">
        <v>478</v>
      </c>
      <c r="H29" s="50" t="s">
        <v>183</v>
      </c>
      <c r="I29" s="47" t="s">
        <v>190</v>
      </c>
      <c r="J29" s="95" t="s">
        <v>191</v>
      </c>
      <c r="K29" s="47">
        <v>113</v>
      </c>
      <c r="L29" s="54">
        <v>44195</v>
      </c>
      <c r="M29" s="54" t="s">
        <v>516</v>
      </c>
      <c r="N29" s="54" t="s">
        <v>538</v>
      </c>
      <c r="O29" s="78">
        <v>25</v>
      </c>
      <c r="P29" s="77" t="s">
        <v>205</v>
      </c>
      <c r="Q29" s="50" t="s">
        <v>183</v>
      </c>
      <c r="R29" s="81" t="s">
        <v>190</v>
      </c>
      <c r="S29" s="81" t="s">
        <v>191</v>
      </c>
      <c r="T29" s="79">
        <v>93</v>
      </c>
      <c r="U29" s="51" t="s">
        <v>539</v>
      </c>
      <c r="V29" s="54" t="s">
        <v>516</v>
      </c>
      <c r="W29" s="51" t="s">
        <v>204</v>
      </c>
      <c r="X29" s="79" t="s">
        <v>623</v>
      </c>
      <c r="Y29" s="79" t="s">
        <v>485</v>
      </c>
      <c r="Z29" s="81" t="s">
        <v>203</v>
      </c>
      <c r="AA29" s="47" t="s">
        <v>674</v>
      </c>
      <c r="AB29" s="164" t="s">
        <v>102</v>
      </c>
    </row>
    <row r="30" spans="1:88" ht="15" customHeight="1" x14ac:dyDescent="0.2">
      <c r="A30" s="86" t="s">
        <v>57</v>
      </c>
      <c r="B30" s="49" t="s">
        <v>165</v>
      </c>
      <c r="C30" s="66">
        <f t="shared" si="0"/>
        <v>1</v>
      </c>
      <c r="D30" s="53"/>
      <c r="E30" s="143"/>
      <c r="F30" s="55">
        <f t="shared" si="1"/>
        <v>1</v>
      </c>
      <c r="G30" s="104" t="s">
        <v>478</v>
      </c>
      <c r="H30" s="50" t="s">
        <v>183</v>
      </c>
      <c r="I30" s="47" t="s">
        <v>190</v>
      </c>
      <c r="J30" s="47" t="s">
        <v>191</v>
      </c>
      <c r="K30" s="51">
        <v>113</v>
      </c>
      <c r="L30" s="54">
        <v>44323</v>
      </c>
      <c r="M30" s="51" t="s">
        <v>516</v>
      </c>
      <c r="N30" s="50" t="s">
        <v>621</v>
      </c>
      <c r="O30" s="78">
        <v>20</v>
      </c>
      <c r="P30" s="77" t="s">
        <v>280</v>
      </c>
      <c r="Q30" s="50" t="s">
        <v>183</v>
      </c>
      <c r="R30" s="81" t="s">
        <v>190</v>
      </c>
      <c r="S30" s="79" t="s">
        <v>191</v>
      </c>
      <c r="T30" s="79">
        <v>408</v>
      </c>
      <c r="U30" s="80">
        <v>42004</v>
      </c>
      <c r="V30" s="54" t="s">
        <v>516</v>
      </c>
      <c r="W30" s="51" t="s">
        <v>393</v>
      </c>
      <c r="X30" s="79" t="s">
        <v>525</v>
      </c>
      <c r="Y30" s="79" t="s">
        <v>467</v>
      </c>
      <c r="Z30" s="83" t="s">
        <v>286</v>
      </c>
      <c r="AA30" s="47" t="s">
        <v>102</v>
      </c>
    </row>
    <row r="31" spans="1:88" ht="15" customHeight="1" x14ac:dyDescent="0.2">
      <c r="A31" s="86" t="s">
        <v>7</v>
      </c>
      <c r="B31" s="49" t="s">
        <v>165</v>
      </c>
      <c r="C31" s="66">
        <f t="shared" si="0"/>
        <v>1</v>
      </c>
      <c r="D31" s="53"/>
      <c r="E31" s="143"/>
      <c r="F31" s="55">
        <f t="shared" si="1"/>
        <v>1</v>
      </c>
      <c r="G31" s="104" t="s">
        <v>479</v>
      </c>
      <c r="H31" s="50" t="s">
        <v>184</v>
      </c>
      <c r="I31" s="81" t="s">
        <v>102</v>
      </c>
      <c r="J31" s="81" t="s">
        <v>102</v>
      </c>
      <c r="K31" s="93" t="s">
        <v>102</v>
      </c>
      <c r="L31" s="81" t="s">
        <v>102</v>
      </c>
      <c r="M31" s="81" t="s">
        <v>102</v>
      </c>
      <c r="N31" s="81" t="s">
        <v>102</v>
      </c>
      <c r="O31" s="76" t="s">
        <v>102</v>
      </c>
      <c r="P31" s="81" t="s">
        <v>102</v>
      </c>
      <c r="Q31" s="50" t="s">
        <v>183</v>
      </c>
      <c r="R31" s="47" t="s">
        <v>190</v>
      </c>
      <c r="S31" s="79" t="s">
        <v>191</v>
      </c>
      <c r="T31" s="47" t="s">
        <v>394</v>
      </c>
      <c r="U31" s="54">
        <v>44594</v>
      </c>
      <c r="V31" s="54" t="s">
        <v>516</v>
      </c>
      <c r="W31" s="51" t="s">
        <v>395</v>
      </c>
      <c r="X31" s="137">
        <v>11</v>
      </c>
      <c r="Y31" s="79" t="s">
        <v>184</v>
      </c>
      <c r="Z31" s="96" t="s">
        <v>287</v>
      </c>
      <c r="AA31" s="47" t="s">
        <v>628</v>
      </c>
      <c r="AB31" s="164" t="s">
        <v>102</v>
      </c>
    </row>
    <row r="32" spans="1:88" ht="15" customHeight="1" x14ac:dyDescent="0.2">
      <c r="A32" s="86" t="s">
        <v>8</v>
      </c>
      <c r="B32" s="49" t="s">
        <v>165</v>
      </c>
      <c r="C32" s="66">
        <f t="shared" si="0"/>
        <v>1</v>
      </c>
      <c r="D32" s="53"/>
      <c r="E32" s="143"/>
      <c r="F32" s="55">
        <f t="shared" si="1"/>
        <v>1</v>
      </c>
      <c r="G32" s="104" t="s">
        <v>478</v>
      </c>
      <c r="H32" s="50" t="s">
        <v>183</v>
      </c>
      <c r="I32" s="54" t="s">
        <v>190</v>
      </c>
      <c r="J32" s="47" t="s">
        <v>191</v>
      </c>
      <c r="K32" s="51" t="s">
        <v>279</v>
      </c>
      <c r="L32" s="54">
        <v>42160</v>
      </c>
      <c r="M32" s="54" t="s">
        <v>516</v>
      </c>
      <c r="N32" s="54" t="s">
        <v>396</v>
      </c>
      <c r="O32" s="78">
        <v>86</v>
      </c>
      <c r="P32" s="77" t="s">
        <v>281</v>
      </c>
      <c r="Q32" s="50" t="s">
        <v>605</v>
      </c>
      <c r="R32" s="81" t="s">
        <v>198</v>
      </c>
      <c r="S32" s="81" t="s">
        <v>253</v>
      </c>
      <c r="T32" s="81" t="s">
        <v>283</v>
      </c>
      <c r="U32" s="80">
        <v>40661</v>
      </c>
      <c r="V32" s="54" t="s">
        <v>516</v>
      </c>
      <c r="W32" s="81" t="s">
        <v>656</v>
      </c>
      <c r="X32" s="79" t="s">
        <v>526</v>
      </c>
      <c r="Y32" s="142" t="s">
        <v>468</v>
      </c>
      <c r="Z32" s="83" t="s">
        <v>288</v>
      </c>
      <c r="AA32" s="47" t="s">
        <v>658</v>
      </c>
      <c r="AB32" s="164" t="s">
        <v>102</v>
      </c>
      <c r="AD32" s="26"/>
    </row>
    <row r="33" spans="1:84" ht="15" customHeight="1" x14ac:dyDescent="0.2">
      <c r="A33" s="86" t="s">
        <v>58</v>
      </c>
      <c r="B33" s="49" t="s">
        <v>165</v>
      </c>
      <c r="C33" s="66">
        <f t="shared" si="0"/>
        <v>1</v>
      </c>
      <c r="D33" s="53"/>
      <c r="E33" s="143"/>
      <c r="F33" s="55">
        <f t="shared" si="1"/>
        <v>1</v>
      </c>
      <c r="G33" s="104" t="s">
        <v>479</v>
      </c>
      <c r="H33" s="50" t="s">
        <v>184</v>
      </c>
      <c r="I33" s="81" t="s">
        <v>102</v>
      </c>
      <c r="J33" s="81" t="s">
        <v>102</v>
      </c>
      <c r="K33" s="93" t="s">
        <v>102</v>
      </c>
      <c r="L33" s="81" t="s">
        <v>102</v>
      </c>
      <c r="M33" s="81" t="s">
        <v>102</v>
      </c>
      <c r="N33" s="81" t="s">
        <v>102</v>
      </c>
      <c r="O33" s="76" t="s">
        <v>102</v>
      </c>
      <c r="P33" s="81" t="s">
        <v>102</v>
      </c>
      <c r="Q33" s="50" t="s">
        <v>183</v>
      </c>
      <c r="R33" s="54" t="s">
        <v>190</v>
      </c>
      <c r="S33" s="79" t="s">
        <v>191</v>
      </c>
      <c r="T33" s="47">
        <v>44</v>
      </c>
      <c r="U33" s="54">
        <v>43161</v>
      </c>
      <c r="V33" s="54" t="s">
        <v>517</v>
      </c>
      <c r="W33" s="51" t="s">
        <v>398</v>
      </c>
      <c r="X33" s="137">
        <v>6</v>
      </c>
      <c r="Y33" s="137" t="s">
        <v>184</v>
      </c>
      <c r="Z33" s="94" t="s">
        <v>397</v>
      </c>
      <c r="AA33" s="47" t="s">
        <v>102</v>
      </c>
    </row>
    <row r="34" spans="1:84" ht="15" customHeight="1" x14ac:dyDescent="0.2">
      <c r="A34" s="86" t="s">
        <v>59</v>
      </c>
      <c r="B34" s="49" t="s">
        <v>165</v>
      </c>
      <c r="C34" s="66">
        <f t="shared" si="0"/>
        <v>1</v>
      </c>
      <c r="D34" s="53"/>
      <c r="E34" s="143"/>
      <c r="F34" s="55">
        <f t="shared" si="1"/>
        <v>1</v>
      </c>
      <c r="G34" s="104" t="s">
        <v>478</v>
      </c>
      <c r="H34" s="50" t="s">
        <v>607</v>
      </c>
      <c r="I34" s="54" t="s">
        <v>190</v>
      </c>
      <c r="J34" s="47" t="s">
        <v>191</v>
      </c>
      <c r="K34" s="93">
        <v>6</v>
      </c>
      <c r="L34" s="54">
        <v>44936</v>
      </c>
      <c r="M34" s="81" t="s">
        <v>197</v>
      </c>
      <c r="N34" s="81" t="s">
        <v>621</v>
      </c>
      <c r="O34" s="143">
        <v>21</v>
      </c>
      <c r="P34" s="81" t="s">
        <v>289</v>
      </c>
      <c r="Q34" s="50" t="s">
        <v>234</v>
      </c>
      <c r="R34" s="54" t="s">
        <v>198</v>
      </c>
      <c r="S34" s="54" t="s">
        <v>257</v>
      </c>
      <c r="T34" s="47">
        <v>280</v>
      </c>
      <c r="U34" s="54">
        <v>39262</v>
      </c>
      <c r="V34" s="54" t="s">
        <v>516</v>
      </c>
      <c r="W34" s="51" t="s">
        <v>399</v>
      </c>
      <c r="X34" s="47" t="s">
        <v>716</v>
      </c>
      <c r="Y34" s="79" t="s">
        <v>184</v>
      </c>
      <c r="Z34" s="94" t="s">
        <v>289</v>
      </c>
      <c r="AA34" s="47" t="s">
        <v>717</v>
      </c>
      <c r="AB34" s="164" t="s">
        <v>102</v>
      </c>
    </row>
    <row r="35" spans="1:84" ht="15" customHeight="1" x14ac:dyDescent="0.2">
      <c r="A35" s="86" t="s">
        <v>154</v>
      </c>
      <c r="B35" s="49" t="s">
        <v>165</v>
      </c>
      <c r="C35" s="66">
        <f t="shared" si="0"/>
        <v>1</v>
      </c>
      <c r="D35" s="53"/>
      <c r="E35" s="143"/>
      <c r="F35" s="55">
        <f t="shared" si="1"/>
        <v>1</v>
      </c>
      <c r="G35" s="104" t="s">
        <v>479</v>
      </c>
      <c r="H35" s="50" t="s">
        <v>184</v>
      </c>
      <c r="I35" s="81" t="s">
        <v>102</v>
      </c>
      <c r="J35" s="81" t="s">
        <v>102</v>
      </c>
      <c r="K35" s="93" t="s">
        <v>102</v>
      </c>
      <c r="L35" s="81" t="s">
        <v>102</v>
      </c>
      <c r="M35" s="81" t="s">
        <v>102</v>
      </c>
      <c r="N35" s="81" t="s">
        <v>102</v>
      </c>
      <c r="O35" s="76" t="s">
        <v>102</v>
      </c>
      <c r="P35" s="81" t="s">
        <v>102</v>
      </c>
      <c r="Q35" s="50" t="s">
        <v>183</v>
      </c>
      <c r="R35" s="54" t="s">
        <v>243</v>
      </c>
      <c r="S35" s="79" t="s">
        <v>191</v>
      </c>
      <c r="T35" s="47" t="s">
        <v>284</v>
      </c>
      <c r="U35" s="54">
        <v>44277</v>
      </c>
      <c r="V35" s="54" t="s">
        <v>516</v>
      </c>
      <c r="W35" s="54" t="s">
        <v>400</v>
      </c>
      <c r="X35" s="137">
        <v>11</v>
      </c>
      <c r="Y35" s="79" t="s">
        <v>184</v>
      </c>
      <c r="Z35" s="94" t="s">
        <v>632</v>
      </c>
      <c r="AA35" s="47" t="s">
        <v>102</v>
      </c>
    </row>
    <row r="36" spans="1:84" s="26" customFormat="1" ht="15" customHeight="1" x14ac:dyDescent="0.2">
      <c r="A36" s="86" t="s">
        <v>60</v>
      </c>
      <c r="B36" s="49" t="s">
        <v>165</v>
      </c>
      <c r="C36" s="66">
        <f t="shared" si="0"/>
        <v>1</v>
      </c>
      <c r="D36" s="53"/>
      <c r="E36" s="143"/>
      <c r="F36" s="55">
        <f t="shared" si="1"/>
        <v>1</v>
      </c>
      <c r="G36" s="104" t="s">
        <v>478</v>
      </c>
      <c r="H36" s="50" t="s">
        <v>183</v>
      </c>
      <c r="I36" s="47" t="s">
        <v>243</v>
      </c>
      <c r="J36" s="47" t="s">
        <v>191</v>
      </c>
      <c r="K36" s="51">
        <v>49</v>
      </c>
      <c r="L36" s="54">
        <v>43511</v>
      </c>
      <c r="M36" s="54" t="s">
        <v>197</v>
      </c>
      <c r="N36" s="81" t="s">
        <v>621</v>
      </c>
      <c r="O36" s="78">
        <v>76</v>
      </c>
      <c r="P36" s="77" t="s">
        <v>282</v>
      </c>
      <c r="Q36" s="50" t="s">
        <v>183</v>
      </c>
      <c r="R36" s="81" t="s">
        <v>198</v>
      </c>
      <c r="S36" s="81" t="s">
        <v>260</v>
      </c>
      <c r="T36" s="81" t="s">
        <v>285</v>
      </c>
      <c r="U36" s="80">
        <v>41262</v>
      </c>
      <c r="V36" s="80" t="s">
        <v>516</v>
      </c>
      <c r="W36" s="81" t="s">
        <v>402</v>
      </c>
      <c r="X36" s="137" t="s">
        <v>527</v>
      </c>
      <c r="Y36" s="48" t="s">
        <v>401</v>
      </c>
      <c r="Z36" s="83" t="s">
        <v>290</v>
      </c>
      <c r="AA36" s="47" t="s">
        <v>548</v>
      </c>
      <c r="AB36" s="164" t="s">
        <v>102</v>
      </c>
      <c r="AC36"/>
      <c r="AD36"/>
    </row>
    <row r="37" spans="1:84" ht="15" customHeight="1" x14ac:dyDescent="0.2">
      <c r="A37" s="133" t="s">
        <v>9</v>
      </c>
      <c r="B37" s="71"/>
      <c r="C37" s="88"/>
      <c r="D37" s="71"/>
      <c r="E37" s="71"/>
      <c r="F37" s="89"/>
      <c r="G37" s="108"/>
      <c r="H37" s="99"/>
      <c r="I37" s="71"/>
      <c r="J37" s="71"/>
      <c r="K37" s="101"/>
      <c r="L37" s="71"/>
      <c r="M37" s="71"/>
      <c r="N37" s="71"/>
      <c r="O37" s="71"/>
      <c r="P37" s="99"/>
      <c r="Q37" s="99"/>
      <c r="R37" s="71"/>
      <c r="S37" s="71"/>
      <c r="T37" s="71"/>
      <c r="U37" s="71"/>
      <c r="V37" s="100"/>
      <c r="W37" s="100"/>
      <c r="X37" s="91"/>
      <c r="Y37" s="91"/>
      <c r="Z37" s="99"/>
      <c r="AA37" s="71"/>
    </row>
    <row r="38" spans="1:84" ht="15" customHeight="1" x14ac:dyDescent="0.2">
      <c r="A38" s="86" t="s">
        <v>61</v>
      </c>
      <c r="B38" s="49" t="s">
        <v>165</v>
      </c>
      <c r="C38" s="66">
        <f t="shared" si="0"/>
        <v>1</v>
      </c>
      <c r="D38" s="143"/>
      <c r="E38" s="143"/>
      <c r="F38" s="55">
        <f t="shared" si="1"/>
        <v>1</v>
      </c>
      <c r="G38" s="104" t="s">
        <v>478</v>
      </c>
      <c r="H38" s="50" t="s">
        <v>183</v>
      </c>
      <c r="I38" s="54" t="s">
        <v>190</v>
      </c>
      <c r="J38" s="47" t="s">
        <v>191</v>
      </c>
      <c r="K38" s="51" t="s">
        <v>297</v>
      </c>
      <c r="L38" s="54">
        <v>44377</v>
      </c>
      <c r="M38" s="54" t="s">
        <v>516</v>
      </c>
      <c r="N38" s="50" t="s">
        <v>404</v>
      </c>
      <c r="O38" s="78">
        <v>78</v>
      </c>
      <c r="P38" s="77" t="s">
        <v>298</v>
      </c>
      <c r="Q38" s="50" t="s">
        <v>183</v>
      </c>
      <c r="R38" s="81" t="s">
        <v>198</v>
      </c>
      <c r="S38" s="81" t="s">
        <v>299</v>
      </c>
      <c r="T38" s="79">
        <v>5</v>
      </c>
      <c r="U38" s="80">
        <v>40198</v>
      </c>
      <c r="V38" s="80" t="s">
        <v>516</v>
      </c>
      <c r="W38" s="81" t="s">
        <v>393</v>
      </c>
      <c r="X38" s="79" t="s">
        <v>526</v>
      </c>
      <c r="Y38" s="79" t="s">
        <v>551</v>
      </c>
      <c r="Z38" s="83" t="s">
        <v>298</v>
      </c>
      <c r="AA38" s="47" t="s">
        <v>102</v>
      </c>
    </row>
    <row r="39" spans="1:84" ht="15" customHeight="1" x14ac:dyDescent="0.2">
      <c r="A39" s="86" t="s">
        <v>62</v>
      </c>
      <c r="B39" s="49" t="s">
        <v>165</v>
      </c>
      <c r="C39" s="66">
        <f t="shared" si="0"/>
        <v>1</v>
      </c>
      <c r="D39" s="143"/>
      <c r="E39" s="143"/>
      <c r="F39" s="55">
        <f t="shared" si="1"/>
        <v>1</v>
      </c>
      <c r="G39" s="104" t="s">
        <v>479</v>
      </c>
      <c r="H39" s="50" t="s">
        <v>184</v>
      </c>
      <c r="I39" s="81" t="s">
        <v>102</v>
      </c>
      <c r="J39" s="81" t="s">
        <v>102</v>
      </c>
      <c r="K39" s="93" t="s">
        <v>102</v>
      </c>
      <c r="L39" s="81" t="s">
        <v>102</v>
      </c>
      <c r="M39" s="81" t="s">
        <v>102</v>
      </c>
      <c r="N39" s="81" t="s">
        <v>102</v>
      </c>
      <c r="O39" s="76" t="s">
        <v>102</v>
      </c>
      <c r="P39" s="81" t="s">
        <v>102</v>
      </c>
      <c r="Q39" s="51" t="s">
        <v>183</v>
      </c>
      <c r="R39" s="80" t="s">
        <v>190</v>
      </c>
      <c r="S39" s="79" t="s">
        <v>191</v>
      </c>
      <c r="T39" s="80" t="s">
        <v>300</v>
      </c>
      <c r="U39" s="80">
        <v>44336</v>
      </c>
      <c r="V39" s="54" t="s">
        <v>516</v>
      </c>
      <c r="W39" s="81" t="s">
        <v>621</v>
      </c>
      <c r="X39" s="47" t="s">
        <v>715</v>
      </c>
      <c r="Y39" s="47" t="s">
        <v>184</v>
      </c>
      <c r="Z39" s="94" t="s">
        <v>302</v>
      </c>
      <c r="AA39" s="47" t="s">
        <v>714</v>
      </c>
      <c r="AB39" s="164" t="s">
        <v>102</v>
      </c>
    </row>
    <row r="40" spans="1:84" ht="15" customHeight="1" x14ac:dyDescent="0.2">
      <c r="A40" s="86" t="s">
        <v>28</v>
      </c>
      <c r="B40" s="49" t="s">
        <v>165</v>
      </c>
      <c r="C40" s="66">
        <f t="shared" si="0"/>
        <v>1</v>
      </c>
      <c r="D40" s="143"/>
      <c r="E40" s="143"/>
      <c r="F40" s="55">
        <f t="shared" si="1"/>
        <v>1</v>
      </c>
      <c r="G40" s="104" t="s">
        <v>479</v>
      </c>
      <c r="H40" s="50" t="s">
        <v>184</v>
      </c>
      <c r="I40" s="81" t="s">
        <v>102</v>
      </c>
      <c r="J40" s="81" t="s">
        <v>102</v>
      </c>
      <c r="K40" s="93" t="s">
        <v>102</v>
      </c>
      <c r="L40" s="81" t="s">
        <v>102</v>
      </c>
      <c r="M40" s="81" t="s">
        <v>102</v>
      </c>
      <c r="N40" s="81" t="s">
        <v>102</v>
      </c>
      <c r="O40" s="76" t="s">
        <v>102</v>
      </c>
      <c r="P40" s="81" t="s">
        <v>102</v>
      </c>
      <c r="Q40" s="51" t="s">
        <v>183</v>
      </c>
      <c r="R40" s="54" t="s">
        <v>190</v>
      </c>
      <c r="S40" s="79" t="s">
        <v>191</v>
      </c>
      <c r="T40" s="47">
        <v>127</v>
      </c>
      <c r="U40" s="54">
        <v>42941</v>
      </c>
      <c r="V40" s="54" t="s">
        <v>516</v>
      </c>
      <c r="W40" s="54" t="s">
        <v>405</v>
      </c>
      <c r="X40" s="137">
        <v>4</v>
      </c>
      <c r="Y40" s="47" t="s">
        <v>184</v>
      </c>
      <c r="Z40" s="94" t="s">
        <v>310</v>
      </c>
      <c r="AA40" s="79" t="s">
        <v>102</v>
      </c>
    </row>
    <row r="41" spans="1:84" ht="15" customHeight="1" x14ac:dyDescent="0.2">
      <c r="A41" s="86" t="s">
        <v>10</v>
      </c>
      <c r="B41" s="49" t="s">
        <v>165</v>
      </c>
      <c r="C41" s="66">
        <f t="shared" si="0"/>
        <v>1</v>
      </c>
      <c r="D41" s="143"/>
      <c r="E41" s="143"/>
      <c r="F41" s="55">
        <f t="shared" si="1"/>
        <v>1</v>
      </c>
      <c r="G41" s="104" t="s">
        <v>479</v>
      </c>
      <c r="H41" s="50" t="s">
        <v>184</v>
      </c>
      <c r="I41" s="81" t="s">
        <v>102</v>
      </c>
      <c r="J41" s="81" t="s">
        <v>102</v>
      </c>
      <c r="K41" s="93" t="s">
        <v>102</v>
      </c>
      <c r="L41" s="81" t="s">
        <v>102</v>
      </c>
      <c r="M41" s="81" t="s">
        <v>102</v>
      </c>
      <c r="N41" s="81" t="s">
        <v>102</v>
      </c>
      <c r="O41" s="76" t="s">
        <v>102</v>
      </c>
      <c r="P41" s="81" t="s">
        <v>102</v>
      </c>
      <c r="Q41" s="51" t="s">
        <v>183</v>
      </c>
      <c r="R41" s="54" t="s">
        <v>190</v>
      </c>
      <c r="S41" s="79" t="s">
        <v>191</v>
      </c>
      <c r="T41" s="47">
        <v>175</v>
      </c>
      <c r="U41" s="54">
        <v>41808</v>
      </c>
      <c r="V41" s="80" t="s">
        <v>516</v>
      </c>
      <c r="W41" s="54" t="s">
        <v>633</v>
      </c>
      <c r="X41" s="137">
        <v>7</v>
      </c>
      <c r="Y41" s="47" t="s">
        <v>184</v>
      </c>
      <c r="Z41" s="94" t="s">
        <v>303</v>
      </c>
      <c r="AA41" s="47" t="s">
        <v>102</v>
      </c>
    </row>
    <row r="42" spans="1:84" s="44" customFormat="1" ht="15" customHeight="1" x14ac:dyDescent="0.2">
      <c r="A42" s="86" t="s">
        <v>63</v>
      </c>
      <c r="B42" s="52" t="s">
        <v>165</v>
      </c>
      <c r="C42" s="158">
        <f t="shared" si="0"/>
        <v>1</v>
      </c>
      <c r="D42" s="53"/>
      <c r="E42" s="53"/>
      <c r="F42" s="139">
        <f t="shared" si="1"/>
        <v>1</v>
      </c>
      <c r="G42" s="104" t="s">
        <v>479</v>
      </c>
      <c r="H42" s="81" t="s">
        <v>184</v>
      </c>
      <c r="I42" s="81" t="s">
        <v>102</v>
      </c>
      <c r="J42" s="81" t="s">
        <v>102</v>
      </c>
      <c r="K42" s="93" t="s">
        <v>102</v>
      </c>
      <c r="L42" s="81" t="s">
        <v>102</v>
      </c>
      <c r="M42" s="81" t="s">
        <v>102</v>
      </c>
      <c r="N42" s="81" t="s">
        <v>102</v>
      </c>
      <c r="O42" s="84" t="s">
        <v>102</v>
      </c>
      <c r="P42" s="81" t="s">
        <v>102</v>
      </c>
      <c r="Q42" s="93" t="s">
        <v>183</v>
      </c>
      <c r="R42" s="79" t="s">
        <v>198</v>
      </c>
      <c r="S42" s="80" t="s">
        <v>391</v>
      </c>
      <c r="T42" s="79" t="s">
        <v>301</v>
      </c>
      <c r="U42" s="80">
        <v>40246</v>
      </c>
      <c r="V42" s="80" t="s">
        <v>516</v>
      </c>
      <c r="W42" s="80" t="s">
        <v>631</v>
      </c>
      <c r="X42" s="142">
        <v>10</v>
      </c>
      <c r="Y42" s="79" t="s">
        <v>184</v>
      </c>
      <c r="Z42" s="98" t="s">
        <v>304</v>
      </c>
      <c r="AA42" s="79" t="s">
        <v>102</v>
      </c>
      <c r="AB42" s="164"/>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row>
    <row r="43" spans="1:84" s="44" customFormat="1" ht="15" customHeight="1" x14ac:dyDescent="0.2">
      <c r="A43" s="86" t="s">
        <v>64</v>
      </c>
      <c r="B43" s="52" t="s">
        <v>101</v>
      </c>
      <c r="C43" s="158">
        <f t="shared" si="0"/>
        <v>0</v>
      </c>
      <c r="D43" s="53"/>
      <c r="E43" s="53"/>
      <c r="F43" s="139">
        <f t="shared" si="1"/>
        <v>0</v>
      </c>
      <c r="G43" s="104" t="s">
        <v>479</v>
      </c>
      <c r="H43" s="81" t="s">
        <v>184</v>
      </c>
      <c r="I43" s="81" t="s">
        <v>102</v>
      </c>
      <c r="J43" s="81" t="s">
        <v>102</v>
      </c>
      <c r="K43" s="93" t="s">
        <v>102</v>
      </c>
      <c r="L43" s="81" t="s">
        <v>102</v>
      </c>
      <c r="M43" s="81" t="s">
        <v>102</v>
      </c>
      <c r="N43" s="81" t="s">
        <v>102</v>
      </c>
      <c r="O43" s="154" t="s">
        <v>102</v>
      </c>
      <c r="P43" s="81" t="s">
        <v>102</v>
      </c>
      <c r="Q43" s="93" t="s">
        <v>234</v>
      </c>
      <c r="R43" s="79" t="s">
        <v>190</v>
      </c>
      <c r="S43" s="79" t="s">
        <v>191</v>
      </c>
      <c r="T43" s="79">
        <v>461</v>
      </c>
      <c r="U43" s="80">
        <v>42282</v>
      </c>
      <c r="V43" s="54" t="s">
        <v>516</v>
      </c>
      <c r="W43" s="81" t="s">
        <v>621</v>
      </c>
      <c r="X43" s="47" t="s">
        <v>556</v>
      </c>
      <c r="Y43" s="80" t="s">
        <v>184</v>
      </c>
      <c r="Z43" s="98" t="s">
        <v>305</v>
      </c>
      <c r="AA43" s="79" t="s">
        <v>561</v>
      </c>
      <c r="AB43" s="164" t="s">
        <v>102</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row>
    <row r="44" spans="1:84" ht="15" customHeight="1" x14ac:dyDescent="0.2">
      <c r="A44" s="86" t="s">
        <v>39</v>
      </c>
      <c r="B44" s="49" t="s">
        <v>101</v>
      </c>
      <c r="C44" s="66">
        <f t="shared" si="0"/>
        <v>0</v>
      </c>
      <c r="D44" s="143"/>
      <c r="E44" s="143"/>
      <c r="F44" s="55">
        <f t="shared" si="1"/>
        <v>0</v>
      </c>
      <c r="G44" s="104" t="s">
        <v>479</v>
      </c>
      <c r="H44" s="50" t="s">
        <v>184</v>
      </c>
      <c r="I44" s="81" t="s">
        <v>102</v>
      </c>
      <c r="J44" s="81" t="s">
        <v>102</v>
      </c>
      <c r="K44" s="93" t="s">
        <v>102</v>
      </c>
      <c r="L44" s="81" t="s">
        <v>102</v>
      </c>
      <c r="M44" s="81" t="s">
        <v>102</v>
      </c>
      <c r="N44" s="81" t="s">
        <v>102</v>
      </c>
      <c r="O44" s="76" t="s">
        <v>102</v>
      </c>
      <c r="P44" s="81" t="s">
        <v>102</v>
      </c>
      <c r="Q44" s="51" t="s">
        <v>604</v>
      </c>
      <c r="R44" s="54" t="s">
        <v>190</v>
      </c>
      <c r="S44" s="79" t="s">
        <v>191</v>
      </c>
      <c r="T44" s="47">
        <v>32</v>
      </c>
      <c r="U44" s="54">
        <v>43523</v>
      </c>
      <c r="V44" s="80" t="s">
        <v>516</v>
      </c>
      <c r="W44" s="54" t="s">
        <v>663</v>
      </c>
      <c r="X44" s="137">
        <v>8</v>
      </c>
      <c r="Y44" s="137" t="s">
        <v>184</v>
      </c>
      <c r="Z44" s="94" t="s">
        <v>306</v>
      </c>
      <c r="AA44" s="47" t="s">
        <v>657</v>
      </c>
      <c r="AB44" s="164" t="s">
        <v>102</v>
      </c>
    </row>
    <row r="45" spans="1:84" ht="15" customHeight="1" x14ac:dyDescent="0.2">
      <c r="A45" s="86" t="s">
        <v>65</v>
      </c>
      <c r="B45" s="49" t="s">
        <v>101</v>
      </c>
      <c r="C45" s="66">
        <f t="shared" si="0"/>
        <v>0</v>
      </c>
      <c r="D45" s="143"/>
      <c r="E45" s="143"/>
      <c r="F45" s="55">
        <f t="shared" si="1"/>
        <v>0</v>
      </c>
      <c r="G45" s="104" t="s">
        <v>479</v>
      </c>
      <c r="H45" s="50" t="s">
        <v>184</v>
      </c>
      <c r="I45" s="81" t="s">
        <v>102</v>
      </c>
      <c r="J45" s="81" t="s">
        <v>102</v>
      </c>
      <c r="K45" s="93" t="s">
        <v>102</v>
      </c>
      <c r="L45" s="81" t="s">
        <v>102</v>
      </c>
      <c r="M45" s="81" t="s">
        <v>102</v>
      </c>
      <c r="N45" s="81" t="s">
        <v>102</v>
      </c>
      <c r="O45" s="76" t="s">
        <v>102</v>
      </c>
      <c r="P45" s="81" t="s">
        <v>102</v>
      </c>
      <c r="Q45" s="51" t="s">
        <v>603</v>
      </c>
      <c r="R45" s="54" t="s">
        <v>190</v>
      </c>
      <c r="S45" s="79" t="s">
        <v>191</v>
      </c>
      <c r="T45" s="47">
        <v>56</v>
      </c>
      <c r="U45" s="54">
        <v>42850</v>
      </c>
      <c r="V45" s="80" t="s">
        <v>516</v>
      </c>
      <c r="W45" s="54" t="s">
        <v>660</v>
      </c>
      <c r="X45" s="137">
        <v>6</v>
      </c>
      <c r="Y45" s="137" t="s">
        <v>184</v>
      </c>
      <c r="Z45" s="94" t="s">
        <v>307</v>
      </c>
      <c r="AA45" s="47" t="s">
        <v>659</v>
      </c>
      <c r="AB45" s="164" t="s">
        <v>102</v>
      </c>
    </row>
    <row r="46" spans="1:84" ht="15" customHeight="1" x14ac:dyDescent="0.2">
      <c r="A46" s="133" t="s">
        <v>66</v>
      </c>
      <c r="B46" s="102"/>
      <c r="C46" s="88"/>
      <c r="D46" s="71"/>
      <c r="E46" s="71"/>
      <c r="F46" s="89"/>
      <c r="G46" s="108"/>
      <c r="H46" s="99"/>
      <c r="I46" s="71"/>
      <c r="J46" s="71"/>
      <c r="K46" s="101"/>
      <c r="L46" s="71"/>
      <c r="M46" s="71"/>
      <c r="N46" s="71"/>
      <c r="O46" s="71"/>
      <c r="P46" s="99"/>
      <c r="Q46" s="99"/>
      <c r="R46" s="71"/>
      <c r="S46" s="71"/>
      <c r="T46" s="71"/>
      <c r="U46" s="71"/>
      <c r="V46" s="100"/>
      <c r="W46" s="100"/>
      <c r="X46" s="91"/>
      <c r="Y46" s="91"/>
      <c r="Z46" s="99"/>
      <c r="AA46" s="71"/>
    </row>
    <row r="47" spans="1:84" ht="15" customHeight="1" x14ac:dyDescent="0.2">
      <c r="A47" s="86" t="s">
        <v>67</v>
      </c>
      <c r="B47" s="49" t="s">
        <v>101</v>
      </c>
      <c r="C47" s="66">
        <f t="shared" si="0"/>
        <v>0</v>
      </c>
      <c r="D47" s="143"/>
      <c r="E47" s="143"/>
      <c r="F47" s="55">
        <f t="shared" si="1"/>
        <v>0</v>
      </c>
      <c r="G47" s="104" t="s">
        <v>479</v>
      </c>
      <c r="H47" s="50" t="s">
        <v>184</v>
      </c>
      <c r="I47" s="81" t="s">
        <v>102</v>
      </c>
      <c r="J47" s="81" t="s">
        <v>102</v>
      </c>
      <c r="K47" s="93" t="s">
        <v>102</v>
      </c>
      <c r="L47" s="81" t="s">
        <v>102</v>
      </c>
      <c r="M47" s="81" t="s">
        <v>102</v>
      </c>
      <c r="N47" s="81" t="s">
        <v>102</v>
      </c>
      <c r="O47" s="154" t="s">
        <v>102</v>
      </c>
      <c r="P47" s="81" t="s">
        <v>102</v>
      </c>
      <c r="Q47" s="51" t="s">
        <v>318</v>
      </c>
      <c r="R47" s="47" t="s">
        <v>198</v>
      </c>
      <c r="S47" s="54" t="s">
        <v>391</v>
      </c>
      <c r="T47" s="47">
        <v>100</v>
      </c>
      <c r="U47" s="54">
        <v>39545</v>
      </c>
      <c r="V47" s="54" t="s">
        <v>516</v>
      </c>
      <c r="W47" s="80" t="s">
        <v>667</v>
      </c>
      <c r="X47" s="47" t="s">
        <v>556</v>
      </c>
      <c r="Y47" s="54" t="s">
        <v>184</v>
      </c>
      <c r="Z47" s="94" t="s">
        <v>345</v>
      </c>
      <c r="AA47" s="54" t="s">
        <v>675</v>
      </c>
      <c r="AB47" s="164" t="s">
        <v>102</v>
      </c>
    </row>
    <row r="48" spans="1:84" ht="15" customHeight="1" x14ac:dyDescent="0.2">
      <c r="A48" s="86" t="s">
        <v>155</v>
      </c>
      <c r="B48" s="49" t="s">
        <v>165</v>
      </c>
      <c r="C48" s="66">
        <f t="shared" si="0"/>
        <v>1</v>
      </c>
      <c r="D48" s="143">
        <v>0.5</v>
      </c>
      <c r="E48" s="143"/>
      <c r="F48" s="55">
        <f t="shared" si="1"/>
        <v>0.5</v>
      </c>
      <c r="G48" s="104" t="s">
        <v>479</v>
      </c>
      <c r="H48" s="50" t="s">
        <v>184</v>
      </c>
      <c r="I48" s="81" t="s">
        <v>102</v>
      </c>
      <c r="J48" s="81" t="s">
        <v>102</v>
      </c>
      <c r="K48" s="93" t="s">
        <v>102</v>
      </c>
      <c r="L48" s="81" t="s">
        <v>102</v>
      </c>
      <c r="M48" s="81" t="s">
        <v>102</v>
      </c>
      <c r="N48" s="81" t="s">
        <v>102</v>
      </c>
      <c r="O48" s="76" t="s">
        <v>102</v>
      </c>
      <c r="P48" s="81" t="s">
        <v>102</v>
      </c>
      <c r="Q48" s="54" t="s">
        <v>183</v>
      </c>
      <c r="R48" s="54" t="s">
        <v>243</v>
      </c>
      <c r="S48" s="54" t="s">
        <v>391</v>
      </c>
      <c r="T48" s="47" t="s">
        <v>332</v>
      </c>
      <c r="U48" s="54">
        <v>41390</v>
      </c>
      <c r="V48" s="54" t="s">
        <v>516</v>
      </c>
      <c r="W48" s="81" t="s">
        <v>621</v>
      </c>
      <c r="X48" s="47" t="s">
        <v>637</v>
      </c>
      <c r="Y48" s="137" t="s">
        <v>184</v>
      </c>
      <c r="Z48" s="94" t="s">
        <v>488</v>
      </c>
      <c r="AA48" s="54" t="s">
        <v>686</v>
      </c>
      <c r="AB48" s="164" t="s">
        <v>102</v>
      </c>
    </row>
    <row r="49" spans="1:69" ht="15" customHeight="1" x14ac:dyDescent="0.2">
      <c r="A49" s="86" t="s">
        <v>68</v>
      </c>
      <c r="B49" s="49" t="s">
        <v>165</v>
      </c>
      <c r="C49" s="66">
        <f t="shared" si="0"/>
        <v>1</v>
      </c>
      <c r="D49" s="143"/>
      <c r="E49" s="143"/>
      <c r="F49" s="55">
        <f t="shared" si="1"/>
        <v>1</v>
      </c>
      <c r="G49" s="104" t="s">
        <v>478</v>
      </c>
      <c r="H49" s="50" t="s">
        <v>622</v>
      </c>
      <c r="I49" s="81" t="s">
        <v>190</v>
      </c>
      <c r="J49" s="81" t="s">
        <v>191</v>
      </c>
      <c r="K49" s="79">
        <v>271</v>
      </c>
      <c r="L49" s="54">
        <v>44926</v>
      </c>
      <c r="M49" s="81" t="s">
        <v>516</v>
      </c>
      <c r="N49" s="50" t="s">
        <v>621</v>
      </c>
      <c r="O49" s="143">
        <v>76</v>
      </c>
      <c r="P49" s="81" t="s">
        <v>489</v>
      </c>
      <c r="Q49" s="54" t="s">
        <v>183</v>
      </c>
      <c r="R49" s="54" t="s">
        <v>190</v>
      </c>
      <c r="S49" s="79" t="s">
        <v>191</v>
      </c>
      <c r="T49" s="47">
        <v>141</v>
      </c>
      <c r="U49" s="54">
        <v>41272</v>
      </c>
      <c r="V49" s="54" t="s">
        <v>516</v>
      </c>
      <c r="W49" s="54" t="s">
        <v>621</v>
      </c>
      <c r="X49" s="137">
        <v>8</v>
      </c>
      <c r="Y49" s="137" t="s">
        <v>184</v>
      </c>
      <c r="Z49" s="94" t="s">
        <v>346</v>
      </c>
      <c r="AA49" s="54" t="s">
        <v>676</v>
      </c>
      <c r="AB49" s="164" t="s">
        <v>102</v>
      </c>
    </row>
    <row r="50" spans="1:69" ht="15" customHeight="1" x14ac:dyDescent="0.2">
      <c r="A50" s="86" t="s">
        <v>69</v>
      </c>
      <c r="B50" s="49" t="s">
        <v>165</v>
      </c>
      <c r="C50" s="66">
        <f t="shared" si="0"/>
        <v>1</v>
      </c>
      <c r="D50" s="143"/>
      <c r="E50" s="143"/>
      <c r="F50" s="55">
        <f t="shared" si="1"/>
        <v>1</v>
      </c>
      <c r="G50" s="104" t="s">
        <v>479</v>
      </c>
      <c r="H50" s="50" t="s">
        <v>184</v>
      </c>
      <c r="I50" s="81" t="s">
        <v>102</v>
      </c>
      <c r="J50" s="81" t="s">
        <v>102</v>
      </c>
      <c r="K50" s="93" t="s">
        <v>102</v>
      </c>
      <c r="L50" s="81" t="s">
        <v>102</v>
      </c>
      <c r="M50" s="81" t="s">
        <v>102</v>
      </c>
      <c r="N50" s="81" t="s">
        <v>102</v>
      </c>
      <c r="O50" s="76" t="s">
        <v>102</v>
      </c>
      <c r="P50" s="81" t="s">
        <v>102</v>
      </c>
      <c r="Q50" s="54" t="s">
        <v>183</v>
      </c>
      <c r="R50" s="47" t="s">
        <v>198</v>
      </c>
      <c r="S50" s="54" t="s">
        <v>391</v>
      </c>
      <c r="T50" s="47">
        <v>217</v>
      </c>
      <c r="U50" s="54">
        <v>42215</v>
      </c>
      <c r="V50" s="54" t="s">
        <v>516</v>
      </c>
      <c r="W50" s="81" t="s">
        <v>621</v>
      </c>
      <c r="X50" s="47" t="s">
        <v>637</v>
      </c>
      <c r="Y50" s="137" t="s">
        <v>184</v>
      </c>
      <c r="Z50" s="94" t="s">
        <v>347</v>
      </c>
      <c r="AA50" s="54" t="s">
        <v>634</v>
      </c>
      <c r="AB50" s="164" t="s">
        <v>102</v>
      </c>
    </row>
    <row r="51" spans="1:69" ht="15" customHeight="1" x14ac:dyDescent="0.2">
      <c r="A51" s="86" t="s">
        <v>156</v>
      </c>
      <c r="B51" s="49" t="s">
        <v>165</v>
      </c>
      <c r="C51" s="66">
        <f t="shared" si="0"/>
        <v>1</v>
      </c>
      <c r="D51" s="143">
        <v>0.5</v>
      </c>
      <c r="E51" s="143"/>
      <c r="F51" s="55">
        <f t="shared" si="1"/>
        <v>0.5</v>
      </c>
      <c r="G51" s="104" t="s">
        <v>479</v>
      </c>
      <c r="H51" s="50" t="s">
        <v>184</v>
      </c>
      <c r="I51" s="81" t="s">
        <v>102</v>
      </c>
      <c r="J51" s="81" t="s">
        <v>102</v>
      </c>
      <c r="K51" s="93" t="s">
        <v>102</v>
      </c>
      <c r="L51" s="81" t="s">
        <v>102</v>
      </c>
      <c r="M51" s="81" t="s">
        <v>102</v>
      </c>
      <c r="N51" s="81" t="s">
        <v>102</v>
      </c>
      <c r="O51" s="76" t="s">
        <v>102</v>
      </c>
      <c r="P51" s="81" t="s">
        <v>102</v>
      </c>
      <c r="Q51" s="54" t="s">
        <v>183</v>
      </c>
      <c r="R51" s="47" t="s">
        <v>190</v>
      </c>
      <c r="S51" s="79" t="s">
        <v>191</v>
      </c>
      <c r="T51" s="47">
        <v>101</v>
      </c>
      <c r="U51" s="54">
        <v>42852</v>
      </c>
      <c r="V51" s="54" t="s">
        <v>197</v>
      </c>
      <c r="W51" s="81" t="s">
        <v>621</v>
      </c>
      <c r="X51" s="137">
        <v>3</v>
      </c>
      <c r="Y51" s="137" t="s">
        <v>184</v>
      </c>
      <c r="Z51" s="94" t="s">
        <v>348</v>
      </c>
      <c r="AA51" s="54" t="s">
        <v>491</v>
      </c>
      <c r="AB51" s="164" t="s">
        <v>102</v>
      </c>
    </row>
    <row r="52" spans="1:69" ht="15" customHeight="1" x14ac:dyDescent="0.2">
      <c r="A52" s="86" t="s">
        <v>70</v>
      </c>
      <c r="B52" s="49" t="s">
        <v>101</v>
      </c>
      <c r="C52" s="66">
        <f t="shared" si="0"/>
        <v>0</v>
      </c>
      <c r="D52" s="143"/>
      <c r="E52" s="143"/>
      <c r="F52" s="55">
        <f t="shared" si="1"/>
        <v>0</v>
      </c>
      <c r="G52" s="104" t="s">
        <v>479</v>
      </c>
      <c r="H52" s="50" t="s">
        <v>184</v>
      </c>
      <c r="I52" s="81" t="s">
        <v>102</v>
      </c>
      <c r="J52" s="81" t="s">
        <v>102</v>
      </c>
      <c r="K52" s="93" t="s">
        <v>102</v>
      </c>
      <c r="L52" s="81" t="s">
        <v>102</v>
      </c>
      <c r="M52" s="81" t="s">
        <v>102</v>
      </c>
      <c r="N52" s="81" t="s">
        <v>102</v>
      </c>
      <c r="O52" s="154" t="s">
        <v>102</v>
      </c>
      <c r="P52" s="81" t="s">
        <v>102</v>
      </c>
      <c r="Q52" s="54" t="s">
        <v>609</v>
      </c>
      <c r="R52" s="54" t="s">
        <v>102</v>
      </c>
      <c r="S52" s="54" t="s">
        <v>102</v>
      </c>
      <c r="T52" s="54" t="s">
        <v>102</v>
      </c>
      <c r="U52" s="54" t="s">
        <v>102</v>
      </c>
      <c r="V52" s="54" t="s">
        <v>102</v>
      </c>
      <c r="W52" s="54" t="s">
        <v>102</v>
      </c>
      <c r="X52" s="137" t="s">
        <v>102</v>
      </c>
      <c r="Y52" s="54" t="s">
        <v>102</v>
      </c>
      <c r="Z52" s="94" t="s">
        <v>563</v>
      </c>
      <c r="AA52" s="54" t="s">
        <v>684</v>
      </c>
      <c r="AB52" s="164" t="s">
        <v>102</v>
      </c>
    </row>
    <row r="53" spans="1:69" s="44" customFormat="1" ht="15" customHeight="1" x14ac:dyDescent="0.2">
      <c r="A53" s="86" t="s">
        <v>71</v>
      </c>
      <c r="B53" s="49" t="s">
        <v>165</v>
      </c>
      <c r="C53" s="66">
        <f t="shared" si="0"/>
        <v>1</v>
      </c>
      <c r="D53" s="53"/>
      <c r="E53" s="53"/>
      <c r="F53" s="55">
        <f t="shared" si="1"/>
        <v>1</v>
      </c>
      <c r="G53" s="104" t="s">
        <v>478</v>
      </c>
      <c r="H53" s="50" t="s">
        <v>183</v>
      </c>
      <c r="I53" s="79" t="s">
        <v>190</v>
      </c>
      <c r="J53" s="47" t="s">
        <v>191</v>
      </c>
      <c r="K53" s="93">
        <v>63</v>
      </c>
      <c r="L53" s="80">
        <v>44629</v>
      </c>
      <c r="M53" s="81" t="s">
        <v>516</v>
      </c>
      <c r="N53" s="50" t="s">
        <v>630</v>
      </c>
      <c r="O53" s="97">
        <v>29</v>
      </c>
      <c r="P53" s="83" t="s">
        <v>320</v>
      </c>
      <c r="Q53" s="80" t="s">
        <v>183</v>
      </c>
      <c r="R53" s="79" t="s">
        <v>190</v>
      </c>
      <c r="S53" s="79" t="s">
        <v>191</v>
      </c>
      <c r="T53" s="79" t="s">
        <v>333</v>
      </c>
      <c r="U53" s="80">
        <v>43364</v>
      </c>
      <c r="V53" s="80" t="s">
        <v>516</v>
      </c>
      <c r="W53" s="80" t="s">
        <v>409</v>
      </c>
      <c r="X53" s="79" t="s">
        <v>525</v>
      </c>
      <c r="Y53" s="79" t="s">
        <v>469</v>
      </c>
      <c r="Z53" s="98" t="s">
        <v>349</v>
      </c>
      <c r="AA53" s="54" t="s">
        <v>102</v>
      </c>
      <c r="AB53" s="164"/>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row>
    <row r="54" spans="1:69" ht="15" customHeight="1" x14ac:dyDescent="0.2">
      <c r="A54" s="133" t="s">
        <v>11</v>
      </c>
      <c r="B54" s="102"/>
      <c r="C54" s="88"/>
      <c r="D54" s="71"/>
      <c r="E54" s="71"/>
      <c r="F54" s="89"/>
      <c r="G54" s="108"/>
      <c r="H54" s="99"/>
      <c r="I54" s="71"/>
      <c r="J54" s="71"/>
      <c r="K54" s="101"/>
      <c r="L54" s="71"/>
      <c r="M54" s="71"/>
      <c r="N54" s="99"/>
      <c r="O54" s="71"/>
      <c r="P54" s="99"/>
      <c r="Q54" s="99"/>
      <c r="R54" s="71"/>
      <c r="S54" s="71"/>
      <c r="T54" s="71"/>
      <c r="U54" s="71"/>
      <c r="V54" s="100"/>
      <c r="W54" s="99"/>
      <c r="X54" s="91"/>
      <c r="Y54" s="91"/>
      <c r="Z54" s="99"/>
      <c r="AA54" s="71"/>
    </row>
    <row r="55" spans="1:69" ht="15" customHeight="1" x14ac:dyDescent="0.2">
      <c r="A55" s="86" t="s">
        <v>72</v>
      </c>
      <c r="B55" s="49" t="s">
        <v>165</v>
      </c>
      <c r="C55" s="66">
        <f t="shared" si="0"/>
        <v>1</v>
      </c>
      <c r="D55" s="143"/>
      <c r="E55" s="143"/>
      <c r="F55" s="55">
        <f t="shared" si="1"/>
        <v>1</v>
      </c>
      <c r="G55" s="104" t="s">
        <v>478</v>
      </c>
      <c r="H55" s="54" t="s">
        <v>183</v>
      </c>
      <c r="I55" s="47" t="s">
        <v>190</v>
      </c>
      <c r="J55" s="47" t="s">
        <v>191</v>
      </c>
      <c r="K55" s="51">
        <v>223</v>
      </c>
      <c r="L55" s="54">
        <v>42594</v>
      </c>
      <c r="M55" s="54" t="s">
        <v>197</v>
      </c>
      <c r="N55" s="81" t="s">
        <v>621</v>
      </c>
      <c r="O55" s="78">
        <v>62</v>
      </c>
      <c r="P55" s="94" t="s">
        <v>321</v>
      </c>
      <c r="Q55" s="51" t="s">
        <v>183</v>
      </c>
      <c r="R55" s="47" t="s">
        <v>190</v>
      </c>
      <c r="S55" s="79" t="s">
        <v>191</v>
      </c>
      <c r="T55" s="47">
        <v>75</v>
      </c>
      <c r="U55" s="54">
        <v>41498</v>
      </c>
      <c r="V55" s="80" t="s">
        <v>516</v>
      </c>
      <c r="W55" s="54" t="s">
        <v>410</v>
      </c>
      <c r="X55" s="79" t="s">
        <v>528</v>
      </c>
      <c r="Y55" s="79" t="s">
        <v>401</v>
      </c>
      <c r="Z55" s="94" t="s">
        <v>350</v>
      </c>
      <c r="AA55" s="47" t="s">
        <v>566</v>
      </c>
      <c r="AB55" s="164" t="s">
        <v>102</v>
      </c>
    </row>
    <row r="56" spans="1:69" ht="15" customHeight="1" x14ac:dyDescent="0.2">
      <c r="A56" s="86" t="s">
        <v>157</v>
      </c>
      <c r="B56" s="49" t="s">
        <v>101</v>
      </c>
      <c r="C56" s="66">
        <f t="shared" si="0"/>
        <v>0</v>
      </c>
      <c r="D56" s="143"/>
      <c r="E56" s="143"/>
      <c r="F56" s="55">
        <f t="shared" si="1"/>
        <v>0</v>
      </c>
      <c r="G56" s="104" t="s">
        <v>479</v>
      </c>
      <c r="H56" s="51" t="s">
        <v>184</v>
      </c>
      <c r="I56" s="81" t="s">
        <v>102</v>
      </c>
      <c r="J56" s="81" t="s">
        <v>102</v>
      </c>
      <c r="K56" s="93" t="s">
        <v>102</v>
      </c>
      <c r="L56" s="81" t="s">
        <v>102</v>
      </c>
      <c r="M56" s="81" t="s">
        <v>102</v>
      </c>
      <c r="N56" s="81" t="s">
        <v>102</v>
      </c>
      <c r="O56" s="154" t="s">
        <v>102</v>
      </c>
      <c r="P56" s="81" t="s">
        <v>102</v>
      </c>
      <c r="Q56" s="54" t="s">
        <v>609</v>
      </c>
      <c r="R56" s="54" t="s">
        <v>102</v>
      </c>
      <c r="S56" s="54" t="s">
        <v>102</v>
      </c>
      <c r="T56" s="54" t="s">
        <v>102</v>
      </c>
      <c r="U56" s="54" t="s">
        <v>102</v>
      </c>
      <c r="V56" s="54" t="s">
        <v>102</v>
      </c>
      <c r="W56" s="54" t="s">
        <v>102</v>
      </c>
      <c r="X56" s="137" t="s">
        <v>102</v>
      </c>
      <c r="Y56" s="54" t="s">
        <v>102</v>
      </c>
      <c r="Z56" s="94" t="s">
        <v>569</v>
      </c>
      <c r="AA56" s="54" t="s">
        <v>685</v>
      </c>
      <c r="AB56" s="164" t="s">
        <v>102</v>
      </c>
    </row>
    <row r="57" spans="1:69" ht="15" customHeight="1" x14ac:dyDescent="0.2">
      <c r="A57" s="86" t="s">
        <v>73</v>
      </c>
      <c r="B57" s="49" t="s">
        <v>165</v>
      </c>
      <c r="C57" s="66">
        <f t="shared" si="0"/>
        <v>1</v>
      </c>
      <c r="D57" s="143"/>
      <c r="E57" s="143"/>
      <c r="F57" s="55">
        <f t="shared" si="1"/>
        <v>1</v>
      </c>
      <c r="G57" s="104" t="s">
        <v>479</v>
      </c>
      <c r="H57" s="51" t="s">
        <v>184</v>
      </c>
      <c r="I57" s="81" t="s">
        <v>102</v>
      </c>
      <c r="J57" s="81" t="s">
        <v>102</v>
      </c>
      <c r="K57" s="93" t="s">
        <v>102</v>
      </c>
      <c r="L57" s="81" t="s">
        <v>102</v>
      </c>
      <c r="M57" s="81" t="s">
        <v>102</v>
      </c>
      <c r="N57" s="81" t="s">
        <v>102</v>
      </c>
      <c r="O57" s="76" t="s">
        <v>102</v>
      </c>
      <c r="P57" s="81" t="s">
        <v>102</v>
      </c>
      <c r="Q57" s="51" t="s">
        <v>183</v>
      </c>
      <c r="R57" s="47" t="s">
        <v>198</v>
      </c>
      <c r="S57" s="54" t="s">
        <v>391</v>
      </c>
      <c r="T57" s="47">
        <v>358</v>
      </c>
      <c r="U57" s="54">
        <v>40819</v>
      </c>
      <c r="V57" s="80" t="s">
        <v>516</v>
      </c>
      <c r="W57" s="50" t="s">
        <v>411</v>
      </c>
      <c r="X57" s="137">
        <v>6</v>
      </c>
      <c r="Y57" s="137" t="s">
        <v>184</v>
      </c>
      <c r="Z57" s="94" t="s">
        <v>351</v>
      </c>
      <c r="AA57" s="54" t="s">
        <v>102</v>
      </c>
    </row>
    <row r="58" spans="1:69" ht="15" customHeight="1" x14ac:dyDescent="0.2">
      <c r="A58" s="86" t="s">
        <v>74</v>
      </c>
      <c r="B58" s="49" t="s">
        <v>165</v>
      </c>
      <c r="C58" s="66">
        <f t="shared" si="0"/>
        <v>1</v>
      </c>
      <c r="D58" s="143"/>
      <c r="E58" s="143"/>
      <c r="F58" s="55">
        <f t="shared" si="1"/>
        <v>1</v>
      </c>
      <c r="G58" s="104" t="s">
        <v>478</v>
      </c>
      <c r="H58" s="54" t="s">
        <v>183</v>
      </c>
      <c r="I58" s="47" t="s">
        <v>190</v>
      </c>
      <c r="J58" s="47" t="s">
        <v>191</v>
      </c>
      <c r="K58" s="51" t="s">
        <v>414</v>
      </c>
      <c r="L58" s="54">
        <v>44547</v>
      </c>
      <c r="M58" s="54" t="s">
        <v>516</v>
      </c>
      <c r="N58" s="50" t="s">
        <v>621</v>
      </c>
      <c r="O58" s="143">
        <v>23</v>
      </c>
      <c r="P58" s="161" t="s">
        <v>413</v>
      </c>
      <c r="Q58" s="51" t="s">
        <v>234</v>
      </c>
      <c r="R58" s="54" t="s">
        <v>190</v>
      </c>
      <c r="S58" s="79" t="s">
        <v>191</v>
      </c>
      <c r="T58" s="47" t="s">
        <v>334</v>
      </c>
      <c r="U58" s="54">
        <v>39610</v>
      </c>
      <c r="V58" s="54" t="s">
        <v>516</v>
      </c>
      <c r="W58" s="50" t="s">
        <v>664</v>
      </c>
      <c r="X58" s="47" t="s">
        <v>556</v>
      </c>
      <c r="Y58" s="50" t="s">
        <v>184</v>
      </c>
      <c r="Z58" s="94" t="s">
        <v>412</v>
      </c>
      <c r="AA58" s="54" t="s">
        <v>677</v>
      </c>
      <c r="AB58" s="164" t="s">
        <v>102</v>
      </c>
    </row>
    <row r="59" spans="1:69" ht="15" customHeight="1" x14ac:dyDescent="0.2">
      <c r="A59" s="86" t="s">
        <v>12</v>
      </c>
      <c r="B59" s="49" t="s">
        <v>165</v>
      </c>
      <c r="C59" s="66">
        <f t="shared" si="0"/>
        <v>1</v>
      </c>
      <c r="D59" s="143"/>
      <c r="E59" s="143"/>
      <c r="F59" s="55">
        <f t="shared" si="1"/>
        <v>1</v>
      </c>
      <c r="G59" s="104" t="s">
        <v>478</v>
      </c>
      <c r="H59" s="54" t="s">
        <v>183</v>
      </c>
      <c r="I59" s="47" t="s">
        <v>190</v>
      </c>
      <c r="J59" s="47" t="s">
        <v>191</v>
      </c>
      <c r="K59" s="51">
        <v>242</v>
      </c>
      <c r="L59" s="54">
        <v>42311</v>
      </c>
      <c r="M59" s="54" t="s">
        <v>516</v>
      </c>
      <c r="N59" s="54" t="s">
        <v>415</v>
      </c>
      <c r="O59" s="78">
        <v>31</v>
      </c>
      <c r="P59" s="94" t="s">
        <v>322</v>
      </c>
      <c r="Q59" s="51" t="s">
        <v>183</v>
      </c>
      <c r="R59" s="47" t="s">
        <v>198</v>
      </c>
      <c r="S59" s="54" t="s">
        <v>391</v>
      </c>
      <c r="T59" s="47">
        <v>534</v>
      </c>
      <c r="U59" s="54">
        <v>41246</v>
      </c>
      <c r="V59" s="54" t="s">
        <v>516</v>
      </c>
      <c r="W59" s="54" t="s">
        <v>416</v>
      </c>
      <c r="X59" s="79" t="s">
        <v>526</v>
      </c>
      <c r="Y59" s="79" t="s">
        <v>252</v>
      </c>
      <c r="Z59" s="83" t="s">
        <v>352</v>
      </c>
      <c r="AA59" s="54" t="s">
        <v>102</v>
      </c>
    </row>
    <row r="60" spans="1:69" ht="15" customHeight="1" x14ac:dyDescent="0.2">
      <c r="A60" s="86" t="s">
        <v>158</v>
      </c>
      <c r="B60" s="49" t="s">
        <v>165</v>
      </c>
      <c r="C60" s="66">
        <f t="shared" si="0"/>
        <v>1</v>
      </c>
      <c r="D60" s="143"/>
      <c r="E60" s="143"/>
      <c r="F60" s="55">
        <f t="shared" si="1"/>
        <v>1</v>
      </c>
      <c r="G60" s="104" t="s">
        <v>479</v>
      </c>
      <c r="H60" s="54" t="s">
        <v>184</v>
      </c>
      <c r="I60" s="54" t="s">
        <v>102</v>
      </c>
      <c r="J60" s="54" t="s">
        <v>102</v>
      </c>
      <c r="K60" s="51" t="s">
        <v>102</v>
      </c>
      <c r="L60" s="54" t="s">
        <v>102</v>
      </c>
      <c r="M60" s="54" t="s">
        <v>102</v>
      </c>
      <c r="N60" s="54" t="s">
        <v>102</v>
      </c>
      <c r="O60" s="76" t="s">
        <v>102</v>
      </c>
      <c r="P60" s="54" t="s">
        <v>102</v>
      </c>
      <c r="Q60" s="51" t="s">
        <v>183</v>
      </c>
      <c r="R60" s="47" t="s">
        <v>198</v>
      </c>
      <c r="S60" s="54" t="s">
        <v>723</v>
      </c>
      <c r="T60" s="47">
        <v>231</v>
      </c>
      <c r="U60" s="54">
        <v>42180</v>
      </c>
      <c r="V60" s="54" t="s">
        <v>516</v>
      </c>
      <c r="W60" s="54" t="s">
        <v>417</v>
      </c>
      <c r="X60" s="137">
        <v>8</v>
      </c>
      <c r="Y60" s="137" t="s">
        <v>184</v>
      </c>
      <c r="Z60" s="94" t="s">
        <v>353</v>
      </c>
      <c r="AA60" s="54" t="s">
        <v>102</v>
      </c>
    </row>
    <row r="61" spans="1:69" ht="15" customHeight="1" x14ac:dyDescent="0.2">
      <c r="A61" s="86" t="s">
        <v>75</v>
      </c>
      <c r="B61" s="49" t="s">
        <v>101</v>
      </c>
      <c r="C61" s="66">
        <f t="shared" si="0"/>
        <v>0</v>
      </c>
      <c r="D61" s="143"/>
      <c r="E61" s="143"/>
      <c r="F61" s="55">
        <f t="shared" si="1"/>
        <v>0</v>
      </c>
      <c r="G61" s="104" t="s">
        <v>479</v>
      </c>
      <c r="H61" s="54" t="s">
        <v>184</v>
      </c>
      <c r="I61" s="54" t="s">
        <v>102</v>
      </c>
      <c r="J61" s="54" t="s">
        <v>102</v>
      </c>
      <c r="K61" s="51" t="s">
        <v>102</v>
      </c>
      <c r="L61" s="54" t="s">
        <v>102</v>
      </c>
      <c r="M61" s="54" t="s">
        <v>102</v>
      </c>
      <c r="N61" s="54" t="s">
        <v>102</v>
      </c>
      <c r="O61" s="76" t="s">
        <v>102</v>
      </c>
      <c r="P61" s="54" t="s">
        <v>102</v>
      </c>
      <c r="Q61" s="51" t="s">
        <v>573</v>
      </c>
      <c r="R61" s="47" t="s">
        <v>198</v>
      </c>
      <c r="S61" s="54" t="s">
        <v>391</v>
      </c>
      <c r="T61" s="47" t="s">
        <v>500</v>
      </c>
      <c r="U61" s="54">
        <v>45036</v>
      </c>
      <c r="V61" s="54" t="s">
        <v>516</v>
      </c>
      <c r="W61" s="81" t="s">
        <v>682</v>
      </c>
      <c r="X61" s="137">
        <v>3</v>
      </c>
      <c r="Y61" s="137" t="s">
        <v>184</v>
      </c>
      <c r="Z61" s="94" t="s">
        <v>501</v>
      </c>
      <c r="AA61" s="54" t="s">
        <v>683</v>
      </c>
      <c r="AB61" s="164" t="s">
        <v>102</v>
      </c>
    </row>
    <row r="62" spans="1:69" s="44" customFormat="1" ht="15" customHeight="1" x14ac:dyDescent="0.2">
      <c r="A62" s="86" t="s">
        <v>76</v>
      </c>
      <c r="B62" s="49" t="s">
        <v>165</v>
      </c>
      <c r="C62" s="66">
        <f t="shared" si="0"/>
        <v>1</v>
      </c>
      <c r="D62" s="53">
        <v>0.5</v>
      </c>
      <c r="E62" s="53"/>
      <c r="F62" s="55">
        <f t="shared" si="1"/>
        <v>0.5</v>
      </c>
      <c r="G62" s="104" t="s">
        <v>478</v>
      </c>
      <c r="H62" s="80" t="s">
        <v>183</v>
      </c>
      <c r="I62" s="80" t="s">
        <v>313</v>
      </c>
      <c r="J62" s="47" t="s">
        <v>191</v>
      </c>
      <c r="K62" s="51">
        <v>48</v>
      </c>
      <c r="L62" s="80">
        <v>42475</v>
      </c>
      <c r="M62" s="54" t="s">
        <v>516</v>
      </c>
      <c r="N62" s="54" t="s">
        <v>640</v>
      </c>
      <c r="O62" s="97">
        <v>26</v>
      </c>
      <c r="P62" s="98" t="s">
        <v>323</v>
      </c>
      <c r="Q62" s="93" t="s">
        <v>183</v>
      </c>
      <c r="R62" s="79" t="s">
        <v>198</v>
      </c>
      <c r="S62" s="54" t="s">
        <v>391</v>
      </c>
      <c r="T62" s="79" t="s">
        <v>335</v>
      </c>
      <c r="U62" s="80">
        <v>40267</v>
      </c>
      <c r="V62" s="54" t="s">
        <v>516</v>
      </c>
      <c r="W62" s="54" t="s">
        <v>418</v>
      </c>
      <c r="X62" s="79" t="s">
        <v>525</v>
      </c>
      <c r="Y62" s="79" t="s">
        <v>470</v>
      </c>
      <c r="Z62" s="98" t="s">
        <v>354</v>
      </c>
      <c r="AA62" s="80" t="s">
        <v>641</v>
      </c>
      <c r="AB62" s="164" t="s">
        <v>102</v>
      </c>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row>
    <row r="63" spans="1:69" ht="15" customHeight="1" x14ac:dyDescent="0.2">
      <c r="A63" s="86" t="s">
        <v>159</v>
      </c>
      <c r="B63" s="49" t="s">
        <v>165</v>
      </c>
      <c r="C63" s="66">
        <f t="shared" si="0"/>
        <v>1</v>
      </c>
      <c r="D63" s="143"/>
      <c r="E63" s="143"/>
      <c r="F63" s="55">
        <f t="shared" si="1"/>
        <v>1</v>
      </c>
      <c r="G63" s="104" t="s">
        <v>478</v>
      </c>
      <c r="H63" s="54" t="s">
        <v>183</v>
      </c>
      <c r="I63" s="47" t="s">
        <v>190</v>
      </c>
      <c r="J63" s="47" t="s">
        <v>191</v>
      </c>
      <c r="K63" s="51">
        <v>148</v>
      </c>
      <c r="L63" s="54">
        <v>42583</v>
      </c>
      <c r="M63" s="54" t="s">
        <v>582</v>
      </c>
      <c r="N63" s="54" t="s">
        <v>419</v>
      </c>
      <c r="O63" s="78">
        <v>23</v>
      </c>
      <c r="P63" s="94" t="s">
        <v>324</v>
      </c>
      <c r="Q63" s="51" t="s">
        <v>234</v>
      </c>
      <c r="R63" s="54" t="s">
        <v>198</v>
      </c>
      <c r="S63" s="54" t="s">
        <v>391</v>
      </c>
      <c r="T63" s="79">
        <v>193</v>
      </c>
      <c r="U63" s="54">
        <v>42830</v>
      </c>
      <c r="V63" s="54" t="s">
        <v>516</v>
      </c>
      <c r="W63" s="54" t="s">
        <v>497</v>
      </c>
      <c r="X63" s="47" t="s">
        <v>637</v>
      </c>
      <c r="Y63" s="137" t="s">
        <v>184</v>
      </c>
      <c r="Z63" s="83" t="s">
        <v>355</v>
      </c>
      <c r="AA63" s="54" t="s">
        <v>678</v>
      </c>
      <c r="AB63" s="164" t="s">
        <v>102</v>
      </c>
    </row>
    <row r="64" spans="1:69" ht="15" customHeight="1" x14ac:dyDescent="0.2">
      <c r="A64" s="86" t="s">
        <v>13</v>
      </c>
      <c r="B64" s="49" t="s">
        <v>165</v>
      </c>
      <c r="C64" s="66">
        <f t="shared" si="0"/>
        <v>1</v>
      </c>
      <c r="D64" s="143"/>
      <c r="E64" s="143"/>
      <c r="F64" s="55">
        <f t="shared" si="1"/>
        <v>1</v>
      </c>
      <c r="G64" s="104" t="s">
        <v>478</v>
      </c>
      <c r="H64" s="54" t="s">
        <v>183</v>
      </c>
      <c r="I64" s="47" t="s">
        <v>198</v>
      </c>
      <c r="J64" s="54" t="s">
        <v>253</v>
      </c>
      <c r="K64" s="51" t="s">
        <v>314</v>
      </c>
      <c r="L64" s="54">
        <v>42709</v>
      </c>
      <c r="M64" s="54" t="s">
        <v>516</v>
      </c>
      <c r="N64" s="54" t="s">
        <v>421</v>
      </c>
      <c r="O64" s="78">
        <v>68</v>
      </c>
      <c r="P64" s="94" t="s">
        <v>420</v>
      </c>
      <c r="Q64" s="51" t="s">
        <v>578</v>
      </c>
      <c r="R64" s="79" t="s">
        <v>198</v>
      </c>
      <c r="S64" s="54" t="s">
        <v>391</v>
      </c>
      <c r="T64" s="54" t="s">
        <v>336</v>
      </c>
      <c r="U64" s="54">
        <v>43963</v>
      </c>
      <c r="V64" s="54" t="s">
        <v>516</v>
      </c>
      <c r="W64" s="54" t="s">
        <v>665</v>
      </c>
      <c r="X64" s="79" t="s">
        <v>577</v>
      </c>
      <c r="Y64" s="79" t="s">
        <v>471</v>
      </c>
      <c r="Z64" s="83" t="s">
        <v>356</v>
      </c>
      <c r="AA64" s="54" t="s">
        <v>648</v>
      </c>
      <c r="AB64" s="164" t="s">
        <v>102</v>
      </c>
    </row>
    <row r="65" spans="1:28" ht="15" customHeight="1" x14ac:dyDescent="0.2">
      <c r="A65" s="86" t="s">
        <v>77</v>
      </c>
      <c r="B65" s="49" t="s">
        <v>165</v>
      </c>
      <c r="C65" s="66">
        <f t="shared" si="0"/>
        <v>1</v>
      </c>
      <c r="D65" s="143"/>
      <c r="E65" s="143"/>
      <c r="F65" s="55">
        <f t="shared" si="1"/>
        <v>1</v>
      </c>
      <c r="G65" s="104" t="s">
        <v>479</v>
      </c>
      <c r="H65" s="54" t="s">
        <v>184</v>
      </c>
      <c r="I65" s="54" t="s">
        <v>102</v>
      </c>
      <c r="J65" s="54" t="s">
        <v>102</v>
      </c>
      <c r="K65" s="51" t="s">
        <v>102</v>
      </c>
      <c r="L65" s="54" t="s">
        <v>102</v>
      </c>
      <c r="M65" s="54" t="s">
        <v>102</v>
      </c>
      <c r="N65" s="54" t="s">
        <v>102</v>
      </c>
      <c r="O65" s="76" t="s">
        <v>102</v>
      </c>
      <c r="P65" s="54" t="s">
        <v>102</v>
      </c>
      <c r="Q65" s="51" t="s">
        <v>183</v>
      </c>
      <c r="R65" s="47" t="s">
        <v>198</v>
      </c>
      <c r="S65" s="54" t="s">
        <v>391</v>
      </c>
      <c r="T65" s="47" t="s">
        <v>337</v>
      </c>
      <c r="U65" s="54">
        <v>41089</v>
      </c>
      <c r="V65" s="54" t="s">
        <v>516</v>
      </c>
      <c r="W65" s="50" t="s">
        <v>653</v>
      </c>
      <c r="X65" s="137">
        <v>6</v>
      </c>
      <c r="Y65" s="137" t="s">
        <v>184</v>
      </c>
      <c r="Z65" s="94" t="s">
        <v>357</v>
      </c>
      <c r="AA65" s="67" t="s">
        <v>102</v>
      </c>
      <c r="AB65" s="164" t="s">
        <v>102</v>
      </c>
    </row>
    <row r="66" spans="1:28" ht="15" customHeight="1" x14ac:dyDescent="0.2">
      <c r="A66" s="86" t="s">
        <v>78</v>
      </c>
      <c r="B66" s="49" t="s">
        <v>165</v>
      </c>
      <c r="C66" s="66">
        <f t="shared" si="0"/>
        <v>1</v>
      </c>
      <c r="D66" s="143"/>
      <c r="E66" s="143"/>
      <c r="F66" s="55">
        <f t="shared" si="1"/>
        <v>1</v>
      </c>
      <c r="G66" s="104" t="s">
        <v>478</v>
      </c>
      <c r="H66" s="54" t="s">
        <v>183</v>
      </c>
      <c r="I66" s="54" t="s">
        <v>190</v>
      </c>
      <c r="J66" s="47" t="s">
        <v>191</v>
      </c>
      <c r="K66" s="51" t="s">
        <v>315</v>
      </c>
      <c r="L66" s="54">
        <v>44288</v>
      </c>
      <c r="M66" s="54" t="s">
        <v>517</v>
      </c>
      <c r="N66" s="54" t="s">
        <v>621</v>
      </c>
      <c r="O66" s="78" t="s">
        <v>325</v>
      </c>
      <c r="P66" s="161" t="s">
        <v>326</v>
      </c>
      <c r="Q66" s="51" t="s">
        <v>183</v>
      </c>
      <c r="R66" s="54" t="s">
        <v>243</v>
      </c>
      <c r="S66" s="79" t="s">
        <v>191</v>
      </c>
      <c r="T66" s="51" t="s">
        <v>423</v>
      </c>
      <c r="U66" s="54">
        <v>40403</v>
      </c>
      <c r="V66" s="54" t="s">
        <v>517</v>
      </c>
      <c r="W66" s="50" t="s">
        <v>424</v>
      </c>
      <c r="X66" s="47" t="s">
        <v>636</v>
      </c>
      <c r="Y66" s="79" t="s">
        <v>472</v>
      </c>
      <c r="Z66" s="83" t="s">
        <v>326</v>
      </c>
      <c r="AA66" s="47" t="s">
        <v>679</v>
      </c>
      <c r="AB66" s="164" t="s">
        <v>102</v>
      </c>
    </row>
    <row r="67" spans="1:28" ht="15" customHeight="1" x14ac:dyDescent="0.2">
      <c r="A67" s="86" t="s">
        <v>14</v>
      </c>
      <c r="B67" s="49" t="s">
        <v>165</v>
      </c>
      <c r="C67" s="66">
        <f t="shared" si="0"/>
        <v>1</v>
      </c>
      <c r="D67" s="143"/>
      <c r="E67" s="143"/>
      <c r="F67" s="55">
        <f t="shared" si="1"/>
        <v>1</v>
      </c>
      <c r="G67" s="104" t="s">
        <v>478</v>
      </c>
      <c r="H67" s="47" t="s">
        <v>183</v>
      </c>
      <c r="I67" s="47" t="s">
        <v>190</v>
      </c>
      <c r="J67" s="47" t="s">
        <v>191</v>
      </c>
      <c r="K67" s="51">
        <v>202</v>
      </c>
      <c r="L67" s="54">
        <v>42551</v>
      </c>
      <c r="M67" s="54" t="s">
        <v>516</v>
      </c>
      <c r="N67" s="54" t="s">
        <v>200</v>
      </c>
      <c r="O67" s="78">
        <v>19</v>
      </c>
      <c r="P67" s="162" t="s">
        <v>327</v>
      </c>
      <c r="Q67" s="51" t="s">
        <v>234</v>
      </c>
      <c r="R67" s="54" t="s">
        <v>190</v>
      </c>
      <c r="S67" s="79" t="s">
        <v>191</v>
      </c>
      <c r="T67" s="47">
        <v>431</v>
      </c>
      <c r="U67" s="54">
        <v>40056</v>
      </c>
      <c r="V67" s="54" t="s">
        <v>516</v>
      </c>
      <c r="W67" s="54" t="s">
        <v>621</v>
      </c>
      <c r="X67" s="47" t="s">
        <v>556</v>
      </c>
      <c r="Y67" s="54" t="s">
        <v>184</v>
      </c>
      <c r="Z67" s="83" t="s">
        <v>358</v>
      </c>
      <c r="AA67" s="54" t="s">
        <v>680</v>
      </c>
      <c r="AB67" s="164" t="s">
        <v>102</v>
      </c>
    </row>
    <row r="68" spans="1:28" ht="15" customHeight="1" x14ac:dyDescent="0.2">
      <c r="A68" s="86" t="s">
        <v>79</v>
      </c>
      <c r="B68" s="49" t="s">
        <v>165</v>
      </c>
      <c r="C68" s="66">
        <f t="shared" si="0"/>
        <v>1</v>
      </c>
      <c r="D68" s="143"/>
      <c r="E68" s="143"/>
      <c r="F68" s="55">
        <f t="shared" si="1"/>
        <v>1</v>
      </c>
      <c r="G68" s="104" t="s">
        <v>479</v>
      </c>
      <c r="H68" s="54" t="s">
        <v>184</v>
      </c>
      <c r="I68" s="54" t="s">
        <v>102</v>
      </c>
      <c r="J68" s="54" t="s">
        <v>102</v>
      </c>
      <c r="K68" s="51" t="s">
        <v>102</v>
      </c>
      <c r="L68" s="54" t="s">
        <v>102</v>
      </c>
      <c r="M68" s="54" t="s">
        <v>102</v>
      </c>
      <c r="N68" s="54" t="s">
        <v>102</v>
      </c>
      <c r="O68" s="76" t="s">
        <v>102</v>
      </c>
      <c r="P68" s="54" t="s">
        <v>102</v>
      </c>
      <c r="Q68" s="51" t="s">
        <v>183</v>
      </c>
      <c r="R68" s="47" t="s">
        <v>190</v>
      </c>
      <c r="S68" s="79" t="s">
        <v>191</v>
      </c>
      <c r="T68" s="47" t="s">
        <v>338</v>
      </c>
      <c r="U68" s="54">
        <v>43341</v>
      </c>
      <c r="V68" s="54" t="s">
        <v>516</v>
      </c>
      <c r="W68" s="50" t="s">
        <v>426</v>
      </c>
      <c r="X68" s="137">
        <v>7</v>
      </c>
      <c r="Y68" s="137" t="s">
        <v>184</v>
      </c>
      <c r="Z68" s="162" t="s">
        <v>425</v>
      </c>
      <c r="AA68" s="54" t="s">
        <v>102</v>
      </c>
    </row>
    <row r="69" spans="1:28" ht="15" customHeight="1" x14ac:dyDescent="0.2">
      <c r="A69" s="133" t="s">
        <v>80</v>
      </c>
      <c r="B69" s="102"/>
      <c r="C69" s="88"/>
      <c r="D69" s="71"/>
      <c r="E69" s="71"/>
      <c r="F69" s="89"/>
      <c r="G69" s="108"/>
      <c r="H69" s="99"/>
      <c r="I69" s="71"/>
      <c r="J69" s="71"/>
      <c r="K69" s="101"/>
      <c r="L69" s="71"/>
      <c r="M69" s="71"/>
      <c r="N69" s="99"/>
      <c r="O69" s="71"/>
      <c r="P69" s="99"/>
      <c r="Q69" s="99"/>
      <c r="R69" s="71"/>
      <c r="S69" s="71"/>
      <c r="T69" s="71"/>
      <c r="U69" s="71"/>
      <c r="V69" s="100"/>
      <c r="W69" s="99"/>
      <c r="X69" s="91"/>
      <c r="Y69" s="91"/>
      <c r="Z69" s="99"/>
      <c r="AA69" s="71"/>
    </row>
    <row r="70" spans="1:28" ht="15" customHeight="1" x14ac:dyDescent="0.2">
      <c r="A70" s="86" t="s">
        <v>81</v>
      </c>
      <c r="B70" s="49" t="s">
        <v>165</v>
      </c>
      <c r="C70" s="66">
        <f t="shared" si="0"/>
        <v>1</v>
      </c>
      <c r="D70" s="143"/>
      <c r="E70" s="143"/>
      <c r="F70" s="55">
        <f t="shared" si="1"/>
        <v>1</v>
      </c>
      <c r="G70" s="104" t="s">
        <v>479</v>
      </c>
      <c r="H70" s="54" t="s">
        <v>184</v>
      </c>
      <c r="I70" s="54" t="s">
        <v>102</v>
      </c>
      <c r="J70" s="54" t="s">
        <v>102</v>
      </c>
      <c r="K70" s="51" t="s">
        <v>102</v>
      </c>
      <c r="L70" s="54" t="s">
        <v>102</v>
      </c>
      <c r="M70" s="54" t="s">
        <v>102</v>
      </c>
      <c r="N70" s="54" t="s">
        <v>102</v>
      </c>
      <c r="O70" s="76" t="s">
        <v>102</v>
      </c>
      <c r="P70" s="54" t="s">
        <v>102</v>
      </c>
      <c r="Q70" s="50" t="s">
        <v>183</v>
      </c>
      <c r="R70" s="47" t="s">
        <v>198</v>
      </c>
      <c r="S70" s="79" t="s">
        <v>191</v>
      </c>
      <c r="T70" s="47">
        <v>25</v>
      </c>
      <c r="U70" s="54">
        <v>44918</v>
      </c>
      <c r="V70" s="54" t="s">
        <v>197</v>
      </c>
      <c r="W70" s="81" t="s">
        <v>621</v>
      </c>
      <c r="X70" s="137">
        <v>7</v>
      </c>
      <c r="Y70" s="137" t="s">
        <v>184</v>
      </c>
      <c r="Z70" s="94" t="s">
        <v>359</v>
      </c>
      <c r="AA70" s="54" t="s">
        <v>102</v>
      </c>
    </row>
    <row r="71" spans="1:28" ht="15" customHeight="1" x14ac:dyDescent="0.2">
      <c r="A71" s="86" t="s">
        <v>82</v>
      </c>
      <c r="B71" s="49" t="s">
        <v>165</v>
      </c>
      <c r="C71" s="66">
        <f t="shared" si="0"/>
        <v>1</v>
      </c>
      <c r="D71" s="143"/>
      <c r="E71" s="143"/>
      <c r="F71" s="55">
        <f t="shared" si="1"/>
        <v>1</v>
      </c>
      <c r="G71" s="104" t="s">
        <v>478</v>
      </c>
      <c r="H71" s="51" t="s">
        <v>183</v>
      </c>
      <c r="I71" s="47" t="s">
        <v>190</v>
      </c>
      <c r="J71" s="47" t="s">
        <v>191</v>
      </c>
      <c r="K71" s="51">
        <v>28</v>
      </c>
      <c r="L71" s="54">
        <v>42396</v>
      </c>
      <c r="M71" s="54" t="s">
        <v>620</v>
      </c>
      <c r="N71" s="81" t="s">
        <v>621</v>
      </c>
      <c r="O71" s="78">
        <v>14</v>
      </c>
      <c r="P71" s="77" t="s">
        <v>328</v>
      </c>
      <c r="Q71" s="51" t="s">
        <v>183</v>
      </c>
      <c r="R71" s="47" t="s">
        <v>198</v>
      </c>
      <c r="S71" s="54" t="s">
        <v>391</v>
      </c>
      <c r="T71" s="54" t="s">
        <v>339</v>
      </c>
      <c r="U71" s="54">
        <v>40688</v>
      </c>
      <c r="V71" s="54" t="s">
        <v>516</v>
      </c>
      <c r="W71" s="54" t="s">
        <v>661</v>
      </c>
      <c r="X71" s="137">
        <v>5</v>
      </c>
      <c r="Y71" s="137" t="s">
        <v>184</v>
      </c>
      <c r="Z71" s="83" t="s">
        <v>360</v>
      </c>
      <c r="AA71" s="54" t="s">
        <v>690</v>
      </c>
      <c r="AB71" s="164" t="s">
        <v>102</v>
      </c>
    </row>
    <row r="72" spans="1:28" ht="15" customHeight="1" x14ac:dyDescent="0.2">
      <c r="A72" s="86" t="s">
        <v>83</v>
      </c>
      <c r="B72" s="49" t="s">
        <v>101</v>
      </c>
      <c r="C72" s="66">
        <f t="shared" ref="C72:C98" si="2">IF(B72=$B$4,1,0)</f>
        <v>0</v>
      </c>
      <c r="D72" s="143"/>
      <c r="E72" s="143"/>
      <c r="F72" s="55">
        <f t="shared" ref="F72:F98" si="3">C72*(1-D72)*(1-E72)</f>
        <v>0</v>
      </c>
      <c r="G72" s="104" t="s">
        <v>479</v>
      </c>
      <c r="H72" s="54" t="s">
        <v>184</v>
      </c>
      <c r="I72" s="54" t="s">
        <v>102</v>
      </c>
      <c r="J72" s="54" t="s">
        <v>102</v>
      </c>
      <c r="K72" s="51" t="s">
        <v>102</v>
      </c>
      <c r="L72" s="54" t="s">
        <v>102</v>
      </c>
      <c r="M72" s="54" t="s">
        <v>102</v>
      </c>
      <c r="N72" s="54" t="s">
        <v>102</v>
      </c>
      <c r="O72" s="76" t="s">
        <v>102</v>
      </c>
      <c r="P72" s="54" t="s">
        <v>102</v>
      </c>
      <c r="Q72" s="50" t="s">
        <v>319</v>
      </c>
      <c r="R72" s="54" t="s">
        <v>243</v>
      </c>
      <c r="S72" s="54" t="s">
        <v>391</v>
      </c>
      <c r="T72" s="47" t="s">
        <v>340</v>
      </c>
      <c r="U72" s="54">
        <v>40625</v>
      </c>
      <c r="V72" s="54" t="s">
        <v>516</v>
      </c>
      <c r="W72" s="54" t="s">
        <v>667</v>
      </c>
      <c r="X72" s="137">
        <v>7</v>
      </c>
      <c r="Y72" s="137" t="s">
        <v>184</v>
      </c>
      <c r="Z72" s="94" t="s">
        <v>383</v>
      </c>
      <c r="AA72" s="54" t="s">
        <v>606</v>
      </c>
      <c r="AB72" s="164" t="s">
        <v>102</v>
      </c>
    </row>
    <row r="73" spans="1:28" ht="15" customHeight="1" x14ac:dyDescent="0.2">
      <c r="A73" s="86" t="s">
        <v>84</v>
      </c>
      <c r="B73" s="49" t="s">
        <v>165</v>
      </c>
      <c r="C73" s="66">
        <f t="shared" si="2"/>
        <v>1</v>
      </c>
      <c r="D73" s="143"/>
      <c r="E73" s="143"/>
      <c r="F73" s="55">
        <f t="shared" si="3"/>
        <v>1</v>
      </c>
      <c r="G73" s="104" t="s">
        <v>479</v>
      </c>
      <c r="H73" s="54" t="s">
        <v>184</v>
      </c>
      <c r="I73" s="54" t="s">
        <v>102</v>
      </c>
      <c r="J73" s="54" t="s">
        <v>102</v>
      </c>
      <c r="K73" s="51" t="s">
        <v>102</v>
      </c>
      <c r="L73" s="54" t="s">
        <v>102</v>
      </c>
      <c r="M73" s="54" t="s">
        <v>102</v>
      </c>
      <c r="N73" s="54" t="s">
        <v>102</v>
      </c>
      <c r="O73" s="76" t="s">
        <v>102</v>
      </c>
      <c r="P73" s="54" t="s">
        <v>102</v>
      </c>
      <c r="Q73" s="50" t="s">
        <v>183</v>
      </c>
      <c r="R73" s="54" t="s">
        <v>190</v>
      </c>
      <c r="S73" s="79" t="s">
        <v>191</v>
      </c>
      <c r="T73" s="47" t="s">
        <v>341</v>
      </c>
      <c r="U73" s="54">
        <v>43461</v>
      </c>
      <c r="V73" s="54" t="s">
        <v>582</v>
      </c>
      <c r="W73" s="50" t="s">
        <v>583</v>
      </c>
      <c r="X73" s="137">
        <v>5</v>
      </c>
      <c r="Y73" s="137" t="s">
        <v>184</v>
      </c>
      <c r="Z73" s="94" t="s">
        <v>427</v>
      </c>
      <c r="AA73" s="54" t="s">
        <v>629</v>
      </c>
      <c r="AB73" s="164" t="s">
        <v>102</v>
      </c>
    </row>
    <row r="74" spans="1:28" ht="15" customHeight="1" x14ac:dyDescent="0.2">
      <c r="A74" s="86" t="s">
        <v>160</v>
      </c>
      <c r="B74" s="49" t="s">
        <v>165</v>
      </c>
      <c r="C74" s="66">
        <f t="shared" si="2"/>
        <v>1</v>
      </c>
      <c r="D74" s="143"/>
      <c r="E74" s="143"/>
      <c r="F74" s="55">
        <f t="shared" si="3"/>
        <v>1</v>
      </c>
      <c r="G74" s="104" t="s">
        <v>478</v>
      </c>
      <c r="H74" s="51" t="s">
        <v>183</v>
      </c>
      <c r="I74" s="47" t="s">
        <v>190</v>
      </c>
      <c r="J74" s="47" t="s">
        <v>191</v>
      </c>
      <c r="K74" s="51" t="s">
        <v>316</v>
      </c>
      <c r="L74" s="54">
        <v>42948</v>
      </c>
      <c r="M74" s="54" t="s">
        <v>516</v>
      </c>
      <c r="N74" s="54" t="s">
        <v>619</v>
      </c>
      <c r="O74" s="78">
        <v>57</v>
      </c>
      <c r="P74" s="94" t="s">
        <v>329</v>
      </c>
      <c r="Q74" s="51" t="s">
        <v>183</v>
      </c>
      <c r="R74" s="54" t="s">
        <v>198</v>
      </c>
      <c r="S74" s="54" t="s">
        <v>391</v>
      </c>
      <c r="T74" s="54" t="s">
        <v>342</v>
      </c>
      <c r="U74" s="54">
        <v>40620</v>
      </c>
      <c r="V74" s="54" t="s">
        <v>516</v>
      </c>
      <c r="W74" s="50" t="s">
        <v>643</v>
      </c>
      <c r="X74" s="79" t="s">
        <v>529</v>
      </c>
      <c r="Y74" s="79" t="s">
        <v>252</v>
      </c>
      <c r="Z74" s="81" t="s">
        <v>361</v>
      </c>
      <c r="AA74" s="54" t="s">
        <v>102</v>
      </c>
    </row>
    <row r="75" spans="1:28" ht="15" customHeight="1" x14ac:dyDescent="0.2">
      <c r="A75" s="86" t="s">
        <v>85</v>
      </c>
      <c r="B75" s="49" t="s">
        <v>165</v>
      </c>
      <c r="C75" s="66">
        <f t="shared" si="2"/>
        <v>1</v>
      </c>
      <c r="D75" s="143"/>
      <c r="E75" s="143"/>
      <c r="F75" s="55">
        <f t="shared" si="3"/>
        <v>1</v>
      </c>
      <c r="G75" s="104" t="s">
        <v>479</v>
      </c>
      <c r="H75" s="54" t="s">
        <v>184</v>
      </c>
      <c r="I75" s="54" t="s">
        <v>102</v>
      </c>
      <c r="J75" s="54" t="s">
        <v>102</v>
      </c>
      <c r="K75" s="51" t="s">
        <v>102</v>
      </c>
      <c r="L75" s="54" t="s">
        <v>102</v>
      </c>
      <c r="M75" s="54" t="s">
        <v>102</v>
      </c>
      <c r="N75" s="54" t="s">
        <v>102</v>
      </c>
      <c r="O75" s="76" t="s">
        <v>102</v>
      </c>
      <c r="P75" s="54" t="s">
        <v>102</v>
      </c>
      <c r="Q75" s="50" t="s">
        <v>183</v>
      </c>
      <c r="R75" s="47" t="s">
        <v>198</v>
      </c>
      <c r="S75" s="54" t="s">
        <v>391</v>
      </c>
      <c r="T75" s="47" t="s">
        <v>343</v>
      </c>
      <c r="U75" s="54">
        <v>40339</v>
      </c>
      <c r="V75" s="54" t="s">
        <v>516</v>
      </c>
      <c r="W75" s="54" t="s">
        <v>652</v>
      </c>
      <c r="X75" s="137">
        <v>16</v>
      </c>
      <c r="Y75" s="137" t="s">
        <v>184</v>
      </c>
      <c r="Z75" s="94" t="s">
        <v>362</v>
      </c>
      <c r="AA75" s="67" t="s">
        <v>102</v>
      </c>
    </row>
    <row r="76" spans="1:28" ht="15" customHeight="1" x14ac:dyDescent="0.2">
      <c r="A76" s="133" t="s">
        <v>15</v>
      </c>
      <c r="B76" s="102"/>
      <c r="C76" s="88"/>
      <c r="D76" s="71"/>
      <c r="E76" s="71"/>
      <c r="F76" s="89"/>
      <c r="G76" s="108"/>
      <c r="H76" s="99"/>
      <c r="I76" s="71"/>
      <c r="J76" s="71"/>
      <c r="K76" s="101"/>
      <c r="L76" s="71"/>
      <c r="M76" s="71"/>
      <c r="N76" s="99"/>
      <c r="O76" s="71"/>
      <c r="P76" s="99"/>
      <c r="Q76" s="99"/>
      <c r="R76" s="71"/>
      <c r="S76" s="71"/>
      <c r="T76" s="71"/>
      <c r="U76" s="71"/>
      <c r="V76" s="100"/>
      <c r="W76" s="99"/>
      <c r="X76" s="91"/>
      <c r="Y76" s="91"/>
      <c r="Z76" s="99"/>
      <c r="AA76" s="71"/>
    </row>
    <row r="77" spans="1:28" ht="15" customHeight="1" x14ac:dyDescent="0.2">
      <c r="A77" s="86" t="s">
        <v>16</v>
      </c>
      <c r="B77" s="49" t="s">
        <v>165</v>
      </c>
      <c r="C77" s="66">
        <f t="shared" si="2"/>
        <v>1</v>
      </c>
      <c r="D77" s="143"/>
      <c r="E77" s="143"/>
      <c r="F77" s="55">
        <f t="shared" si="3"/>
        <v>1</v>
      </c>
      <c r="G77" s="104" t="s">
        <v>478</v>
      </c>
      <c r="H77" s="54" t="s">
        <v>183</v>
      </c>
      <c r="I77" s="47" t="s">
        <v>190</v>
      </c>
      <c r="J77" s="47" t="s">
        <v>191</v>
      </c>
      <c r="K77" s="51" t="s">
        <v>429</v>
      </c>
      <c r="L77" s="54">
        <v>44735</v>
      </c>
      <c r="M77" s="54" t="s">
        <v>516</v>
      </c>
      <c r="N77" s="50" t="s">
        <v>621</v>
      </c>
      <c r="O77" s="78">
        <v>15</v>
      </c>
      <c r="P77" s="77" t="s">
        <v>330</v>
      </c>
      <c r="Q77" s="51" t="s">
        <v>584</v>
      </c>
      <c r="R77" s="47" t="s">
        <v>198</v>
      </c>
      <c r="S77" s="54" t="s">
        <v>391</v>
      </c>
      <c r="T77" s="47">
        <v>65</v>
      </c>
      <c r="U77" s="54">
        <v>43888</v>
      </c>
      <c r="V77" s="54" t="s">
        <v>516</v>
      </c>
      <c r="W77" s="54" t="s">
        <v>666</v>
      </c>
      <c r="X77" s="79" t="s">
        <v>528</v>
      </c>
      <c r="Y77" s="79" t="s">
        <v>473</v>
      </c>
      <c r="Z77" s="83" t="s">
        <v>363</v>
      </c>
      <c r="AA77" s="54" t="s">
        <v>649</v>
      </c>
      <c r="AB77" s="164" t="s">
        <v>102</v>
      </c>
    </row>
    <row r="78" spans="1:28" ht="15" customHeight="1" x14ac:dyDescent="0.2">
      <c r="A78" s="86" t="s">
        <v>86</v>
      </c>
      <c r="B78" s="49" t="s">
        <v>165</v>
      </c>
      <c r="C78" s="66">
        <f t="shared" si="2"/>
        <v>1</v>
      </c>
      <c r="D78" s="143"/>
      <c r="E78" s="143"/>
      <c r="F78" s="55">
        <f t="shared" si="3"/>
        <v>1</v>
      </c>
      <c r="G78" s="104" t="s">
        <v>479</v>
      </c>
      <c r="H78" s="54" t="s">
        <v>184</v>
      </c>
      <c r="I78" s="54" t="s">
        <v>102</v>
      </c>
      <c r="J78" s="54" t="s">
        <v>102</v>
      </c>
      <c r="K78" s="51" t="s">
        <v>102</v>
      </c>
      <c r="L78" s="54" t="s">
        <v>102</v>
      </c>
      <c r="M78" s="54" t="s">
        <v>102</v>
      </c>
      <c r="N78" s="54" t="s">
        <v>102</v>
      </c>
      <c r="O78" s="76" t="s">
        <v>102</v>
      </c>
      <c r="P78" s="54" t="s">
        <v>102</v>
      </c>
      <c r="Q78" s="50" t="s">
        <v>183</v>
      </c>
      <c r="R78" s="47" t="s">
        <v>198</v>
      </c>
      <c r="S78" s="54" t="s">
        <v>391</v>
      </c>
      <c r="T78" s="47">
        <v>215</v>
      </c>
      <c r="U78" s="54">
        <v>41039</v>
      </c>
      <c r="V78" s="54" t="s">
        <v>516</v>
      </c>
      <c r="W78" s="50" t="s">
        <v>458</v>
      </c>
      <c r="X78" s="137">
        <v>5</v>
      </c>
      <c r="Y78" s="137" t="s">
        <v>184</v>
      </c>
      <c r="Z78" s="77" t="s">
        <v>451</v>
      </c>
      <c r="AA78" s="47" t="s">
        <v>514</v>
      </c>
      <c r="AB78" s="164" t="s">
        <v>102</v>
      </c>
    </row>
    <row r="79" spans="1:28" ht="15" customHeight="1" x14ac:dyDescent="0.2">
      <c r="A79" s="86" t="s">
        <v>87</v>
      </c>
      <c r="B79" s="49" t="s">
        <v>165</v>
      </c>
      <c r="C79" s="66">
        <f t="shared" si="2"/>
        <v>1</v>
      </c>
      <c r="D79" s="143"/>
      <c r="E79" s="143"/>
      <c r="F79" s="55">
        <f t="shared" si="3"/>
        <v>1</v>
      </c>
      <c r="G79" s="104" t="s">
        <v>478</v>
      </c>
      <c r="H79" s="54" t="s">
        <v>183</v>
      </c>
      <c r="I79" s="47" t="s">
        <v>190</v>
      </c>
      <c r="J79" s="47" t="s">
        <v>191</v>
      </c>
      <c r="K79" s="51" t="s">
        <v>317</v>
      </c>
      <c r="L79" s="54">
        <v>42527</v>
      </c>
      <c r="M79" s="54" t="s">
        <v>516</v>
      </c>
      <c r="N79" s="50" t="s">
        <v>621</v>
      </c>
      <c r="O79" s="78">
        <v>44</v>
      </c>
      <c r="P79" s="77" t="s">
        <v>586</v>
      </c>
      <c r="Q79" s="51" t="s">
        <v>319</v>
      </c>
      <c r="R79" s="54" t="s">
        <v>102</v>
      </c>
      <c r="S79" s="54" t="s">
        <v>102</v>
      </c>
      <c r="T79" s="54" t="s">
        <v>102</v>
      </c>
      <c r="U79" s="54" t="s">
        <v>102</v>
      </c>
      <c r="V79" s="54" t="s">
        <v>102</v>
      </c>
      <c r="W79" s="54" t="s">
        <v>102</v>
      </c>
      <c r="X79" s="137" t="s">
        <v>102</v>
      </c>
      <c r="Y79" s="54" t="s">
        <v>102</v>
      </c>
      <c r="Z79" s="83" t="s">
        <v>364</v>
      </c>
      <c r="AA79" s="54" t="s">
        <v>102</v>
      </c>
    </row>
    <row r="80" spans="1:28" ht="15" customHeight="1" x14ac:dyDescent="0.2">
      <c r="A80" s="86" t="s">
        <v>88</v>
      </c>
      <c r="B80" s="49" t="s">
        <v>165</v>
      </c>
      <c r="C80" s="66">
        <f t="shared" si="2"/>
        <v>1</v>
      </c>
      <c r="D80" s="143">
        <v>0.5</v>
      </c>
      <c r="E80" s="143"/>
      <c r="F80" s="55">
        <f t="shared" si="3"/>
        <v>0.5</v>
      </c>
      <c r="G80" s="104" t="s">
        <v>479</v>
      </c>
      <c r="H80" s="54" t="s">
        <v>184</v>
      </c>
      <c r="I80" s="54" t="s">
        <v>102</v>
      </c>
      <c r="J80" s="54" t="s">
        <v>102</v>
      </c>
      <c r="K80" s="51" t="s">
        <v>102</v>
      </c>
      <c r="L80" s="54" t="s">
        <v>102</v>
      </c>
      <c r="M80" s="54" t="s">
        <v>102</v>
      </c>
      <c r="N80" s="54" t="s">
        <v>102</v>
      </c>
      <c r="O80" s="76" t="s">
        <v>102</v>
      </c>
      <c r="P80" s="54" t="s">
        <v>102</v>
      </c>
      <c r="Q80" s="54" t="s">
        <v>183</v>
      </c>
      <c r="R80" s="54" t="s">
        <v>190</v>
      </c>
      <c r="S80" s="79" t="s">
        <v>191</v>
      </c>
      <c r="T80" s="47">
        <v>126</v>
      </c>
      <c r="U80" s="54">
        <v>44194</v>
      </c>
      <c r="V80" s="54" t="s">
        <v>516</v>
      </c>
      <c r="W80" s="54" t="s">
        <v>587</v>
      </c>
      <c r="X80" s="137">
        <v>2</v>
      </c>
      <c r="Y80" s="137" t="s">
        <v>184</v>
      </c>
      <c r="Z80" s="94" t="s">
        <v>365</v>
      </c>
      <c r="AA80" s="54" t="s">
        <v>498</v>
      </c>
      <c r="AB80" s="164" t="s">
        <v>102</v>
      </c>
    </row>
    <row r="81" spans="1:87" ht="15" customHeight="1" x14ac:dyDescent="0.2">
      <c r="A81" s="86" t="s">
        <v>17</v>
      </c>
      <c r="B81" s="49" t="s">
        <v>165</v>
      </c>
      <c r="C81" s="66">
        <f t="shared" si="2"/>
        <v>1</v>
      </c>
      <c r="D81" s="143"/>
      <c r="E81" s="143"/>
      <c r="F81" s="55">
        <f t="shared" si="3"/>
        <v>1</v>
      </c>
      <c r="G81" s="104" t="s">
        <v>479</v>
      </c>
      <c r="H81" s="54" t="s">
        <v>184</v>
      </c>
      <c r="I81" s="54" t="s">
        <v>102</v>
      </c>
      <c r="J81" s="54" t="s">
        <v>102</v>
      </c>
      <c r="K81" s="51" t="s">
        <v>102</v>
      </c>
      <c r="L81" s="54" t="s">
        <v>102</v>
      </c>
      <c r="M81" s="54" t="s">
        <v>102</v>
      </c>
      <c r="N81" s="54" t="s">
        <v>102</v>
      </c>
      <c r="O81" s="76" t="s">
        <v>102</v>
      </c>
      <c r="P81" s="54" t="s">
        <v>102</v>
      </c>
      <c r="Q81" s="54" t="s">
        <v>183</v>
      </c>
      <c r="R81" s="47" t="s">
        <v>190</v>
      </c>
      <c r="S81" s="79" t="s">
        <v>191</v>
      </c>
      <c r="T81" s="47">
        <v>10</v>
      </c>
      <c r="U81" s="54">
        <v>41670</v>
      </c>
      <c r="V81" s="54" t="s">
        <v>516</v>
      </c>
      <c r="W81" s="50" t="s">
        <v>655</v>
      </c>
      <c r="X81" s="137">
        <v>7</v>
      </c>
      <c r="Y81" s="137" t="s">
        <v>184</v>
      </c>
      <c r="Z81" s="94" t="s">
        <v>366</v>
      </c>
      <c r="AA81" s="54" t="s">
        <v>654</v>
      </c>
    </row>
    <row r="82" spans="1:87" s="44" customFormat="1" ht="15" customHeight="1" x14ac:dyDescent="0.2">
      <c r="A82" s="86" t="s">
        <v>89</v>
      </c>
      <c r="B82" s="49" t="s">
        <v>165</v>
      </c>
      <c r="C82" s="66">
        <f t="shared" si="2"/>
        <v>1</v>
      </c>
      <c r="D82" s="53"/>
      <c r="E82" s="53"/>
      <c r="F82" s="55">
        <f t="shared" si="3"/>
        <v>1</v>
      </c>
      <c r="G82" s="104" t="s">
        <v>478</v>
      </c>
      <c r="H82" s="80" t="s">
        <v>183</v>
      </c>
      <c r="I82" s="47" t="s">
        <v>190</v>
      </c>
      <c r="J82" s="47" t="s">
        <v>191</v>
      </c>
      <c r="K82" s="93" t="s">
        <v>457</v>
      </c>
      <c r="L82" s="80">
        <v>44778</v>
      </c>
      <c r="M82" s="54" t="s">
        <v>516</v>
      </c>
      <c r="N82" s="80" t="s">
        <v>630</v>
      </c>
      <c r="O82" s="53">
        <v>12</v>
      </c>
      <c r="P82" s="80" t="s">
        <v>456</v>
      </c>
      <c r="Q82" s="54" t="s">
        <v>183</v>
      </c>
      <c r="R82" s="79" t="s">
        <v>190</v>
      </c>
      <c r="S82" s="79" t="s">
        <v>191</v>
      </c>
      <c r="T82" s="79" t="s">
        <v>455</v>
      </c>
      <c r="U82" s="80">
        <v>45071</v>
      </c>
      <c r="V82" s="80" t="s">
        <v>516</v>
      </c>
      <c r="W82" s="54" t="s">
        <v>621</v>
      </c>
      <c r="X82" s="47" t="s">
        <v>636</v>
      </c>
      <c r="Y82" s="79" t="s">
        <v>252</v>
      </c>
      <c r="Z82" s="98" t="s">
        <v>454</v>
      </c>
      <c r="AA82" s="163" t="s">
        <v>102</v>
      </c>
      <c r="AB82" s="164"/>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row>
    <row r="83" spans="1:87" ht="15" customHeight="1" x14ac:dyDescent="0.2">
      <c r="A83" s="86" t="s">
        <v>161</v>
      </c>
      <c r="B83" s="49" t="s">
        <v>165</v>
      </c>
      <c r="C83" s="66">
        <f t="shared" si="2"/>
        <v>1</v>
      </c>
      <c r="D83" s="143"/>
      <c r="E83" s="143"/>
      <c r="F83" s="55">
        <f t="shared" si="3"/>
        <v>1</v>
      </c>
      <c r="G83" s="104" t="s">
        <v>479</v>
      </c>
      <c r="H83" s="54" t="s">
        <v>184</v>
      </c>
      <c r="I83" s="54" t="s">
        <v>102</v>
      </c>
      <c r="J83" s="54" t="s">
        <v>102</v>
      </c>
      <c r="K83" s="51" t="s">
        <v>102</v>
      </c>
      <c r="L83" s="54" t="s">
        <v>102</v>
      </c>
      <c r="M83" s="54" t="s">
        <v>102</v>
      </c>
      <c r="N83" s="54" t="s">
        <v>102</v>
      </c>
      <c r="O83" s="76" t="s">
        <v>102</v>
      </c>
      <c r="P83" s="54" t="s">
        <v>102</v>
      </c>
      <c r="Q83" s="54" t="s">
        <v>183</v>
      </c>
      <c r="R83" s="47" t="s">
        <v>198</v>
      </c>
      <c r="S83" s="54" t="s">
        <v>391</v>
      </c>
      <c r="T83" s="47">
        <v>605</v>
      </c>
      <c r="U83" s="54">
        <v>43059</v>
      </c>
      <c r="V83" s="54" t="s">
        <v>516</v>
      </c>
      <c r="W83" s="54" t="s">
        <v>459</v>
      </c>
      <c r="X83" s="137">
        <v>6</v>
      </c>
      <c r="Y83" s="137" t="s">
        <v>184</v>
      </c>
      <c r="Z83" s="94" t="s">
        <v>367</v>
      </c>
      <c r="AA83" s="54" t="s">
        <v>102</v>
      </c>
    </row>
    <row r="84" spans="1:87" ht="15" customHeight="1" x14ac:dyDescent="0.2">
      <c r="A84" s="86" t="s">
        <v>90</v>
      </c>
      <c r="B84" s="49" t="s">
        <v>165</v>
      </c>
      <c r="C84" s="66">
        <f t="shared" si="2"/>
        <v>1</v>
      </c>
      <c r="D84" s="143"/>
      <c r="E84" s="143"/>
      <c r="F84" s="55">
        <f t="shared" si="3"/>
        <v>1</v>
      </c>
      <c r="G84" s="104" t="s">
        <v>479</v>
      </c>
      <c r="H84" s="54" t="s">
        <v>184</v>
      </c>
      <c r="I84" s="54" t="s">
        <v>102</v>
      </c>
      <c r="J84" s="54" t="s">
        <v>102</v>
      </c>
      <c r="K84" s="51" t="s">
        <v>102</v>
      </c>
      <c r="L84" s="54" t="s">
        <v>102</v>
      </c>
      <c r="M84" s="54" t="s">
        <v>102</v>
      </c>
      <c r="N84" s="54" t="s">
        <v>102</v>
      </c>
      <c r="O84" s="150" t="s">
        <v>102</v>
      </c>
      <c r="P84" s="54" t="s">
        <v>102</v>
      </c>
      <c r="Q84" s="51" t="s">
        <v>183</v>
      </c>
      <c r="R84" s="47" t="s">
        <v>190</v>
      </c>
      <c r="S84" s="79" t="s">
        <v>191</v>
      </c>
      <c r="T84" s="47">
        <v>71</v>
      </c>
      <c r="U84" s="54">
        <v>44008</v>
      </c>
      <c r="V84" s="54" t="s">
        <v>197</v>
      </c>
      <c r="W84" s="81" t="s">
        <v>621</v>
      </c>
      <c r="X84" s="137">
        <v>1</v>
      </c>
      <c r="Y84" s="54" t="s">
        <v>184</v>
      </c>
      <c r="Z84" s="94" t="s">
        <v>368</v>
      </c>
      <c r="AA84" s="47" t="s">
        <v>681</v>
      </c>
      <c r="AB84" s="164" t="s">
        <v>102</v>
      </c>
    </row>
    <row r="85" spans="1:87" ht="15" customHeight="1" x14ac:dyDescent="0.2">
      <c r="A85" s="86" t="s">
        <v>18</v>
      </c>
      <c r="B85" s="49" t="s">
        <v>165</v>
      </c>
      <c r="C85" s="66">
        <f t="shared" si="2"/>
        <v>1</v>
      </c>
      <c r="D85" s="143"/>
      <c r="E85" s="143"/>
      <c r="F85" s="55">
        <f t="shared" si="3"/>
        <v>1</v>
      </c>
      <c r="G85" s="104" t="s">
        <v>478</v>
      </c>
      <c r="H85" s="54" t="s">
        <v>617</v>
      </c>
      <c r="I85" s="47" t="s">
        <v>190</v>
      </c>
      <c r="J85" s="47" t="s">
        <v>191</v>
      </c>
      <c r="K85" s="93">
        <v>56</v>
      </c>
      <c r="L85" s="54">
        <v>45083</v>
      </c>
      <c r="M85" s="54" t="s">
        <v>516</v>
      </c>
      <c r="N85" s="157" t="s">
        <v>621</v>
      </c>
      <c r="O85" s="143">
        <v>10</v>
      </c>
      <c r="P85" s="54" t="s">
        <v>460</v>
      </c>
      <c r="Q85" s="54" t="s">
        <v>183</v>
      </c>
      <c r="R85" s="47" t="s">
        <v>198</v>
      </c>
      <c r="S85" s="54" t="s">
        <v>391</v>
      </c>
      <c r="T85" s="47" t="s">
        <v>344</v>
      </c>
      <c r="U85" s="54">
        <v>40287</v>
      </c>
      <c r="V85" s="54" t="s">
        <v>516</v>
      </c>
      <c r="W85" s="54" t="s">
        <v>647</v>
      </c>
      <c r="X85" s="47" t="s">
        <v>523</v>
      </c>
      <c r="Y85" s="47" t="s">
        <v>474</v>
      </c>
      <c r="Z85" s="94" t="s">
        <v>369</v>
      </c>
      <c r="AA85" s="54" t="s">
        <v>102</v>
      </c>
    </row>
    <row r="86" spans="1:87" ht="15" customHeight="1" x14ac:dyDescent="0.2">
      <c r="A86" s="86" t="s">
        <v>19</v>
      </c>
      <c r="B86" s="49" t="s">
        <v>165</v>
      </c>
      <c r="C86" s="66">
        <f t="shared" si="2"/>
        <v>1</v>
      </c>
      <c r="D86" s="143"/>
      <c r="E86" s="143"/>
      <c r="F86" s="55">
        <f t="shared" si="3"/>
        <v>1</v>
      </c>
      <c r="G86" s="104" t="s">
        <v>478</v>
      </c>
      <c r="H86" s="54" t="s">
        <v>183</v>
      </c>
      <c r="I86" s="54" t="s">
        <v>243</v>
      </c>
      <c r="J86" s="47" t="s">
        <v>191</v>
      </c>
      <c r="K86" s="51" t="s">
        <v>593</v>
      </c>
      <c r="L86" s="54">
        <v>44554</v>
      </c>
      <c r="M86" s="54" t="s">
        <v>517</v>
      </c>
      <c r="N86" s="80" t="s">
        <v>638</v>
      </c>
      <c r="O86" s="78">
        <v>27</v>
      </c>
      <c r="P86" s="77" t="s">
        <v>331</v>
      </c>
      <c r="Q86" s="51" t="s">
        <v>183</v>
      </c>
      <c r="R86" s="54" t="s">
        <v>190</v>
      </c>
      <c r="S86" s="79" t="s">
        <v>191</v>
      </c>
      <c r="T86" s="47">
        <v>8</v>
      </c>
      <c r="U86" s="54">
        <v>40968</v>
      </c>
      <c r="V86" s="54" t="s">
        <v>516</v>
      </c>
      <c r="W86" s="54" t="s">
        <v>644</v>
      </c>
      <c r="X86" s="47" t="s">
        <v>527</v>
      </c>
      <c r="Y86" s="47" t="s">
        <v>475</v>
      </c>
      <c r="Z86" s="83" t="s">
        <v>370</v>
      </c>
      <c r="AA86" s="54" t="s">
        <v>102</v>
      </c>
    </row>
    <row r="87" spans="1:87" ht="15" customHeight="1" x14ac:dyDescent="0.2">
      <c r="A87" s="133" t="s">
        <v>20</v>
      </c>
      <c r="B87" s="102"/>
      <c r="C87" s="88"/>
      <c r="D87" s="71"/>
      <c r="E87" s="71"/>
      <c r="F87" s="89"/>
      <c r="G87" s="108"/>
      <c r="H87" s="99"/>
      <c r="I87" s="71"/>
      <c r="J87" s="71"/>
      <c r="K87" s="101"/>
      <c r="L87" s="71"/>
      <c r="M87" s="71"/>
      <c r="N87" s="71"/>
      <c r="O87" s="71"/>
      <c r="P87" s="99"/>
      <c r="Q87" s="99"/>
      <c r="R87" s="71"/>
      <c r="S87" s="71"/>
      <c r="T87" s="71"/>
      <c r="U87" s="71"/>
      <c r="V87" s="100"/>
      <c r="W87" s="100"/>
      <c r="X87" s="91"/>
      <c r="Y87" s="91"/>
      <c r="Z87" s="99"/>
      <c r="AA87" s="71"/>
    </row>
    <row r="88" spans="1:87" ht="15" customHeight="1" x14ac:dyDescent="0.2">
      <c r="A88" s="86" t="s">
        <v>91</v>
      </c>
      <c r="B88" s="49" t="s">
        <v>165</v>
      </c>
      <c r="C88" s="66">
        <f t="shared" si="2"/>
        <v>1</v>
      </c>
      <c r="D88" s="143"/>
      <c r="E88" s="143"/>
      <c r="F88" s="55">
        <f t="shared" si="3"/>
        <v>1</v>
      </c>
      <c r="G88" s="104" t="s">
        <v>479</v>
      </c>
      <c r="H88" s="54" t="s">
        <v>184</v>
      </c>
      <c r="I88" s="54" t="s">
        <v>102</v>
      </c>
      <c r="J88" s="54" t="s">
        <v>102</v>
      </c>
      <c r="K88" s="51" t="s">
        <v>102</v>
      </c>
      <c r="L88" s="54" t="s">
        <v>102</v>
      </c>
      <c r="M88" s="54" t="s">
        <v>102</v>
      </c>
      <c r="N88" s="54" t="s">
        <v>102</v>
      </c>
      <c r="O88" s="76" t="s">
        <v>102</v>
      </c>
      <c r="P88" s="54" t="s">
        <v>102</v>
      </c>
      <c r="Q88" s="54" t="s">
        <v>183</v>
      </c>
      <c r="R88" s="47" t="s">
        <v>190</v>
      </c>
      <c r="S88" s="79" t="s">
        <v>191</v>
      </c>
      <c r="T88" s="47">
        <v>40</v>
      </c>
      <c r="U88" s="54">
        <v>40605</v>
      </c>
      <c r="V88" s="54" t="s">
        <v>517</v>
      </c>
      <c r="W88" s="54" t="s">
        <v>461</v>
      </c>
      <c r="X88" s="137">
        <v>7</v>
      </c>
      <c r="Y88" s="48" t="s">
        <v>184</v>
      </c>
      <c r="Z88" s="94" t="s">
        <v>437</v>
      </c>
      <c r="AA88" s="54" t="s">
        <v>102</v>
      </c>
    </row>
    <row r="89" spans="1:87" ht="15" customHeight="1" x14ac:dyDescent="0.2">
      <c r="A89" s="86" t="s">
        <v>92</v>
      </c>
      <c r="B89" s="49" t="s">
        <v>101</v>
      </c>
      <c r="C89" s="66">
        <f t="shared" si="2"/>
        <v>0</v>
      </c>
      <c r="D89" s="143"/>
      <c r="E89" s="143"/>
      <c r="F89" s="55">
        <f t="shared" si="3"/>
        <v>0</v>
      </c>
      <c r="G89" s="104" t="s">
        <v>479</v>
      </c>
      <c r="H89" s="54" t="s">
        <v>184</v>
      </c>
      <c r="I89" s="54" t="s">
        <v>102</v>
      </c>
      <c r="J89" s="54" t="s">
        <v>102</v>
      </c>
      <c r="K89" s="51" t="s">
        <v>102</v>
      </c>
      <c r="L89" s="54" t="s">
        <v>102</v>
      </c>
      <c r="M89" s="54" t="s">
        <v>102</v>
      </c>
      <c r="N89" s="54" t="s">
        <v>102</v>
      </c>
      <c r="O89" s="150" t="s">
        <v>102</v>
      </c>
      <c r="P89" s="54" t="s">
        <v>102</v>
      </c>
      <c r="Q89" s="54" t="s">
        <v>318</v>
      </c>
      <c r="R89" s="47" t="s">
        <v>198</v>
      </c>
      <c r="S89" s="54" t="s">
        <v>253</v>
      </c>
      <c r="T89" s="47">
        <v>395</v>
      </c>
      <c r="U89" s="54">
        <v>42672</v>
      </c>
      <c r="V89" s="54" t="s">
        <v>516</v>
      </c>
      <c r="W89" s="54" t="s">
        <v>667</v>
      </c>
      <c r="X89" s="47" t="s">
        <v>556</v>
      </c>
      <c r="Y89" s="54" t="s">
        <v>184</v>
      </c>
      <c r="Z89" s="94" t="s">
        <v>438</v>
      </c>
      <c r="AA89" s="80" t="s">
        <v>668</v>
      </c>
      <c r="AB89" s="164" t="s">
        <v>102</v>
      </c>
    </row>
    <row r="90" spans="1:87" ht="15" customHeight="1" x14ac:dyDescent="0.2">
      <c r="A90" s="86" t="s">
        <v>93</v>
      </c>
      <c r="B90" s="49" t="s">
        <v>165</v>
      </c>
      <c r="C90" s="66">
        <f t="shared" si="2"/>
        <v>1</v>
      </c>
      <c r="D90" s="143"/>
      <c r="E90" s="143"/>
      <c r="F90" s="55">
        <f t="shared" si="3"/>
        <v>1</v>
      </c>
      <c r="G90" s="104" t="s">
        <v>478</v>
      </c>
      <c r="H90" s="54" t="s">
        <v>183</v>
      </c>
      <c r="I90" s="54" t="s">
        <v>190</v>
      </c>
      <c r="J90" s="54" t="s">
        <v>191</v>
      </c>
      <c r="K90" s="51" t="s">
        <v>430</v>
      </c>
      <c r="L90" s="54">
        <v>44558</v>
      </c>
      <c r="M90" s="54" t="s">
        <v>516</v>
      </c>
      <c r="N90" s="54" t="s">
        <v>630</v>
      </c>
      <c r="O90" s="143">
        <v>25</v>
      </c>
      <c r="P90" s="161" t="s">
        <v>431</v>
      </c>
      <c r="Q90" s="54" t="s">
        <v>183</v>
      </c>
      <c r="R90" s="54" t="s">
        <v>190</v>
      </c>
      <c r="S90" s="79" t="s">
        <v>191</v>
      </c>
      <c r="T90" s="47" t="s">
        <v>493</v>
      </c>
      <c r="U90" s="54">
        <v>44735</v>
      </c>
      <c r="V90" s="54" t="s">
        <v>624</v>
      </c>
      <c r="W90" s="54" t="s">
        <v>621</v>
      </c>
      <c r="X90" s="137">
        <v>7</v>
      </c>
      <c r="Y90" s="48" t="s">
        <v>184</v>
      </c>
      <c r="Z90" s="94" t="s">
        <v>492</v>
      </c>
      <c r="AA90" s="54" t="s">
        <v>102</v>
      </c>
    </row>
    <row r="91" spans="1:87" ht="15" customHeight="1" x14ac:dyDescent="0.2">
      <c r="A91" s="86" t="s">
        <v>94</v>
      </c>
      <c r="B91" s="49" t="s">
        <v>165</v>
      </c>
      <c r="C91" s="66">
        <f t="shared" si="2"/>
        <v>1</v>
      </c>
      <c r="D91" s="143"/>
      <c r="E91" s="143"/>
      <c r="F91" s="55">
        <f t="shared" si="3"/>
        <v>1</v>
      </c>
      <c r="G91" s="104" t="s">
        <v>479</v>
      </c>
      <c r="H91" s="54" t="s">
        <v>184</v>
      </c>
      <c r="I91" s="54" t="s">
        <v>102</v>
      </c>
      <c r="J91" s="54" t="s">
        <v>102</v>
      </c>
      <c r="K91" s="51" t="s">
        <v>102</v>
      </c>
      <c r="L91" s="54" t="s">
        <v>102</v>
      </c>
      <c r="M91" s="54" t="s">
        <v>102</v>
      </c>
      <c r="N91" s="54" t="s">
        <v>102</v>
      </c>
      <c r="O91" s="76" t="s">
        <v>102</v>
      </c>
      <c r="P91" s="54" t="s">
        <v>102</v>
      </c>
      <c r="Q91" s="54" t="s">
        <v>183</v>
      </c>
      <c r="R91" s="47" t="s">
        <v>190</v>
      </c>
      <c r="S91" s="79" t="s">
        <v>191</v>
      </c>
      <c r="T91" s="47">
        <v>91</v>
      </c>
      <c r="U91" s="54">
        <v>41778</v>
      </c>
      <c r="V91" s="54" t="s">
        <v>517</v>
      </c>
      <c r="W91" s="54" t="s">
        <v>462</v>
      </c>
      <c r="X91" s="137">
        <v>5</v>
      </c>
      <c r="Y91" s="48" t="s">
        <v>184</v>
      </c>
      <c r="Z91" s="94" t="s">
        <v>439</v>
      </c>
      <c r="AA91" s="47" t="s">
        <v>102</v>
      </c>
    </row>
    <row r="92" spans="1:87" ht="15" customHeight="1" x14ac:dyDescent="0.2">
      <c r="A92" s="86" t="s">
        <v>21</v>
      </c>
      <c r="B92" s="49" t="s">
        <v>165</v>
      </c>
      <c r="C92" s="66">
        <f t="shared" si="2"/>
        <v>1</v>
      </c>
      <c r="D92" s="143"/>
      <c r="E92" s="143"/>
      <c r="F92" s="55">
        <f t="shared" si="3"/>
        <v>1</v>
      </c>
      <c r="G92" s="104" t="s">
        <v>478</v>
      </c>
      <c r="H92" s="54" t="s">
        <v>183</v>
      </c>
      <c r="I92" s="47" t="s">
        <v>190</v>
      </c>
      <c r="J92" s="54" t="s">
        <v>191</v>
      </c>
      <c r="K92" s="51" t="s">
        <v>194</v>
      </c>
      <c r="L92" s="54">
        <v>43965</v>
      </c>
      <c r="M92" s="54" t="s">
        <v>516</v>
      </c>
      <c r="N92" s="54" t="s">
        <v>596</v>
      </c>
      <c r="O92" s="78">
        <v>40</v>
      </c>
      <c r="P92" s="77" t="s">
        <v>193</v>
      </c>
      <c r="Q92" s="93" t="s">
        <v>183</v>
      </c>
      <c r="R92" s="80" t="s">
        <v>190</v>
      </c>
      <c r="S92" s="54" t="s">
        <v>191</v>
      </c>
      <c r="T92" s="47">
        <v>8</v>
      </c>
      <c r="U92" s="54">
        <v>40618</v>
      </c>
      <c r="V92" s="54" t="s">
        <v>516</v>
      </c>
      <c r="W92" s="54" t="s">
        <v>200</v>
      </c>
      <c r="X92" s="137" t="s">
        <v>527</v>
      </c>
      <c r="Y92" s="137" t="s">
        <v>252</v>
      </c>
      <c r="Z92" s="83" t="s">
        <v>189</v>
      </c>
      <c r="AA92" s="47" t="s">
        <v>102</v>
      </c>
    </row>
    <row r="93" spans="1:87" ht="15" customHeight="1" x14ac:dyDescent="0.2">
      <c r="A93" s="86" t="s">
        <v>22</v>
      </c>
      <c r="B93" s="49" t="s">
        <v>165</v>
      </c>
      <c r="C93" s="66">
        <f t="shared" si="2"/>
        <v>1</v>
      </c>
      <c r="D93" s="143"/>
      <c r="E93" s="143"/>
      <c r="F93" s="55">
        <f t="shared" si="3"/>
        <v>1</v>
      </c>
      <c r="G93" s="104" t="s">
        <v>478</v>
      </c>
      <c r="H93" s="54" t="s">
        <v>618</v>
      </c>
      <c r="I93" s="54" t="s">
        <v>190</v>
      </c>
      <c r="J93" s="54" t="s">
        <v>191</v>
      </c>
      <c r="K93" s="51" t="s">
        <v>597</v>
      </c>
      <c r="L93" s="54">
        <v>44922</v>
      </c>
      <c r="M93" s="54" t="s">
        <v>516</v>
      </c>
      <c r="N93" s="157" t="s">
        <v>621</v>
      </c>
      <c r="O93" s="143">
        <v>40</v>
      </c>
      <c r="P93" s="54" t="s">
        <v>598</v>
      </c>
      <c r="Q93" s="54" t="s">
        <v>183</v>
      </c>
      <c r="R93" s="47" t="s">
        <v>190</v>
      </c>
      <c r="S93" s="79" t="s">
        <v>191</v>
      </c>
      <c r="T93" s="47" t="s">
        <v>434</v>
      </c>
      <c r="U93" s="54">
        <v>40905</v>
      </c>
      <c r="V93" s="54" t="s">
        <v>516</v>
      </c>
      <c r="W93" s="54" t="s">
        <v>645</v>
      </c>
      <c r="X93" s="137" t="s">
        <v>599</v>
      </c>
      <c r="Y93" s="48" t="s">
        <v>600</v>
      </c>
      <c r="Z93" s="77" t="s">
        <v>463</v>
      </c>
      <c r="AA93" s="47" t="s">
        <v>102</v>
      </c>
    </row>
    <row r="94" spans="1:87" ht="15" customHeight="1" x14ac:dyDescent="0.2">
      <c r="A94" s="86" t="s">
        <v>95</v>
      </c>
      <c r="B94" s="49" t="s">
        <v>165</v>
      </c>
      <c r="C94" s="66">
        <f t="shared" si="2"/>
        <v>1</v>
      </c>
      <c r="D94" s="143"/>
      <c r="E94" s="143"/>
      <c r="F94" s="55">
        <f t="shared" si="3"/>
        <v>1</v>
      </c>
      <c r="G94" s="104" t="s">
        <v>478</v>
      </c>
      <c r="H94" s="54" t="s">
        <v>183</v>
      </c>
      <c r="I94" s="47" t="s">
        <v>190</v>
      </c>
      <c r="J94" s="54" t="s">
        <v>191</v>
      </c>
      <c r="K94" s="51">
        <v>142</v>
      </c>
      <c r="L94" s="54">
        <v>42506</v>
      </c>
      <c r="M94" s="54" t="s">
        <v>516</v>
      </c>
      <c r="N94" s="54" t="s">
        <v>264</v>
      </c>
      <c r="O94" s="78">
        <v>28</v>
      </c>
      <c r="P94" s="77" t="s">
        <v>432</v>
      </c>
      <c r="Q94" s="51" t="s">
        <v>183</v>
      </c>
      <c r="R94" s="47" t="s">
        <v>190</v>
      </c>
      <c r="S94" s="79" t="s">
        <v>191</v>
      </c>
      <c r="T94" s="47">
        <v>42</v>
      </c>
      <c r="U94" s="54">
        <v>40607</v>
      </c>
      <c r="V94" s="54" t="s">
        <v>516</v>
      </c>
      <c r="W94" s="54" t="s">
        <v>646</v>
      </c>
      <c r="X94" s="137">
        <v>9</v>
      </c>
      <c r="Y94" s="137" t="s">
        <v>444</v>
      </c>
      <c r="Z94" s="83" t="s">
        <v>440</v>
      </c>
      <c r="AA94" s="47" t="s">
        <v>102</v>
      </c>
    </row>
    <row r="95" spans="1:87" ht="15" customHeight="1" x14ac:dyDescent="0.2">
      <c r="A95" s="86" t="s">
        <v>96</v>
      </c>
      <c r="B95" s="49" t="s">
        <v>165</v>
      </c>
      <c r="C95" s="66">
        <f t="shared" si="2"/>
        <v>1</v>
      </c>
      <c r="D95" s="143">
        <v>0.5</v>
      </c>
      <c r="E95" s="143"/>
      <c r="F95" s="55">
        <f t="shared" si="3"/>
        <v>0.5</v>
      </c>
      <c r="G95" s="104" t="s">
        <v>479</v>
      </c>
      <c r="H95" s="54" t="s">
        <v>184</v>
      </c>
      <c r="I95" s="54" t="s">
        <v>102</v>
      </c>
      <c r="J95" s="54" t="s">
        <v>102</v>
      </c>
      <c r="K95" s="51" t="s">
        <v>102</v>
      </c>
      <c r="L95" s="54" t="s">
        <v>102</v>
      </c>
      <c r="M95" s="54" t="s">
        <v>102</v>
      </c>
      <c r="N95" s="54" t="s">
        <v>102</v>
      </c>
      <c r="O95" s="150" t="s">
        <v>102</v>
      </c>
      <c r="P95" s="54" t="s">
        <v>102</v>
      </c>
      <c r="Q95" s="54" t="s">
        <v>183</v>
      </c>
      <c r="R95" s="54" t="s">
        <v>198</v>
      </c>
      <c r="S95" s="54" t="s">
        <v>253</v>
      </c>
      <c r="T95" s="47" t="s">
        <v>435</v>
      </c>
      <c r="U95" s="54">
        <v>42713</v>
      </c>
      <c r="V95" s="54" t="s">
        <v>516</v>
      </c>
      <c r="W95" s="54" t="s">
        <v>508</v>
      </c>
      <c r="X95" s="137">
        <v>2</v>
      </c>
      <c r="Y95" s="48" t="s">
        <v>184</v>
      </c>
      <c r="Z95" s="77" t="s">
        <v>449</v>
      </c>
      <c r="AA95" s="54" t="s">
        <v>498</v>
      </c>
      <c r="AB95" s="164" t="s">
        <v>102</v>
      </c>
    </row>
    <row r="96" spans="1:87" ht="15" customHeight="1" x14ac:dyDescent="0.2">
      <c r="A96" s="86" t="s">
        <v>97</v>
      </c>
      <c r="B96" s="49" t="s">
        <v>165</v>
      </c>
      <c r="C96" s="66">
        <f t="shared" si="2"/>
        <v>1</v>
      </c>
      <c r="D96" s="143"/>
      <c r="E96" s="143"/>
      <c r="F96" s="55">
        <f t="shared" si="3"/>
        <v>1</v>
      </c>
      <c r="G96" s="104" t="s">
        <v>478</v>
      </c>
      <c r="H96" s="54" t="s">
        <v>183</v>
      </c>
      <c r="I96" s="47" t="s">
        <v>190</v>
      </c>
      <c r="J96" s="54" t="s">
        <v>191</v>
      </c>
      <c r="K96" s="51">
        <v>24</v>
      </c>
      <c r="L96" s="54">
        <v>42562</v>
      </c>
      <c r="M96" s="54" t="s">
        <v>516</v>
      </c>
      <c r="N96" s="54" t="s">
        <v>464</v>
      </c>
      <c r="O96" s="78">
        <v>32</v>
      </c>
      <c r="P96" s="77" t="s">
        <v>433</v>
      </c>
      <c r="Q96" s="51" t="s">
        <v>183</v>
      </c>
      <c r="R96" s="54" t="s">
        <v>190</v>
      </c>
      <c r="S96" s="79" t="s">
        <v>191</v>
      </c>
      <c r="T96" s="47">
        <v>6</v>
      </c>
      <c r="U96" s="54">
        <v>40940</v>
      </c>
      <c r="V96" s="54" t="s">
        <v>516</v>
      </c>
      <c r="W96" s="54" t="s">
        <v>465</v>
      </c>
      <c r="X96" s="137" t="s">
        <v>526</v>
      </c>
      <c r="Y96" s="48" t="s">
        <v>521</v>
      </c>
      <c r="Z96" s="83" t="s">
        <v>441</v>
      </c>
      <c r="AA96" s="54" t="s">
        <v>625</v>
      </c>
      <c r="AB96" s="164" t="s">
        <v>102</v>
      </c>
    </row>
    <row r="97" spans="1:28" ht="15" customHeight="1" x14ac:dyDescent="0.2">
      <c r="A97" s="86" t="s">
        <v>98</v>
      </c>
      <c r="B97" s="49" t="s">
        <v>165</v>
      </c>
      <c r="C97" s="66">
        <f t="shared" si="2"/>
        <v>1</v>
      </c>
      <c r="D97" s="143">
        <v>0.5</v>
      </c>
      <c r="E97" s="143"/>
      <c r="F97" s="55">
        <f t="shared" si="3"/>
        <v>0.5</v>
      </c>
      <c r="G97" s="104" t="s">
        <v>479</v>
      </c>
      <c r="H97" s="54" t="s">
        <v>184</v>
      </c>
      <c r="I97" s="54" t="s">
        <v>102</v>
      </c>
      <c r="J97" s="54" t="s">
        <v>102</v>
      </c>
      <c r="K97" s="51" t="s">
        <v>102</v>
      </c>
      <c r="L97" s="54" t="s">
        <v>102</v>
      </c>
      <c r="M97" s="54" t="s">
        <v>102</v>
      </c>
      <c r="N97" s="54" t="s">
        <v>102</v>
      </c>
      <c r="O97" s="76" t="s">
        <v>102</v>
      </c>
      <c r="P97" s="54" t="s">
        <v>102</v>
      </c>
      <c r="Q97" s="54" t="s">
        <v>183</v>
      </c>
      <c r="R97" s="47" t="s">
        <v>190</v>
      </c>
      <c r="S97" s="79" t="s">
        <v>191</v>
      </c>
      <c r="T97" s="47" t="s">
        <v>436</v>
      </c>
      <c r="U97" s="54">
        <v>40442</v>
      </c>
      <c r="V97" s="54" t="s">
        <v>517</v>
      </c>
      <c r="W97" s="54" t="s">
        <v>662</v>
      </c>
      <c r="X97" s="137">
        <v>5</v>
      </c>
      <c r="Y97" s="48" t="s">
        <v>184</v>
      </c>
      <c r="Z97" s="94" t="s">
        <v>442</v>
      </c>
      <c r="AA97" s="54" t="s">
        <v>498</v>
      </c>
      <c r="AB97" s="164" t="s">
        <v>102</v>
      </c>
    </row>
    <row r="98" spans="1:28" ht="15" customHeight="1" x14ac:dyDescent="0.2">
      <c r="A98" s="86" t="s">
        <v>99</v>
      </c>
      <c r="B98" s="49" t="s">
        <v>101</v>
      </c>
      <c r="C98" s="66">
        <f t="shared" si="2"/>
        <v>0</v>
      </c>
      <c r="D98" s="143"/>
      <c r="E98" s="143"/>
      <c r="F98" s="55">
        <f t="shared" si="3"/>
        <v>0</v>
      </c>
      <c r="G98" s="104" t="s">
        <v>479</v>
      </c>
      <c r="H98" s="54" t="s">
        <v>184</v>
      </c>
      <c r="I98" s="54" t="s">
        <v>102</v>
      </c>
      <c r="J98" s="54" t="s">
        <v>102</v>
      </c>
      <c r="K98" s="51" t="s">
        <v>102</v>
      </c>
      <c r="L98" s="54" t="s">
        <v>102</v>
      </c>
      <c r="M98" s="54" t="s">
        <v>102</v>
      </c>
      <c r="N98" s="54" t="s">
        <v>102</v>
      </c>
      <c r="O98" s="76" t="s">
        <v>102</v>
      </c>
      <c r="P98" s="54" t="s">
        <v>102</v>
      </c>
      <c r="Q98" s="54" t="s">
        <v>319</v>
      </c>
      <c r="R98" s="47" t="s">
        <v>198</v>
      </c>
      <c r="S98" s="54" t="s">
        <v>253</v>
      </c>
      <c r="T98" s="47">
        <v>95</v>
      </c>
      <c r="U98" s="54">
        <v>40980</v>
      </c>
      <c r="V98" s="54" t="s">
        <v>516</v>
      </c>
      <c r="W98" s="54" t="s">
        <v>669</v>
      </c>
      <c r="X98" s="137">
        <v>4</v>
      </c>
      <c r="Y98" s="48" t="s">
        <v>184</v>
      </c>
      <c r="Z98" s="94" t="s">
        <v>506</v>
      </c>
      <c r="AA98" s="47" t="s">
        <v>507</v>
      </c>
      <c r="AB98" s="164" t="s">
        <v>102</v>
      </c>
    </row>
    <row r="99" spans="1:28" ht="15" customHeight="1" x14ac:dyDescent="0.2">
      <c r="A99" s="56" t="s">
        <v>104</v>
      </c>
      <c r="B99" s="57"/>
      <c r="C99" s="58"/>
      <c r="D99" s="58"/>
      <c r="E99" s="58"/>
      <c r="F99" s="59"/>
      <c r="G99" s="147"/>
      <c r="H99" s="60"/>
      <c r="I99" s="60"/>
      <c r="J99" s="60"/>
      <c r="K99" s="60"/>
      <c r="L99" s="60"/>
      <c r="M99" s="60"/>
      <c r="N99" s="60"/>
      <c r="O99" s="59"/>
      <c r="P99" s="61"/>
      <c r="Q99" s="61"/>
      <c r="R99" s="60"/>
      <c r="S99" s="60"/>
      <c r="T99" s="60"/>
      <c r="U99" s="60"/>
      <c r="V99" s="60"/>
      <c r="W99" s="60"/>
      <c r="X99" s="60"/>
      <c r="Y99" s="60"/>
      <c r="Z99" s="61"/>
      <c r="AA99" s="62"/>
    </row>
    <row r="100" spans="1:28" ht="15" customHeight="1" x14ac:dyDescent="0.2">
      <c r="A100" s="63" t="s">
        <v>130</v>
      </c>
      <c r="B100" s="57"/>
      <c r="C100" s="58"/>
      <c r="D100" s="58"/>
      <c r="E100" s="58"/>
      <c r="F100" s="59"/>
      <c r="G100" s="147"/>
      <c r="H100" s="59"/>
      <c r="I100" s="59"/>
      <c r="J100" s="59"/>
      <c r="K100" s="59"/>
      <c r="L100" s="59"/>
      <c r="M100" s="59"/>
      <c r="N100" s="59"/>
      <c r="O100" s="59"/>
      <c r="P100" s="64"/>
      <c r="Q100" s="64"/>
      <c r="R100" s="60"/>
      <c r="S100" s="60"/>
      <c r="T100" s="60"/>
      <c r="U100" s="59"/>
      <c r="V100" s="59"/>
      <c r="W100" s="59"/>
      <c r="X100" s="60"/>
      <c r="Y100" s="60"/>
      <c r="Z100" s="64"/>
      <c r="AA100" s="58"/>
    </row>
    <row r="101" spans="1:28" ht="15" customHeight="1" x14ac:dyDescent="0.2">
      <c r="A101" s="63" t="s">
        <v>651</v>
      </c>
      <c r="B101" s="57"/>
      <c r="C101" s="58"/>
      <c r="D101" s="58"/>
      <c r="E101" s="58"/>
      <c r="F101" s="59"/>
      <c r="G101" s="147"/>
      <c r="H101" s="59"/>
      <c r="I101" s="59"/>
      <c r="J101" s="59"/>
      <c r="K101" s="59"/>
      <c r="L101" s="59"/>
      <c r="M101" s="59"/>
      <c r="N101" s="59"/>
      <c r="O101" s="59"/>
      <c r="P101" s="64"/>
      <c r="Q101" s="64"/>
      <c r="R101" s="60"/>
      <c r="S101" s="60"/>
      <c r="T101" s="60"/>
      <c r="U101" s="59"/>
      <c r="V101" s="59"/>
      <c r="W101" s="59"/>
      <c r="X101" s="60"/>
      <c r="Y101" s="60"/>
      <c r="Z101" s="64"/>
      <c r="AA101" s="58"/>
    </row>
  </sheetData>
  <mergeCells count="22">
    <mergeCell ref="AA3:AA5"/>
    <mergeCell ref="H3:P3"/>
    <mergeCell ref="Z4:Z5"/>
    <mergeCell ref="H4:H5"/>
    <mergeCell ref="X4:Y4"/>
    <mergeCell ref="W4:W5"/>
    <mergeCell ref="P4:P5"/>
    <mergeCell ref="R4:U4"/>
    <mergeCell ref="O4:O5"/>
    <mergeCell ref="M4:M5"/>
    <mergeCell ref="A3:A5"/>
    <mergeCell ref="C3:F3"/>
    <mergeCell ref="N4:N5"/>
    <mergeCell ref="Q3:Z3"/>
    <mergeCell ref="E4:E5"/>
    <mergeCell ref="F4:F5"/>
    <mergeCell ref="Q4:Q5"/>
    <mergeCell ref="I4:L4"/>
    <mergeCell ref="C4:C5"/>
    <mergeCell ref="V4:V5"/>
    <mergeCell ref="G3:G5"/>
    <mergeCell ref="D4:D5"/>
  </mergeCells>
  <conditionalFormatting sqref="A7:A24">
    <cfRule type="dataBar" priority="1">
      <dataBar>
        <cfvo type="min"/>
        <cfvo type="max"/>
        <color rgb="FF638EC6"/>
      </dataBar>
    </cfRule>
    <cfRule type="dataBar" priority="2">
      <dataBar>
        <cfvo type="min"/>
        <cfvo type="max"/>
        <color rgb="FF638EC6"/>
      </dataBar>
    </cfRule>
  </conditionalFormatting>
  <dataValidations count="1">
    <dataValidation type="list" allowBlank="1" showInputMessage="1" showErrorMessage="1" sqref="B77:B86 B6:B45 B47:B53 B55:B68 B70:B75 B88:B98" xr:uid="{00000000-0002-0000-0300-000000000000}">
      <formula1>$B$4:$B$5</formula1>
    </dataValidation>
  </dataValidations>
  <hyperlinks>
    <hyperlink ref="P7" r:id="rId1" xr:uid="{00000000-0004-0000-0300-000000000000}"/>
    <hyperlink ref="Z8" r:id="rId2" xr:uid="{00000000-0004-0000-0300-000001000000}"/>
    <hyperlink ref="P14" r:id="rId3" xr:uid="{00000000-0004-0000-0300-000002000000}"/>
    <hyperlink ref="P11" r:id="rId4" xr:uid="{00000000-0004-0000-0300-000003000000}"/>
    <hyperlink ref="P16" r:id="rId5" xr:uid="{00000000-0004-0000-0300-000004000000}"/>
    <hyperlink ref="Z16" r:id="rId6" xr:uid="{00000000-0004-0000-0300-000005000000}"/>
    <hyperlink ref="Z22" r:id="rId7" xr:uid="{00000000-0004-0000-0300-000006000000}"/>
    <hyperlink ref="Z10" r:id="rId8" xr:uid="{00000000-0004-0000-0300-000007000000}"/>
    <hyperlink ref="Z13" r:id="rId9" xr:uid="{00000000-0004-0000-0300-000008000000}"/>
    <hyperlink ref="Z15" r:id="rId10" xr:uid="{00000000-0004-0000-0300-000009000000}"/>
    <hyperlink ref="Z17" r:id="rId11" xr:uid="{00000000-0004-0000-0300-00000A000000}"/>
    <hyperlink ref="Z18" r:id="rId12" xr:uid="{00000000-0004-0000-0300-00000B000000}"/>
    <hyperlink ref="Z20" r:id="rId13" xr:uid="{00000000-0004-0000-0300-00000C000000}"/>
    <hyperlink ref="Z23" r:id="rId14" xr:uid="{00000000-0004-0000-0300-00000D000000}"/>
    <hyperlink ref="Z24" r:id="rId15" xr:uid="{00000000-0004-0000-0300-00000E000000}"/>
    <hyperlink ref="Z11" r:id="rId16" xr:uid="{00000000-0004-0000-0300-00000F000000}"/>
    <hyperlink ref="Z12" r:id="rId17" xr:uid="{00000000-0004-0000-0300-000010000000}"/>
    <hyperlink ref="Z14" r:id="rId18" xr:uid="{00000000-0004-0000-0300-000011000000}"/>
    <hyperlink ref="Z19" r:id="rId19" xr:uid="{00000000-0004-0000-0300-000012000000}"/>
    <hyperlink ref="P27" r:id="rId20" xr:uid="{00000000-0004-0000-0300-000013000000}"/>
    <hyperlink ref="Z28" r:id="rId21" xr:uid="{00000000-0004-0000-0300-000014000000}"/>
    <hyperlink ref="P30" r:id="rId22" xr:uid="{00000000-0004-0000-0300-000015000000}"/>
    <hyperlink ref="P32" r:id="rId23" xr:uid="{00000000-0004-0000-0300-000016000000}"/>
    <hyperlink ref="P36" r:id="rId24" xr:uid="{00000000-0004-0000-0300-000017000000}"/>
    <hyperlink ref="Z33" r:id="rId25" xr:uid="{00000000-0004-0000-0300-000018000000}"/>
    <hyperlink ref="Z31" r:id="rId26" xr:uid="{00000000-0004-0000-0300-000019000000}"/>
    <hyperlink ref="P38" r:id="rId27" xr:uid="{00000000-0004-0000-0300-00001A000000}"/>
    <hyperlink ref="Z45" r:id="rId28" xr:uid="{00000000-0004-0000-0300-00001B000000}"/>
    <hyperlink ref="Z44" r:id="rId29" xr:uid="{00000000-0004-0000-0300-00001C000000}"/>
    <hyperlink ref="Z39" r:id="rId30" xr:uid="{00000000-0004-0000-0300-00001D000000}"/>
    <hyperlink ref="P55" r:id="rId31" xr:uid="{00000000-0004-0000-0300-00001E000000}"/>
    <hyperlink ref="P63" r:id="rId32" xr:uid="{00000000-0004-0000-0300-00001F000000}"/>
    <hyperlink ref="P64" r:id="rId33" xr:uid="{00000000-0004-0000-0300-000020000000}"/>
    <hyperlink ref="P66" r:id="rId34" xr:uid="{00000000-0004-0000-0300-000021000000}"/>
    <hyperlink ref="P59" r:id="rId35" xr:uid="{00000000-0004-0000-0300-000022000000}"/>
    <hyperlink ref="P71" r:id="rId36" location="document_list" xr:uid="{00000000-0004-0000-0300-000023000000}"/>
    <hyperlink ref="P74" r:id="rId37" xr:uid="{00000000-0004-0000-0300-000024000000}"/>
    <hyperlink ref="P77" r:id="rId38" xr:uid="{00000000-0004-0000-0300-000025000000}"/>
    <hyperlink ref="P86" r:id="rId39" xr:uid="{00000000-0004-0000-0300-000026000000}"/>
    <hyperlink ref="P53" r:id="rId40" xr:uid="{00000000-0004-0000-0300-000027000000}"/>
    <hyperlink ref="Z47" r:id="rId41" xr:uid="{00000000-0004-0000-0300-000028000000}"/>
    <hyperlink ref="Z49" r:id="rId42" xr:uid="{00000000-0004-0000-0300-000029000000}"/>
    <hyperlink ref="Z53" r:id="rId43" xr:uid="{00000000-0004-0000-0300-00002A000000}"/>
    <hyperlink ref="Z52" r:id="rId44" display="https://www.minfinchr.ru/deyatelnost/materialy-monitoringa-soblyudeniya-municipalnymi-obrazovaniyami-trebovanij-byudzhetnogo-zakonodatelstva" xr:uid="{00000000-0004-0000-0300-00002B000000}"/>
    <hyperlink ref="Z57" r:id="rId45" xr:uid="{00000000-0004-0000-0300-00002C000000}"/>
    <hyperlink ref="Z58" r:id="rId46" xr:uid="{00000000-0004-0000-0300-00002D000000}"/>
    <hyperlink ref="Z65" r:id="rId47" xr:uid="{00000000-0004-0000-0300-00002E000000}"/>
    <hyperlink ref="Z68" r:id="rId48" xr:uid="{00000000-0004-0000-0300-00002F000000}"/>
    <hyperlink ref="Z70" r:id="rId49" xr:uid="{00000000-0004-0000-0300-000030000000}"/>
    <hyperlink ref="Z73" r:id="rId50" xr:uid="{00000000-0004-0000-0300-000031000000}"/>
    <hyperlink ref="Z83" r:id="rId51" xr:uid="{00000000-0004-0000-0300-000032000000}"/>
    <hyperlink ref="Z81" r:id="rId52" xr:uid="{00000000-0004-0000-0300-000033000000}"/>
    <hyperlink ref="Z82" r:id="rId53" xr:uid="{00000000-0004-0000-0300-000034000000}"/>
    <hyperlink ref="Z85" r:id="rId54" xr:uid="{00000000-0004-0000-0300-000035000000}"/>
    <hyperlink ref="Z60" r:id="rId55" xr:uid="{00000000-0004-0000-0300-000036000000}"/>
    <hyperlink ref="Z75" r:id="rId56" xr:uid="{00000000-0004-0000-0300-000037000000}"/>
    <hyperlink ref="Z78" r:id="rId57" xr:uid="{00000000-0004-0000-0300-000038000000}"/>
    <hyperlink ref="Z84" r:id="rId58" xr:uid="{00000000-0004-0000-0300-000039000000}"/>
    <hyperlink ref="Z51" r:id="rId59" xr:uid="{00000000-0004-0000-0300-00003A000000}"/>
    <hyperlink ref="Z59" r:id="rId60" xr:uid="{00000000-0004-0000-0300-00003B000000}"/>
    <hyperlink ref="Z71" r:id="rId61" location="document_list" xr:uid="{00000000-0004-0000-0300-00003C000000}"/>
    <hyperlink ref="Z80" r:id="rId62" xr:uid="{00000000-0004-0000-0300-00003D000000}"/>
    <hyperlink ref="Z86" r:id="rId63" xr:uid="{00000000-0004-0000-0300-00003E000000}"/>
    <hyperlink ref="Z64" r:id="rId64" xr:uid="{00000000-0004-0000-0300-00003F000000}"/>
    <hyperlink ref="Z27" display="https://minfin.rkomi.ru/deyatelnost/monitoring-kachestva-upravleniya-obshchestvennymi-finansami/monitoring-soblyudeniya-municipalnymi-obrazovaniyami-v-respublike-komi-trebovaniy-byudjetnogo-zakonodatelstva-rossiyskoy-federacii-i-ocenki-kachestva-upravleni" xr:uid="{00000000-0004-0000-0300-000040000000}"/>
    <hyperlink ref="Z30" r:id="rId65" xr:uid="{00000000-0004-0000-0300-000041000000}"/>
    <hyperlink ref="Z32" r:id="rId66" xr:uid="{00000000-0004-0000-0300-000042000000}"/>
    <hyperlink ref="Z34" r:id="rId67" xr:uid="{00000000-0004-0000-0300-000043000000}"/>
    <hyperlink ref="Z36" r:id="rId68" xr:uid="{00000000-0004-0000-0300-000044000000}"/>
    <hyperlink ref="Z38" r:id="rId69" xr:uid="{00000000-0004-0000-0300-000045000000}"/>
    <hyperlink ref="Z41" r:id="rId70" xr:uid="{00000000-0004-0000-0300-000046000000}"/>
    <hyperlink ref="Z42" r:id="rId71" xr:uid="{00000000-0004-0000-0300-000047000000}"/>
    <hyperlink ref="Z43" r:id="rId72" xr:uid="{00000000-0004-0000-0300-000048000000}"/>
    <hyperlink ref="Z50" r:id="rId73" xr:uid="{00000000-0004-0000-0300-000049000000}"/>
    <hyperlink ref="P8" r:id="rId74" xr:uid="{00000000-0004-0000-0300-00004A000000}"/>
    <hyperlink ref="P17" r:id="rId75" xr:uid="{00000000-0004-0000-0300-00004B000000}"/>
    <hyperlink ref="Z55" r:id="rId76" xr:uid="{00000000-0004-0000-0300-00004C000000}"/>
    <hyperlink ref="P58" r:id="rId77" xr:uid="{00000000-0004-0000-0300-00004D000000}"/>
    <hyperlink ref="P62" r:id="rId78" xr:uid="{00000000-0004-0000-0300-00004E000000}"/>
    <hyperlink ref="Z63" r:id="rId79" xr:uid="{00000000-0004-0000-0300-00004F000000}"/>
    <hyperlink ref="Z66" r:id="rId80" xr:uid="{00000000-0004-0000-0300-000050000000}"/>
    <hyperlink ref="P67" r:id="rId81" xr:uid="{00000000-0004-0000-0300-000051000000}"/>
    <hyperlink ref="Z67" r:id="rId82" xr:uid="{00000000-0004-0000-0300-000052000000}"/>
    <hyperlink ref="Z77" r:id="rId83" xr:uid="{00000000-0004-0000-0300-000053000000}"/>
    <hyperlink ref="P94" r:id="rId84" xr:uid="{00000000-0004-0000-0300-000054000000}"/>
    <hyperlink ref="P96" r:id="rId85" xr:uid="{00000000-0004-0000-0300-000055000000}"/>
    <hyperlink ref="Z89" r:id="rId86" xr:uid="{00000000-0004-0000-0300-000056000000}"/>
    <hyperlink ref="Z88" r:id="rId87" xr:uid="{00000000-0004-0000-0300-000057000000}"/>
    <hyperlink ref="Z91" r:id="rId88" xr:uid="{00000000-0004-0000-0300-000058000000}"/>
    <hyperlink ref="Z97" r:id="rId89" xr:uid="{00000000-0004-0000-0300-000059000000}"/>
    <hyperlink ref="Z93" r:id="rId90" xr:uid="{00000000-0004-0000-0300-00005A000000}"/>
    <hyperlink ref="Z79" r:id="rId91" xr:uid="{00000000-0004-0000-0300-00005B000000}"/>
    <hyperlink ref="P90" r:id="rId92" xr:uid="{00000000-0004-0000-0300-00005C000000}"/>
    <hyperlink ref="Z94" r:id="rId93" xr:uid="{00000000-0004-0000-0300-00005D000000}"/>
    <hyperlink ref="Z96" r:id="rId94" xr:uid="{00000000-0004-0000-0300-00005E000000}"/>
    <hyperlink ref="Z26" r:id="rId95" xr:uid="{00000000-0004-0000-0300-00005F000000}"/>
  </hyperlinks>
  <pageMargins left="0.70866141732283505" right="0.70866141732283505" top="0.74803149606299202" bottom="0.74803149606299202" header="0.31496062992126" footer="0.31496062992126"/>
  <pageSetup paperSize="9" scale="75" fitToWidth="3" fitToHeight="0" orientation="landscape"/>
  <headerFooter>
    <oddFooter>&amp;C&amp;"Calibri,обычный"&amp;K000000&amp;A&amp;R&amp;"Calibri,обычный"&amp;K000000&amp;P</oddFooter>
  </headerFooter>
  <ignoredErrors>
    <ignoredError sqref="T58 K66" twoDigitTextYear="1"/>
    <ignoredError sqref="K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1"/>
  <sheetViews>
    <sheetView zoomScaleNormal="100" workbookViewId="0">
      <pane ySplit="6" topLeftCell="A7" activePane="bottomLeft" state="frozen"/>
      <selection pane="bottomLeft"/>
    </sheetView>
  </sheetViews>
  <sheetFormatPr baseColWidth="10" defaultColWidth="8.83203125" defaultRowHeight="15" x14ac:dyDescent="0.2"/>
  <cols>
    <col min="1" max="1" width="22.83203125" style="28" customWidth="1"/>
    <col min="2" max="2" width="38" style="29" customWidth="1"/>
    <col min="3" max="3" width="5.83203125" style="30" customWidth="1"/>
    <col min="4" max="5" width="4.83203125" style="30" customWidth="1"/>
    <col min="6" max="6" width="5.83203125" style="31" customWidth="1"/>
    <col min="7" max="7" width="13.6640625" style="31" customWidth="1"/>
    <col min="8" max="8" width="12.83203125" style="31" customWidth="1"/>
    <col min="9" max="10" width="10.83203125" style="31" customWidth="1"/>
    <col min="11" max="12" width="12.83203125" style="31" customWidth="1"/>
    <col min="13" max="13" width="13.1640625" style="31" customWidth="1"/>
    <col min="14" max="14" width="11.1640625" style="136" customWidth="1"/>
    <col min="15" max="15" width="14.5" style="31" customWidth="1"/>
    <col min="16" max="16" width="13.6640625" style="31" customWidth="1"/>
    <col min="17" max="17" width="10.83203125" style="31" customWidth="1"/>
    <col min="18" max="19" width="12.83203125" style="31" customWidth="1"/>
    <col min="20" max="20" width="14.1640625" style="31" customWidth="1"/>
    <col min="21" max="21" width="20.83203125" style="33" customWidth="1"/>
    <col min="22" max="22" width="8.83203125" style="167"/>
  </cols>
  <sheetData>
    <row r="1" spans="1:22" s="23" customFormat="1" ht="20" customHeight="1" x14ac:dyDescent="0.15">
      <c r="A1" s="34" t="s">
        <v>182</v>
      </c>
      <c r="B1" s="34"/>
      <c r="C1" s="34"/>
      <c r="D1" s="34"/>
      <c r="E1" s="34"/>
      <c r="F1" s="34"/>
      <c r="G1" s="34"/>
      <c r="H1" s="34"/>
      <c r="I1" s="34"/>
      <c r="J1" s="34"/>
      <c r="K1" s="34"/>
      <c r="L1" s="34"/>
      <c r="M1" s="34"/>
      <c r="N1" s="134"/>
      <c r="O1" s="34"/>
      <c r="P1" s="34"/>
      <c r="Q1" s="34"/>
      <c r="R1" s="34"/>
      <c r="S1" s="34"/>
      <c r="T1" s="34"/>
      <c r="U1" s="34"/>
      <c r="V1" s="167"/>
    </row>
    <row r="2" spans="1:22" s="23" customFormat="1" ht="16" customHeight="1" x14ac:dyDescent="0.15">
      <c r="A2" s="67" t="s">
        <v>721</v>
      </c>
      <c r="B2" s="27"/>
      <c r="C2" s="27"/>
      <c r="D2" s="27"/>
      <c r="E2" s="27"/>
      <c r="F2" s="27"/>
      <c r="G2" s="27"/>
      <c r="H2" s="27"/>
      <c r="I2" s="27"/>
      <c r="J2" s="27"/>
      <c r="K2" s="27"/>
      <c r="L2" s="27"/>
      <c r="M2" s="27"/>
      <c r="N2" s="153"/>
      <c r="O2" s="37"/>
      <c r="P2" s="27"/>
      <c r="Q2" s="27"/>
      <c r="R2" s="27"/>
      <c r="S2" s="27"/>
      <c r="T2" s="27"/>
      <c r="U2" s="27"/>
      <c r="V2" s="167"/>
    </row>
    <row r="3" spans="1:22" ht="43" customHeight="1" x14ac:dyDescent="0.2">
      <c r="A3" s="190" t="s">
        <v>136</v>
      </c>
      <c r="B3" s="119" t="s">
        <v>181</v>
      </c>
      <c r="C3" s="192" t="s">
        <v>112</v>
      </c>
      <c r="D3" s="192"/>
      <c r="E3" s="192"/>
      <c r="F3" s="192"/>
      <c r="G3" s="194" t="s">
        <v>704</v>
      </c>
      <c r="H3" s="204" t="s">
        <v>129</v>
      </c>
      <c r="I3" s="201"/>
      <c r="J3" s="201"/>
      <c r="K3" s="201"/>
      <c r="L3" s="201"/>
      <c r="M3" s="202"/>
      <c r="N3" s="200" t="s">
        <v>122</v>
      </c>
      <c r="O3" s="201"/>
      <c r="P3" s="201"/>
      <c r="Q3" s="201"/>
      <c r="R3" s="201"/>
      <c r="S3" s="201"/>
      <c r="T3" s="202"/>
      <c r="U3" s="191" t="s">
        <v>38</v>
      </c>
    </row>
    <row r="4" spans="1:22" ht="30" customHeight="1" x14ac:dyDescent="0.2">
      <c r="A4" s="191"/>
      <c r="B4" s="69" t="str">
        <f>'Методика (раздел 11)'!B23</f>
        <v>Да, размещается сводная оценка уровня открытости бюджетных данных и оценки в разрезе показателей</v>
      </c>
      <c r="C4" s="190" t="s">
        <v>30</v>
      </c>
      <c r="D4" s="191" t="s">
        <v>31</v>
      </c>
      <c r="E4" s="191" t="s">
        <v>35</v>
      </c>
      <c r="F4" s="192" t="s">
        <v>29</v>
      </c>
      <c r="G4" s="195"/>
      <c r="H4" s="191" t="s">
        <v>219</v>
      </c>
      <c r="I4" s="191" t="s">
        <v>722</v>
      </c>
      <c r="J4" s="191"/>
      <c r="K4" s="191"/>
      <c r="L4" s="191"/>
      <c r="M4" s="191" t="s">
        <v>120</v>
      </c>
      <c r="N4" s="203" t="s">
        <v>207</v>
      </c>
      <c r="O4" s="191" t="s">
        <v>481</v>
      </c>
      <c r="P4" s="191" t="s">
        <v>722</v>
      </c>
      <c r="Q4" s="191"/>
      <c r="R4" s="191"/>
      <c r="S4" s="191"/>
      <c r="T4" s="191" t="s">
        <v>480</v>
      </c>
      <c r="U4" s="191"/>
    </row>
    <row r="5" spans="1:22" ht="30" customHeight="1" x14ac:dyDescent="0.2">
      <c r="A5" s="191"/>
      <c r="B5" s="69" t="str">
        <f>'Методика (раздел 11)'!B24</f>
        <v>Да, размещается сводная оценка уровня открытости бюджетных данных или оценки в разрезе показателей</v>
      </c>
      <c r="C5" s="190"/>
      <c r="D5" s="191"/>
      <c r="E5" s="191"/>
      <c r="F5" s="192"/>
      <c r="G5" s="195"/>
      <c r="H5" s="191"/>
      <c r="I5" s="191" t="s">
        <v>121</v>
      </c>
      <c r="J5" s="191" t="s">
        <v>103</v>
      </c>
      <c r="K5" s="191" t="s">
        <v>124</v>
      </c>
      <c r="L5" s="191" t="s">
        <v>118</v>
      </c>
      <c r="M5" s="191"/>
      <c r="N5" s="195"/>
      <c r="O5" s="191"/>
      <c r="P5" s="191" t="s">
        <v>535</v>
      </c>
      <c r="Q5" s="191" t="s">
        <v>103</v>
      </c>
      <c r="R5" s="191" t="s">
        <v>124</v>
      </c>
      <c r="S5" s="191" t="s">
        <v>118</v>
      </c>
      <c r="T5" s="191"/>
      <c r="U5" s="191"/>
    </row>
    <row r="6" spans="1:22" ht="30" customHeight="1" x14ac:dyDescent="0.2">
      <c r="A6" s="191"/>
      <c r="B6" s="69" t="str">
        <f>'Методика (раздел 11)'!B25</f>
        <v xml:space="preserve">Нет, результаты оценки не размещаются или не отвечают требованиям </v>
      </c>
      <c r="C6" s="190"/>
      <c r="D6" s="191"/>
      <c r="E6" s="191"/>
      <c r="F6" s="192"/>
      <c r="G6" s="196"/>
      <c r="H6" s="191"/>
      <c r="I6" s="191"/>
      <c r="J6" s="191"/>
      <c r="K6" s="191"/>
      <c r="L6" s="191"/>
      <c r="M6" s="191"/>
      <c r="N6" s="196"/>
      <c r="O6" s="191"/>
      <c r="P6" s="191"/>
      <c r="Q6" s="191"/>
      <c r="R6" s="191"/>
      <c r="S6" s="191"/>
      <c r="T6" s="191"/>
      <c r="U6" s="191"/>
    </row>
    <row r="7" spans="1:22" ht="15" customHeight="1" x14ac:dyDescent="0.2">
      <c r="A7" s="133" t="s">
        <v>0</v>
      </c>
      <c r="B7" s="71"/>
      <c r="C7" s="71"/>
      <c r="D7" s="71"/>
      <c r="E7" s="71"/>
      <c r="F7" s="72"/>
      <c r="G7" s="72"/>
      <c r="H7" s="73"/>
      <c r="I7" s="73"/>
      <c r="J7" s="73"/>
      <c r="K7" s="73"/>
      <c r="L7" s="73"/>
      <c r="M7" s="73"/>
      <c r="N7" s="101"/>
      <c r="O7" s="73"/>
      <c r="P7" s="73"/>
      <c r="Q7" s="73"/>
      <c r="R7" s="73"/>
      <c r="S7" s="73"/>
      <c r="T7" s="73"/>
      <c r="U7" s="75"/>
    </row>
    <row r="8" spans="1:22" ht="15" customHeight="1" x14ac:dyDescent="0.2">
      <c r="A8" s="86" t="s">
        <v>1</v>
      </c>
      <c r="B8" s="51" t="s">
        <v>36</v>
      </c>
      <c r="C8" s="66">
        <f>IF(B8=$B$4,2,IF(B8=$B$5,1,0))</f>
        <v>2</v>
      </c>
      <c r="D8" s="143"/>
      <c r="E8" s="143"/>
      <c r="F8" s="55">
        <f>C8*(1-D8)*(1-E8)</f>
        <v>2</v>
      </c>
      <c r="G8" s="95" t="s">
        <v>183</v>
      </c>
      <c r="H8" s="48" t="s">
        <v>183</v>
      </c>
      <c r="I8" s="49" t="s">
        <v>183</v>
      </c>
      <c r="J8" s="49" t="s">
        <v>183</v>
      </c>
      <c r="K8" s="112" t="s">
        <v>709</v>
      </c>
      <c r="L8" s="49" t="s">
        <v>195</v>
      </c>
      <c r="M8" s="49" t="s">
        <v>192</v>
      </c>
      <c r="N8" s="48" t="str">
        <f>IF(H8="Да","Нет, оценено размещение результатов оценки открытости бюджетных данных","Да")</f>
        <v>Нет, оценено размещение результатов оценки открытости бюджетных данных</v>
      </c>
      <c r="O8" s="48" t="s">
        <v>183</v>
      </c>
      <c r="P8" s="48" t="s">
        <v>183</v>
      </c>
      <c r="Q8" s="48" t="s">
        <v>183</v>
      </c>
      <c r="R8" s="112" t="s">
        <v>709</v>
      </c>
      <c r="S8" s="106" t="s">
        <v>195</v>
      </c>
      <c r="T8" s="49" t="s">
        <v>192</v>
      </c>
      <c r="U8" s="86" t="s">
        <v>102</v>
      </c>
    </row>
    <row r="9" spans="1:22" ht="15" customHeight="1" x14ac:dyDescent="0.2">
      <c r="A9" s="86" t="s">
        <v>40</v>
      </c>
      <c r="B9" s="51" t="s">
        <v>36</v>
      </c>
      <c r="C9" s="66">
        <f t="shared" ref="C9:C72" si="0">IF(B9=$B$4,2,IF(B9=$B$5,1,0))</f>
        <v>2</v>
      </c>
      <c r="D9" s="143">
        <v>0.5</v>
      </c>
      <c r="E9" s="143"/>
      <c r="F9" s="55">
        <f t="shared" ref="F9:F72" si="1">C9*(1-D9)*(1-E9)</f>
        <v>1</v>
      </c>
      <c r="G9" s="95" t="s">
        <v>183</v>
      </c>
      <c r="H9" s="48" t="s">
        <v>183</v>
      </c>
      <c r="I9" s="49" t="s">
        <v>183</v>
      </c>
      <c r="J9" s="49" t="s">
        <v>183</v>
      </c>
      <c r="K9" s="112" t="s">
        <v>709</v>
      </c>
      <c r="L9" s="107" t="s">
        <v>406</v>
      </c>
      <c r="M9" s="49" t="s">
        <v>184</v>
      </c>
      <c r="N9" s="48" t="str">
        <f t="shared" ref="N9:N72" si="2">IF(H9="Да","Нет, оценено размещение результатов оценки открытости бюджетных данных","Да")</f>
        <v>Нет, оценено размещение результатов оценки открытости бюджетных данных</v>
      </c>
      <c r="O9" s="48" t="s">
        <v>183</v>
      </c>
      <c r="P9" s="49" t="s">
        <v>184</v>
      </c>
      <c r="Q9" s="49" t="s">
        <v>184</v>
      </c>
      <c r="R9" s="49" t="s">
        <v>102</v>
      </c>
      <c r="S9" s="112" t="s">
        <v>208</v>
      </c>
      <c r="T9" s="105" t="s">
        <v>184</v>
      </c>
      <c r="U9" s="86" t="s">
        <v>530</v>
      </c>
      <c r="V9" s="167" t="s">
        <v>102</v>
      </c>
    </row>
    <row r="10" spans="1:22" ht="15" customHeight="1" x14ac:dyDescent="0.2">
      <c r="A10" s="86" t="s">
        <v>41</v>
      </c>
      <c r="B10" s="51" t="s">
        <v>218</v>
      </c>
      <c r="C10" s="66">
        <f t="shared" si="0"/>
        <v>0</v>
      </c>
      <c r="D10" s="143"/>
      <c r="E10" s="143"/>
      <c r="F10" s="55">
        <f t="shared" si="1"/>
        <v>0</v>
      </c>
      <c r="G10" s="95" t="s">
        <v>183</v>
      </c>
      <c r="H10" s="48" t="s">
        <v>184</v>
      </c>
      <c r="I10" s="49" t="s">
        <v>102</v>
      </c>
      <c r="J10" s="49" t="s">
        <v>102</v>
      </c>
      <c r="K10" s="49" t="s">
        <v>102</v>
      </c>
      <c r="L10" s="49" t="s">
        <v>102</v>
      </c>
      <c r="M10" s="49" t="s">
        <v>102</v>
      </c>
      <c r="N10" s="48" t="str">
        <f t="shared" si="2"/>
        <v>Да</v>
      </c>
      <c r="O10" s="48" t="s">
        <v>183</v>
      </c>
      <c r="P10" s="105" t="s">
        <v>184</v>
      </c>
      <c r="Q10" s="105" t="s">
        <v>184</v>
      </c>
      <c r="R10" s="105" t="s">
        <v>102</v>
      </c>
      <c r="S10" s="112" t="s">
        <v>692</v>
      </c>
      <c r="T10" s="105" t="s">
        <v>102</v>
      </c>
      <c r="U10" s="47" t="s">
        <v>691</v>
      </c>
      <c r="V10" s="167" t="s">
        <v>102</v>
      </c>
    </row>
    <row r="11" spans="1:22" ht="15" customHeight="1" x14ac:dyDescent="0.2">
      <c r="A11" s="86" t="s">
        <v>42</v>
      </c>
      <c r="B11" s="51" t="s">
        <v>218</v>
      </c>
      <c r="C11" s="66">
        <f t="shared" si="0"/>
        <v>0</v>
      </c>
      <c r="D11" s="143"/>
      <c r="E11" s="143"/>
      <c r="F11" s="55">
        <f t="shared" si="1"/>
        <v>0</v>
      </c>
      <c r="G11" s="95" t="s">
        <v>183</v>
      </c>
      <c r="H11" s="48" t="s">
        <v>184</v>
      </c>
      <c r="I11" s="49" t="s">
        <v>102</v>
      </c>
      <c r="J11" s="49" t="s">
        <v>102</v>
      </c>
      <c r="K11" s="49" t="s">
        <v>102</v>
      </c>
      <c r="L11" s="49" t="s">
        <v>102</v>
      </c>
      <c r="M11" s="49" t="s">
        <v>102</v>
      </c>
      <c r="N11" s="48" t="str">
        <f t="shared" si="2"/>
        <v>Да</v>
      </c>
      <c r="O11" s="48" t="s">
        <v>183</v>
      </c>
      <c r="P11" s="105" t="s">
        <v>184</v>
      </c>
      <c r="Q11" s="105" t="s">
        <v>184</v>
      </c>
      <c r="R11" s="105" t="s">
        <v>102</v>
      </c>
      <c r="S11" s="176" t="s">
        <v>248</v>
      </c>
      <c r="T11" s="105" t="s">
        <v>102</v>
      </c>
      <c r="U11" s="86" t="s">
        <v>519</v>
      </c>
      <c r="V11" s="167" t="s">
        <v>102</v>
      </c>
    </row>
    <row r="12" spans="1:22" ht="15" customHeight="1" x14ac:dyDescent="0.2">
      <c r="A12" s="86" t="s">
        <v>43</v>
      </c>
      <c r="B12" s="51" t="s">
        <v>36</v>
      </c>
      <c r="C12" s="66">
        <f t="shared" si="0"/>
        <v>2</v>
      </c>
      <c r="D12" s="76"/>
      <c r="E12" s="76"/>
      <c r="F12" s="55">
        <f t="shared" si="1"/>
        <v>2</v>
      </c>
      <c r="G12" s="95" t="s">
        <v>183</v>
      </c>
      <c r="H12" s="48" t="s">
        <v>183</v>
      </c>
      <c r="I12" s="49" t="s">
        <v>183</v>
      </c>
      <c r="J12" s="49" t="s">
        <v>183</v>
      </c>
      <c r="K12" s="49" t="s">
        <v>709</v>
      </c>
      <c r="L12" s="49" t="s">
        <v>220</v>
      </c>
      <c r="M12" s="49" t="s">
        <v>533</v>
      </c>
      <c r="N12" s="48" t="str">
        <f t="shared" si="2"/>
        <v>Нет, оценено размещение результатов оценки открытости бюджетных данных</v>
      </c>
      <c r="O12" s="48" t="s">
        <v>234</v>
      </c>
      <c r="P12" s="49" t="s">
        <v>102</v>
      </c>
      <c r="Q12" s="49" t="s">
        <v>102</v>
      </c>
      <c r="R12" s="49" t="s">
        <v>102</v>
      </c>
      <c r="S12" s="49" t="s">
        <v>102</v>
      </c>
      <c r="T12" s="49" t="s">
        <v>102</v>
      </c>
      <c r="U12" s="86" t="s">
        <v>102</v>
      </c>
    </row>
    <row r="13" spans="1:22" ht="15" customHeight="1" x14ac:dyDescent="0.2">
      <c r="A13" s="86" t="s">
        <v>44</v>
      </c>
      <c r="B13" s="51" t="s">
        <v>36</v>
      </c>
      <c r="C13" s="66">
        <f t="shared" si="0"/>
        <v>2</v>
      </c>
      <c r="D13" s="143"/>
      <c r="E13" s="143"/>
      <c r="F13" s="55">
        <f t="shared" si="1"/>
        <v>2</v>
      </c>
      <c r="G13" s="95" t="s">
        <v>183</v>
      </c>
      <c r="H13" s="48" t="s">
        <v>184</v>
      </c>
      <c r="I13" s="49" t="s">
        <v>102</v>
      </c>
      <c r="J13" s="49" t="s">
        <v>102</v>
      </c>
      <c r="K13" s="49" t="s">
        <v>102</v>
      </c>
      <c r="L13" s="49" t="s">
        <v>102</v>
      </c>
      <c r="M13" s="49" t="s">
        <v>102</v>
      </c>
      <c r="N13" s="48" t="str">
        <f t="shared" si="2"/>
        <v>Да</v>
      </c>
      <c r="O13" s="48" t="s">
        <v>183</v>
      </c>
      <c r="P13" s="105" t="s">
        <v>183</v>
      </c>
      <c r="Q13" s="105" t="s">
        <v>183</v>
      </c>
      <c r="R13" s="105" t="s">
        <v>709</v>
      </c>
      <c r="S13" s="105" t="s">
        <v>224</v>
      </c>
      <c r="T13" s="49" t="s">
        <v>192</v>
      </c>
      <c r="U13" s="48" t="s">
        <v>102</v>
      </c>
    </row>
    <row r="14" spans="1:22" ht="15" customHeight="1" x14ac:dyDescent="0.2">
      <c r="A14" s="86" t="s">
        <v>45</v>
      </c>
      <c r="B14" s="51" t="s">
        <v>37</v>
      </c>
      <c r="C14" s="66">
        <f t="shared" si="0"/>
        <v>1</v>
      </c>
      <c r="D14" s="143">
        <v>0.5</v>
      </c>
      <c r="E14" s="143"/>
      <c r="F14" s="55">
        <f t="shared" si="1"/>
        <v>0.5</v>
      </c>
      <c r="G14" s="95" t="s">
        <v>183</v>
      </c>
      <c r="H14" s="48" t="s">
        <v>184</v>
      </c>
      <c r="I14" s="49" t="s">
        <v>102</v>
      </c>
      <c r="J14" s="49" t="s">
        <v>102</v>
      </c>
      <c r="K14" s="49" t="s">
        <v>102</v>
      </c>
      <c r="L14" s="49" t="s">
        <v>102</v>
      </c>
      <c r="M14" s="49" t="s">
        <v>102</v>
      </c>
      <c r="N14" s="48" t="str">
        <f t="shared" si="2"/>
        <v>Да</v>
      </c>
      <c r="O14" s="48" t="s">
        <v>183</v>
      </c>
      <c r="P14" s="105" t="s">
        <v>184</v>
      </c>
      <c r="Q14" s="105" t="s">
        <v>183</v>
      </c>
      <c r="R14" s="105" t="s">
        <v>247</v>
      </c>
      <c r="S14" s="106" t="s">
        <v>256</v>
      </c>
      <c r="T14" s="49" t="s">
        <v>533</v>
      </c>
      <c r="U14" s="47" t="s">
        <v>701</v>
      </c>
      <c r="V14" s="167" t="s">
        <v>102</v>
      </c>
    </row>
    <row r="15" spans="1:22" s="26" customFormat="1" ht="15" customHeight="1" x14ac:dyDescent="0.2">
      <c r="A15" s="86" t="s">
        <v>46</v>
      </c>
      <c r="B15" s="51" t="s">
        <v>36</v>
      </c>
      <c r="C15" s="66">
        <f t="shared" si="0"/>
        <v>2</v>
      </c>
      <c r="D15" s="53"/>
      <c r="E15" s="53"/>
      <c r="F15" s="55">
        <f t="shared" si="1"/>
        <v>2</v>
      </c>
      <c r="G15" s="95" t="s">
        <v>183</v>
      </c>
      <c r="H15" s="48" t="s">
        <v>183</v>
      </c>
      <c r="I15" s="112" t="s">
        <v>183</v>
      </c>
      <c r="J15" s="112" t="s">
        <v>183</v>
      </c>
      <c r="K15" s="52" t="s">
        <v>709</v>
      </c>
      <c r="L15" s="52" t="s">
        <v>246</v>
      </c>
      <c r="M15" s="49" t="s">
        <v>192</v>
      </c>
      <c r="N15" s="48" t="str">
        <f t="shared" si="2"/>
        <v>Нет, оценено размещение результатов оценки открытости бюджетных данных</v>
      </c>
      <c r="O15" s="48" t="s">
        <v>183</v>
      </c>
      <c r="P15" s="52" t="s">
        <v>184</v>
      </c>
      <c r="Q15" s="52" t="s">
        <v>183</v>
      </c>
      <c r="R15" s="52" t="s">
        <v>709</v>
      </c>
      <c r="S15" s="52" t="s">
        <v>225</v>
      </c>
      <c r="T15" s="49" t="s">
        <v>192</v>
      </c>
      <c r="U15" s="86" t="s">
        <v>102</v>
      </c>
      <c r="V15" s="167"/>
    </row>
    <row r="16" spans="1:22" ht="15" customHeight="1" x14ac:dyDescent="0.2">
      <c r="A16" s="86" t="s">
        <v>47</v>
      </c>
      <c r="B16" s="51" t="s">
        <v>37</v>
      </c>
      <c r="C16" s="66">
        <f t="shared" si="0"/>
        <v>1</v>
      </c>
      <c r="D16" s="76"/>
      <c r="E16" s="76"/>
      <c r="F16" s="55">
        <f t="shared" si="1"/>
        <v>1</v>
      </c>
      <c r="G16" s="95" t="s">
        <v>183</v>
      </c>
      <c r="H16" s="48" t="s">
        <v>184</v>
      </c>
      <c r="I16" s="49" t="s">
        <v>102</v>
      </c>
      <c r="J16" s="49" t="s">
        <v>102</v>
      </c>
      <c r="K16" s="49" t="s">
        <v>102</v>
      </c>
      <c r="L16" s="49" t="s">
        <v>102</v>
      </c>
      <c r="M16" s="49" t="s">
        <v>102</v>
      </c>
      <c r="N16" s="48" t="str">
        <f t="shared" si="2"/>
        <v>Да</v>
      </c>
      <c r="O16" s="48" t="s">
        <v>183</v>
      </c>
      <c r="P16" s="105" t="s">
        <v>183</v>
      </c>
      <c r="Q16" s="105" t="s">
        <v>184</v>
      </c>
      <c r="R16" s="105" t="s">
        <v>247</v>
      </c>
      <c r="S16" s="105" t="s">
        <v>226</v>
      </c>
      <c r="T16" s="105" t="s">
        <v>533</v>
      </c>
      <c r="U16" s="86" t="s">
        <v>486</v>
      </c>
      <c r="V16" s="167" t="s">
        <v>102</v>
      </c>
    </row>
    <row r="17" spans="1:22" ht="15" customHeight="1" x14ac:dyDescent="0.2">
      <c r="A17" s="86" t="s">
        <v>48</v>
      </c>
      <c r="B17" s="51" t="s">
        <v>36</v>
      </c>
      <c r="C17" s="66">
        <f t="shared" si="0"/>
        <v>2</v>
      </c>
      <c r="D17" s="143"/>
      <c r="E17" s="143"/>
      <c r="F17" s="55">
        <f t="shared" si="1"/>
        <v>2</v>
      </c>
      <c r="G17" s="95" t="s">
        <v>183</v>
      </c>
      <c r="H17" s="48" t="s">
        <v>183</v>
      </c>
      <c r="I17" s="49" t="s">
        <v>183</v>
      </c>
      <c r="J17" s="49" t="s">
        <v>183</v>
      </c>
      <c r="K17" s="105" t="s">
        <v>709</v>
      </c>
      <c r="L17" s="105" t="s">
        <v>221</v>
      </c>
      <c r="M17" s="49" t="s">
        <v>192</v>
      </c>
      <c r="N17" s="48" t="str">
        <f t="shared" si="2"/>
        <v>Нет, оценено размещение результатов оценки открытости бюджетных данных</v>
      </c>
      <c r="O17" s="48" t="s">
        <v>183</v>
      </c>
      <c r="P17" s="49" t="s">
        <v>183</v>
      </c>
      <c r="Q17" s="49" t="s">
        <v>183</v>
      </c>
      <c r="R17" s="49" t="s">
        <v>709</v>
      </c>
      <c r="S17" s="49" t="s">
        <v>221</v>
      </c>
      <c r="T17" s="49" t="s">
        <v>192</v>
      </c>
      <c r="U17" s="105" t="s">
        <v>102</v>
      </c>
    </row>
    <row r="18" spans="1:22" ht="15" customHeight="1" x14ac:dyDescent="0.2">
      <c r="A18" s="86" t="s">
        <v>49</v>
      </c>
      <c r="B18" s="51" t="s">
        <v>36</v>
      </c>
      <c r="C18" s="66">
        <f t="shared" si="0"/>
        <v>2</v>
      </c>
      <c r="D18" s="143">
        <v>0.5</v>
      </c>
      <c r="E18" s="143"/>
      <c r="F18" s="55">
        <f t="shared" si="1"/>
        <v>1</v>
      </c>
      <c r="G18" s="95" t="s">
        <v>183</v>
      </c>
      <c r="H18" s="48" t="s">
        <v>183</v>
      </c>
      <c r="I18" s="49" t="s">
        <v>183</v>
      </c>
      <c r="J18" s="49" t="s">
        <v>183</v>
      </c>
      <c r="K18" s="105" t="s">
        <v>709</v>
      </c>
      <c r="L18" s="107" t="s">
        <v>407</v>
      </c>
      <c r="M18" s="49" t="s">
        <v>184</v>
      </c>
      <c r="N18" s="48" t="str">
        <f t="shared" si="2"/>
        <v>Нет, оценено размещение результатов оценки открытости бюджетных данных</v>
      </c>
      <c r="O18" s="48" t="s">
        <v>234</v>
      </c>
      <c r="P18" s="49" t="s">
        <v>102</v>
      </c>
      <c r="Q18" s="49" t="s">
        <v>102</v>
      </c>
      <c r="R18" s="49" t="s">
        <v>102</v>
      </c>
      <c r="S18" s="49" t="s">
        <v>102</v>
      </c>
      <c r="T18" s="49" t="s">
        <v>102</v>
      </c>
      <c r="U18" s="86" t="s">
        <v>530</v>
      </c>
      <c r="V18" s="167" t="s">
        <v>102</v>
      </c>
    </row>
    <row r="19" spans="1:22" s="25" customFormat="1" ht="15" customHeight="1" x14ac:dyDescent="0.2">
      <c r="A19" s="86" t="s">
        <v>2</v>
      </c>
      <c r="B19" s="51" t="s">
        <v>36</v>
      </c>
      <c r="C19" s="66">
        <f t="shared" si="0"/>
        <v>2</v>
      </c>
      <c r="D19" s="143"/>
      <c r="E19" s="143"/>
      <c r="F19" s="55">
        <f t="shared" si="1"/>
        <v>2</v>
      </c>
      <c r="G19" s="95" t="s">
        <v>183</v>
      </c>
      <c r="H19" s="48" t="s">
        <v>184</v>
      </c>
      <c r="I19" s="49" t="s">
        <v>102</v>
      </c>
      <c r="J19" s="49" t="s">
        <v>102</v>
      </c>
      <c r="K19" s="49" t="s">
        <v>102</v>
      </c>
      <c r="L19" s="49" t="s">
        <v>102</v>
      </c>
      <c r="M19" s="49" t="s">
        <v>102</v>
      </c>
      <c r="N19" s="48" t="str">
        <f t="shared" si="2"/>
        <v>Да</v>
      </c>
      <c r="O19" s="48" t="s">
        <v>183</v>
      </c>
      <c r="P19" s="105" t="s">
        <v>183</v>
      </c>
      <c r="Q19" s="105" t="s">
        <v>183</v>
      </c>
      <c r="R19" s="105" t="s">
        <v>709</v>
      </c>
      <c r="S19" s="106" t="s">
        <v>228</v>
      </c>
      <c r="T19" s="49" t="s">
        <v>192</v>
      </c>
      <c r="U19" s="86" t="s">
        <v>102</v>
      </c>
      <c r="V19" s="167"/>
    </row>
    <row r="20" spans="1:22" ht="15" customHeight="1" x14ac:dyDescent="0.2">
      <c r="A20" s="86" t="s">
        <v>50</v>
      </c>
      <c r="B20" s="51" t="s">
        <v>36</v>
      </c>
      <c r="C20" s="66">
        <f t="shared" si="0"/>
        <v>2</v>
      </c>
      <c r="D20" s="76"/>
      <c r="E20" s="76"/>
      <c r="F20" s="55">
        <f t="shared" si="1"/>
        <v>2</v>
      </c>
      <c r="G20" s="95" t="s">
        <v>183</v>
      </c>
      <c r="H20" s="48" t="s">
        <v>184</v>
      </c>
      <c r="I20" s="49" t="s">
        <v>102</v>
      </c>
      <c r="J20" s="49" t="s">
        <v>102</v>
      </c>
      <c r="K20" s="49" t="s">
        <v>102</v>
      </c>
      <c r="L20" s="49" t="s">
        <v>102</v>
      </c>
      <c r="M20" s="49" t="s">
        <v>102</v>
      </c>
      <c r="N20" s="48" t="str">
        <f t="shared" si="2"/>
        <v>Да</v>
      </c>
      <c r="O20" s="48" t="s">
        <v>183</v>
      </c>
      <c r="P20" s="105" t="s">
        <v>183</v>
      </c>
      <c r="Q20" s="105" t="s">
        <v>183</v>
      </c>
      <c r="R20" s="105" t="s">
        <v>709</v>
      </c>
      <c r="S20" s="106" t="s">
        <v>249</v>
      </c>
      <c r="T20" s="49" t="s">
        <v>192</v>
      </c>
      <c r="U20" s="48" t="s">
        <v>102</v>
      </c>
    </row>
    <row r="21" spans="1:22" ht="15" customHeight="1" x14ac:dyDescent="0.2">
      <c r="A21" s="86" t="s">
        <v>51</v>
      </c>
      <c r="B21" s="51" t="s">
        <v>36</v>
      </c>
      <c r="C21" s="66">
        <f t="shared" si="0"/>
        <v>2</v>
      </c>
      <c r="D21" s="143"/>
      <c r="E21" s="143"/>
      <c r="F21" s="55">
        <f t="shared" si="1"/>
        <v>2</v>
      </c>
      <c r="G21" s="95" t="s">
        <v>183</v>
      </c>
      <c r="H21" s="48" t="s">
        <v>184</v>
      </c>
      <c r="I21" s="49" t="s">
        <v>102</v>
      </c>
      <c r="J21" s="49" t="s">
        <v>102</v>
      </c>
      <c r="K21" s="49" t="s">
        <v>102</v>
      </c>
      <c r="L21" s="49" t="s">
        <v>102</v>
      </c>
      <c r="M21" s="49" t="s">
        <v>102</v>
      </c>
      <c r="N21" s="48" t="str">
        <f t="shared" si="2"/>
        <v>Да</v>
      </c>
      <c r="O21" s="48" t="s">
        <v>183</v>
      </c>
      <c r="P21" s="105" t="s">
        <v>183</v>
      </c>
      <c r="Q21" s="105" t="s">
        <v>183</v>
      </c>
      <c r="R21" s="105" t="s">
        <v>247</v>
      </c>
      <c r="S21" s="106" t="s">
        <v>230</v>
      </c>
      <c r="T21" s="49" t="s">
        <v>192</v>
      </c>
      <c r="U21" s="105" t="s">
        <v>102</v>
      </c>
    </row>
    <row r="22" spans="1:22" ht="15" customHeight="1" x14ac:dyDescent="0.2">
      <c r="A22" s="86" t="s">
        <v>52</v>
      </c>
      <c r="B22" s="51" t="s">
        <v>218</v>
      </c>
      <c r="C22" s="66">
        <f t="shared" si="0"/>
        <v>0</v>
      </c>
      <c r="D22" s="143"/>
      <c r="E22" s="143"/>
      <c r="F22" s="55">
        <f t="shared" si="1"/>
        <v>0</v>
      </c>
      <c r="G22" s="95" t="s">
        <v>183</v>
      </c>
      <c r="H22" s="48" t="s">
        <v>184</v>
      </c>
      <c r="I22" s="49" t="s">
        <v>102</v>
      </c>
      <c r="J22" s="49" t="s">
        <v>102</v>
      </c>
      <c r="K22" s="49" t="s">
        <v>102</v>
      </c>
      <c r="L22" s="49" t="s">
        <v>102</v>
      </c>
      <c r="M22" s="49" t="s">
        <v>102</v>
      </c>
      <c r="N22" s="48" t="str">
        <f t="shared" si="2"/>
        <v>Да</v>
      </c>
      <c r="O22" s="48" t="s">
        <v>183</v>
      </c>
      <c r="P22" s="105" t="s">
        <v>184</v>
      </c>
      <c r="Q22" s="105" t="s">
        <v>184</v>
      </c>
      <c r="R22" s="105" t="s">
        <v>102</v>
      </c>
      <c r="S22" s="176" t="s">
        <v>250</v>
      </c>
      <c r="T22" s="49" t="s">
        <v>102</v>
      </c>
      <c r="U22" s="86" t="s">
        <v>519</v>
      </c>
      <c r="V22" s="167" t="s">
        <v>102</v>
      </c>
    </row>
    <row r="23" spans="1:22" ht="15" customHeight="1" x14ac:dyDescent="0.2">
      <c r="A23" s="86" t="s">
        <v>3</v>
      </c>
      <c r="B23" s="51" t="s">
        <v>36</v>
      </c>
      <c r="C23" s="66">
        <f t="shared" si="0"/>
        <v>2</v>
      </c>
      <c r="D23" s="143"/>
      <c r="E23" s="143"/>
      <c r="F23" s="55">
        <f t="shared" si="1"/>
        <v>2</v>
      </c>
      <c r="G23" s="95" t="s">
        <v>183</v>
      </c>
      <c r="H23" s="48" t="s">
        <v>184</v>
      </c>
      <c r="I23" s="49" t="s">
        <v>102</v>
      </c>
      <c r="J23" s="49" t="s">
        <v>102</v>
      </c>
      <c r="K23" s="49" t="s">
        <v>102</v>
      </c>
      <c r="L23" s="49" t="s">
        <v>102</v>
      </c>
      <c r="M23" s="49" t="s">
        <v>102</v>
      </c>
      <c r="N23" s="48" t="str">
        <f t="shared" si="2"/>
        <v>Да</v>
      </c>
      <c r="O23" s="48" t="s">
        <v>183</v>
      </c>
      <c r="P23" s="105" t="s">
        <v>183</v>
      </c>
      <c r="Q23" s="105" t="s">
        <v>183</v>
      </c>
      <c r="R23" s="105" t="s">
        <v>709</v>
      </c>
      <c r="S23" s="106" t="s">
        <v>505</v>
      </c>
      <c r="T23" s="170" t="s">
        <v>192</v>
      </c>
      <c r="U23" s="86" t="s">
        <v>102</v>
      </c>
    </row>
    <row r="24" spans="1:22" ht="15" customHeight="1" x14ac:dyDescent="0.2">
      <c r="A24" s="86" t="s">
        <v>4</v>
      </c>
      <c r="B24" s="51" t="s">
        <v>36</v>
      </c>
      <c r="C24" s="66">
        <f t="shared" si="0"/>
        <v>2</v>
      </c>
      <c r="D24" s="143"/>
      <c r="E24" s="143"/>
      <c r="F24" s="55">
        <f t="shared" si="1"/>
        <v>2</v>
      </c>
      <c r="G24" s="95" t="s">
        <v>183</v>
      </c>
      <c r="H24" s="48" t="s">
        <v>184</v>
      </c>
      <c r="I24" s="49" t="s">
        <v>102</v>
      </c>
      <c r="J24" s="49" t="s">
        <v>102</v>
      </c>
      <c r="K24" s="49" t="s">
        <v>102</v>
      </c>
      <c r="L24" s="49" t="s">
        <v>102</v>
      </c>
      <c r="M24" s="49" t="s">
        <v>102</v>
      </c>
      <c r="N24" s="48" t="str">
        <f t="shared" si="2"/>
        <v>Да</v>
      </c>
      <c r="O24" s="48" t="s">
        <v>183</v>
      </c>
      <c r="P24" s="112" t="s">
        <v>183</v>
      </c>
      <c r="Q24" s="112" t="s">
        <v>183</v>
      </c>
      <c r="R24" s="112" t="s">
        <v>709</v>
      </c>
      <c r="S24" s="112" t="s">
        <v>232</v>
      </c>
      <c r="T24" s="170" t="s">
        <v>192</v>
      </c>
      <c r="U24" s="105" t="s">
        <v>102</v>
      </c>
    </row>
    <row r="25" spans="1:22" ht="15" customHeight="1" x14ac:dyDescent="0.2">
      <c r="A25" s="86" t="s">
        <v>53</v>
      </c>
      <c r="B25" s="51" t="s">
        <v>218</v>
      </c>
      <c r="C25" s="66">
        <f t="shared" si="0"/>
        <v>0</v>
      </c>
      <c r="D25" s="143"/>
      <c r="E25" s="143"/>
      <c r="F25" s="55">
        <f t="shared" si="1"/>
        <v>0</v>
      </c>
      <c r="G25" s="95" t="s">
        <v>183</v>
      </c>
      <c r="H25" s="48" t="s">
        <v>184</v>
      </c>
      <c r="I25" s="49" t="s">
        <v>102</v>
      </c>
      <c r="J25" s="49" t="s">
        <v>102</v>
      </c>
      <c r="K25" s="49" t="s">
        <v>102</v>
      </c>
      <c r="L25" s="49" t="s">
        <v>102</v>
      </c>
      <c r="M25" s="49" t="s">
        <v>102</v>
      </c>
      <c r="N25" s="48" t="str">
        <f t="shared" si="2"/>
        <v>Да</v>
      </c>
      <c r="O25" s="48" t="s">
        <v>183</v>
      </c>
      <c r="P25" s="105" t="s">
        <v>511</v>
      </c>
      <c r="Q25" s="105" t="s">
        <v>511</v>
      </c>
      <c r="R25" s="49" t="s">
        <v>102</v>
      </c>
      <c r="S25" s="106" t="s">
        <v>251</v>
      </c>
      <c r="T25" s="170" t="s">
        <v>192</v>
      </c>
      <c r="U25" s="86" t="s">
        <v>510</v>
      </c>
      <c r="V25" s="167" t="s">
        <v>102</v>
      </c>
    </row>
    <row r="26" spans="1:22" ht="15" customHeight="1" x14ac:dyDescent="0.2">
      <c r="A26" s="133" t="s">
        <v>5</v>
      </c>
      <c r="B26" s="91"/>
      <c r="C26" s="88"/>
      <c r="D26" s="101"/>
      <c r="E26" s="101"/>
      <c r="F26" s="89"/>
      <c r="G26" s="145"/>
      <c r="H26" s="109"/>
      <c r="I26" s="87"/>
      <c r="J26" s="87"/>
      <c r="K26" s="87"/>
      <c r="L26" s="87"/>
      <c r="M26" s="87"/>
      <c r="N26" s="109"/>
      <c r="O26" s="109"/>
      <c r="P26" s="110"/>
      <c r="Q26" s="110"/>
      <c r="R26" s="110"/>
      <c r="S26" s="110"/>
      <c r="T26" s="110"/>
      <c r="U26" s="109"/>
    </row>
    <row r="27" spans="1:22" ht="15" customHeight="1" x14ac:dyDescent="0.2">
      <c r="A27" s="86" t="s">
        <v>54</v>
      </c>
      <c r="B27" s="51" t="s">
        <v>37</v>
      </c>
      <c r="C27" s="66">
        <f t="shared" si="0"/>
        <v>1</v>
      </c>
      <c r="D27" s="143"/>
      <c r="E27" s="143"/>
      <c r="F27" s="55">
        <f t="shared" si="1"/>
        <v>1</v>
      </c>
      <c r="G27" s="95" t="s">
        <v>183</v>
      </c>
      <c r="H27" s="48" t="s">
        <v>183</v>
      </c>
      <c r="I27" s="49" t="s">
        <v>183</v>
      </c>
      <c r="J27" s="49" t="s">
        <v>184</v>
      </c>
      <c r="K27" s="49" t="s">
        <v>484</v>
      </c>
      <c r="L27" s="49" t="s">
        <v>483</v>
      </c>
      <c r="M27" s="49" t="s">
        <v>192</v>
      </c>
      <c r="N27" s="48" t="str">
        <f>IF(H27="Да","Нет, оценено размещение результатов оценки открытости бюджетных данных","Да")</f>
        <v>Нет, оценено размещение результатов оценки открытости бюджетных данных</v>
      </c>
      <c r="O27" s="48" t="s">
        <v>183</v>
      </c>
      <c r="P27" s="105" t="s">
        <v>184</v>
      </c>
      <c r="Q27" s="105" t="s">
        <v>184</v>
      </c>
      <c r="R27" s="105" t="s">
        <v>484</v>
      </c>
      <c r="S27" s="176" t="s">
        <v>276</v>
      </c>
      <c r="T27" s="105" t="s">
        <v>192</v>
      </c>
      <c r="U27" s="86" t="s">
        <v>486</v>
      </c>
      <c r="V27" s="167" t="s">
        <v>102</v>
      </c>
    </row>
    <row r="28" spans="1:22" ht="15" customHeight="1" x14ac:dyDescent="0.2">
      <c r="A28" s="86" t="s">
        <v>55</v>
      </c>
      <c r="B28" s="51" t="s">
        <v>36</v>
      </c>
      <c r="C28" s="66">
        <f t="shared" si="0"/>
        <v>2</v>
      </c>
      <c r="D28" s="143"/>
      <c r="E28" s="143"/>
      <c r="F28" s="55">
        <f t="shared" si="1"/>
        <v>2</v>
      </c>
      <c r="G28" s="95" t="s">
        <v>183</v>
      </c>
      <c r="H28" s="48" t="s">
        <v>183</v>
      </c>
      <c r="I28" s="49" t="s">
        <v>183</v>
      </c>
      <c r="J28" s="49" t="s">
        <v>183</v>
      </c>
      <c r="K28" s="49" t="s">
        <v>709</v>
      </c>
      <c r="L28" s="107" t="s">
        <v>272</v>
      </c>
      <c r="M28" s="49" t="s">
        <v>534</v>
      </c>
      <c r="N28" s="48" t="str">
        <f t="shared" si="2"/>
        <v>Нет, оценено размещение результатов оценки открытости бюджетных данных</v>
      </c>
      <c r="O28" s="48" t="s">
        <v>183</v>
      </c>
      <c r="P28" s="49" t="s">
        <v>183</v>
      </c>
      <c r="Q28" s="49" t="s">
        <v>183</v>
      </c>
      <c r="R28" s="49" t="s">
        <v>709</v>
      </c>
      <c r="S28" s="81" t="s">
        <v>277</v>
      </c>
      <c r="T28" s="49" t="s">
        <v>192</v>
      </c>
      <c r="U28" s="86" t="s">
        <v>102</v>
      </c>
    </row>
    <row r="29" spans="1:22" ht="15" customHeight="1" x14ac:dyDescent="0.2">
      <c r="A29" s="86" t="s">
        <v>56</v>
      </c>
      <c r="B29" s="51" t="s">
        <v>36</v>
      </c>
      <c r="C29" s="66">
        <f t="shared" si="0"/>
        <v>2</v>
      </c>
      <c r="D29" s="143"/>
      <c r="E29" s="143"/>
      <c r="F29" s="55">
        <f t="shared" si="1"/>
        <v>2</v>
      </c>
      <c r="G29" s="95" t="s">
        <v>183</v>
      </c>
      <c r="H29" s="48" t="s">
        <v>184</v>
      </c>
      <c r="I29" s="49" t="s">
        <v>102</v>
      </c>
      <c r="J29" s="49" t="s">
        <v>102</v>
      </c>
      <c r="K29" s="49" t="s">
        <v>102</v>
      </c>
      <c r="L29" s="49" t="s">
        <v>102</v>
      </c>
      <c r="M29" s="49" t="s">
        <v>102</v>
      </c>
      <c r="N29" s="48" t="str">
        <f t="shared" si="2"/>
        <v>Да</v>
      </c>
      <c r="O29" s="48" t="s">
        <v>183</v>
      </c>
      <c r="P29" s="105" t="s">
        <v>183</v>
      </c>
      <c r="Q29" s="105" t="s">
        <v>183</v>
      </c>
      <c r="R29" s="112" t="s">
        <v>247</v>
      </c>
      <c r="S29" s="106" t="s">
        <v>278</v>
      </c>
      <c r="T29" s="105" t="s">
        <v>184</v>
      </c>
      <c r="U29" s="105" t="s">
        <v>608</v>
      </c>
      <c r="V29" s="167" t="s">
        <v>102</v>
      </c>
    </row>
    <row r="30" spans="1:22" ht="15" customHeight="1" x14ac:dyDescent="0.2">
      <c r="A30" s="86" t="s">
        <v>6</v>
      </c>
      <c r="B30" s="51" t="s">
        <v>36</v>
      </c>
      <c r="C30" s="66">
        <f t="shared" si="0"/>
        <v>2</v>
      </c>
      <c r="D30" s="143"/>
      <c r="E30" s="143"/>
      <c r="F30" s="55">
        <f t="shared" si="1"/>
        <v>2</v>
      </c>
      <c r="G30" s="95" t="s">
        <v>183</v>
      </c>
      <c r="H30" s="48" t="s">
        <v>183</v>
      </c>
      <c r="I30" s="49" t="s">
        <v>183</v>
      </c>
      <c r="J30" s="49" t="s">
        <v>183</v>
      </c>
      <c r="K30" s="112" t="s">
        <v>709</v>
      </c>
      <c r="L30" s="107" t="s">
        <v>206</v>
      </c>
      <c r="M30" s="49" t="s">
        <v>192</v>
      </c>
      <c r="N30" s="48" t="str">
        <f t="shared" si="2"/>
        <v>Нет, оценено размещение результатов оценки открытости бюджетных данных</v>
      </c>
      <c r="O30" s="48" t="s">
        <v>183</v>
      </c>
      <c r="P30" s="49" t="s">
        <v>540</v>
      </c>
      <c r="Q30" s="49" t="s">
        <v>183</v>
      </c>
      <c r="R30" s="112" t="s">
        <v>709</v>
      </c>
      <c r="S30" s="177" t="s">
        <v>203</v>
      </c>
      <c r="T30" s="49" t="s">
        <v>192</v>
      </c>
      <c r="U30" s="50" t="s">
        <v>102</v>
      </c>
    </row>
    <row r="31" spans="1:22" ht="15" customHeight="1" x14ac:dyDescent="0.2">
      <c r="A31" s="86" t="s">
        <v>57</v>
      </c>
      <c r="B31" s="93" t="s">
        <v>36</v>
      </c>
      <c r="C31" s="66">
        <f t="shared" si="0"/>
        <v>2</v>
      </c>
      <c r="D31" s="84"/>
      <c r="E31" s="84"/>
      <c r="F31" s="55">
        <f t="shared" si="1"/>
        <v>2</v>
      </c>
      <c r="G31" s="95" t="s">
        <v>183</v>
      </c>
      <c r="H31" s="48" t="s">
        <v>183</v>
      </c>
      <c r="I31" s="52" t="s">
        <v>183</v>
      </c>
      <c r="J31" s="52" t="s">
        <v>183</v>
      </c>
      <c r="K31" s="52" t="s">
        <v>709</v>
      </c>
      <c r="L31" s="52" t="s">
        <v>280</v>
      </c>
      <c r="M31" s="49" t="s">
        <v>192</v>
      </c>
      <c r="N31" s="48" t="str">
        <f t="shared" si="2"/>
        <v>Нет, оценено размещение результатов оценки открытости бюджетных данных</v>
      </c>
      <c r="O31" s="48" t="s">
        <v>183</v>
      </c>
      <c r="P31" s="52" t="s">
        <v>184</v>
      </c>
      <c r="Q31" s="52" t="s">
        <v>184</v>
      </c>
      <c r="R31" s="52" t="s">
        <v>292</v>
      </c>
      <c r="S31" s="52" t="s">
        <v>286</v>
      </c>
      <c r="T31" s="49" t="s">
        <v>192</v>
      </c>
      <c r="U31" s="50" t="s">
        <v>102</v>
      </c>
    </row>
    <row r="32" spans="1:22" ht="15" customHeight="1" x14ac:dyDescent="0.2">
      <c r="A32" s="86" t="s">
        <v>7</v>
      </c>
      <c r="B32" s="93" t="s">
        <v>36</v>
      </c>
      <c r="C32" s="66">
        <f t="shared" si="0"/>
        <v>2</v>
      </c>
      <c r="D32" s="53"/>
      <c r="E32" s="53"/>
      <c r="F32" s="55">
        <f t="shared" si="1"/>
        <v>2</v>
      </c>
      <c r="G32" s="95" t="s">
        <v>183</v>
      </c>
      <c r="H32" s="48" t="s">
        <v>184</v>
      </c>
      <c r="I32" s="52" t="s">
        <v>102</v>
      </c>
      <c r="J32" s="52" t="s">
        <v>102</v>
      </c>
      <c r="K32" s="52" t="s">
        <v>102</v>
      </c>
      <c r="L32" s="52" t="s">
        <v>102</v>
      </c>
      <c r="M32" s="52" t="s">
        <v>102</v>
      </c>
      <c r="N32" s="48" t="str">
        <f t="shared" si="2"/>
        <v>Да</v>
      </c>
      <c r="O32" s="48" t="s">
        <v>183</v>
      </c>
      <c r="P32" s="112" t="s">
        <v>183</v>
      </c>
      <c r="Q32" s="112" t="s">
        <v>183</v>
      </c>
      <c r="R32" s="112" t="s">
        <v>709</v>
      </c>
      <c r="S32" s="113" t="s">
        <v>293</v>
      </c>
      <c r="T32" s="112" t="s">
        <v>192</v>
      </c>
      <c r="U32" s="114" t="s">
        <v>294</v>
      </c>
      <c r="V32" s="167" t="s">
        <v>102</v>
      </c>
    </row>
    <row r="33" spans="1:22" ht="15" customHeight="1" x14ac:dyDescent="0.2">
      <c r="A33" s="86" t="s">
        <v>8</v>
      </c>
      <c r="B33" s="93" t="s">
        <v>36</v>
      </c>
      <c r="C33" s="66">
        <f t="shared" si="0"/>
        <v>2</v>
      </c>
      <c r="D33" s="53"/>
      <c r="E33" s="53"/>
      <c r="F33" s="55">
        <f t="shared" si="1"/>
        <v>2</v>
      </c>
      <c r="G33" s="95" t="s">
        <v>183</v>
      </c>
      <c r="H33" s="48" t="s">
        <v>183</v>
      </c>
      <c r="I33" s="52" t="s">
        <v>183</v>
      </c>
      <c r="J33" s="52" t="s">
        <v>183</v>
      </c>
      <c r="K33" s="52" t="s">
        <v>709</v>
      </c>
      <c r="L33" s="52" t="s">
        <v>291</v>
      </c>
      <c r="M33" s="52" t="s">
        <v>192</v>
      </c>
      <c r="N33" s="48" t="str">
        <f t="shared" si="2"/>
        <v>Нет, оценено размещение результатов оценки открытости бюджетных данных</v>
      </c>
      <c r="O33" s="48" t="s">
        <v>184</v>
      </c>
      <c r="P33" s="52" t="s">
        <v>184</v>
      </c>
      <c r="Q33" s="52" t="s">
        <v>183</v>
      </c>
      <c r="R33" s="52" t="s">
        <v>295</v>
      </c>
      <c r="S33" s="52" t="s">
        <v>288</v>
      </c>
      <c r="T33" s="52" t="s">
        <v>545</v>
      </c>
      <c r="U33" s="50" t="s">
        <v>102</v>
      </c>
    </row>
    <row r="34" spans="1:22" ht="15" customHeight="1" x14ac:dyDescent="0.2">
      <c r="A34" s="86" t="s">
        <v>58</v>
      </c>
      <c r="B34" s="93" t="s">
        <v>218</v>
      </c>
      <c r="C34" s="66">
        <f t="shared" si="0"/>
        <v>0</v>
      </c>
      <c r="D34" s="143"/>
      <c r="E34" s="143"/>
      <c r="F34" s="55">
        <f t="shared" si="1"/>
        <v>0</v>
      </c>
      <c r="G34" s="95" t="s">
        <v>183</v>
      </c>
      <c r="H34" s="48" t="s">
        <v>184</v>
      </c>
      <c r="I34" s="49" t="s">
        <v>102</v>
      </c>
      <c r="J34" s="49" t="s">
        <v>102</v>
      </c>
      <c r="K34" s="49" t="s">
        <v>102</v>
      </c>
      <c r="L34" s="49" t="s">
        <v>102</v>
      </c>
      <c r="M34" s="49" t="s">
        <v>102</v>
      </c>
      <c r="N34" s="48" t="str">
        <f t="shared" si="2"/>
        <v>Да</v>
      </c>
      <c r="O34" s="48" t="s">
        <v>183</v>
      </c>
      <c r="P34" s="105" t="s">
        <v>184</v>
      </c>
      <c r="Q34" s="105" t="s">
        <v>184</v>
      </c>
      <c r="R34" s="105" t="s">
        <v>102</v>
      </c>
      <c r="S34" s="176" t="s">
        <v>397</v>
      </c>
      <c r="T34" s="49" t="s">
        <v>102</v>
      </c>
      <c r="U34" s="114" t="s">
        <v>520</v>
      </c>
      <c r="V34" s="167" t="s">
        <v>102</v>
      </c>
    </row>
    <row r="35" spans="1:22" ht="15" customHeight="1" x14ac:dyDescent="0.2">
      <c r="A35" s="86" t="s">
        <v>59</v>
      </c>
      <c r="B35" s="93" t="s">
        <v>218</v>
      </c>
      <c r="C35" s="66">
        <f t="shared" si="0"/>
        <v>0</v>
      </c>
      <c r="D35" s="53"/>
      <c r="E35" s="53"/>
      <c r="F35" s="55">
        <f t="shared" si="1"/>
        <v>0</v>
      </c>
      <c r="G35" s="95" t="s">
        <v>183</v>
      </c>
      <c r="H35" s="48" t="s">
        <v>490</v>
      </c>
      <c r="I35" s="52" t="s">
        <v>102</v>
      </c>
      <c r="J35" s="49" t="s">
        <v>102</v>
      </c>
      <c r="K35" s="52" t="s">
        <v>102</v>
      </c>
      <c r="L35" s="49" t="s">
        <v>102</v>
      </c>
      <c r="M35" s="52" t="s">
        <v>102</v>
      </c>
      <c r="N35" s="48" t="s">
        <v>183</v>
      </c>
      <c r="O35" s="48" t="s">
        <v>234</v>
      </c>
      <c r="P35" s="48" t="s">
        <v>610</v>
      </c>
      <c r="Q35" s="105" t="s">
        <v>184</v>
      </c>
      <c r="R35" s="105" t="s">
        <v>102</v>
      </c>
      <c r="S35" s="113" t="s">
        <v>289</v>
      </c>
      <c r="T35" s="49" t="s">
        <v>102</v>
      </c>
      <c r="U35" s="112" t="s">
        <v>552</v>
      </c>
      <c r="V35" s="167" t="s">
        <v>102</v>
      </c>
    </row>
    <row r="36" spans="1:22" ht="15" customHeight="1" x14ac:dyDescent="0.2">
      <c r="A36" s="86" t="s">
        <v>154</v>
      </c>
      <c r="B36" s="51" t="s">
        <v>36</v>
      </c>
      <c r="C36" s="66">
        <f t="shared" si="0"/>
        <v>2</v>
      </c>
      <c r="D36" s="143"/>
      <c r="E36" s="143"/>
      <c r="F36" s="55">
        <f t="shared" si="1"/>
        <v>2</v>
      </c>
      <c r="G36" s="95" t="s">
        <v>183</v>
      </c>
      <c r="H36" s="48" t="s">
        <v>184</v>
      </c>
      <c r="I36" s="49" t="s">
        <v>102</v>
      </c>
      <c r="J36" s="49" t="s">
        <v>102</v>
      </c>
      <c r="K36" s="49" t="s">
        <v>102</v>
      </c>
      <c r="L36" s="49" t="s">
        <v>102</v>
      </c>
      <c r="M36" s="49" t="s">
        <v>102</v>
      </c>
      <c r="N36" s="48" t="str">
        <f t="shared" si="2"/>
        <v>Да</v>
      </c>
      <c r="O36" s="48" t="s">
        <v>183</v>
      </c>
      <c r="P36" s="105" t="s">
        <v>183</v>
      </c>
      <c r="Q36" s="105" t="s">
        <v>183</v>
      </c>
      <c r="R36" s="105" t="s">
        <v>709</v>
      </c>
      <c r="S36" s="106" t="s">
        <v>547</v>
      </c>
      <c r="T36" s="105" t="s">
        <v>192</v>
      </c>
      <c r="U36" s="105" t="s">
        <v>296</v>
      </c>
      <c r="V36" s="167" t="s">
        <v>102</v>
      </c>
    </row>
    <row r="37" spans="1:22" s="26" customFormat="1" ht="15" customHeight="1" x14ac:dyDescent="0.2">
      <c r="A37" s="86" t="s">
        <v>60</v>
      </c>
      <c r="B37" s="51" t="s">
        <v>36</v>
      </c>
      <c r="C37" s="66">
        <f t="shared" si="0"/>
        <v>2</v>
      </c>
      <c r="D37" s="143"/>
      <c r="E37" s="143"/>
      <c r="F37" s="55">
        <f t="shared" si="1"/>
        <v>2</v>
      </c>
      <c r="G37" s="95" t="s">
        <v>183</v>
      </c>
      <c r="H37" s="48" t="s">
        <v>183</v>
      </c>
      <c r="I37" s="49" t="s">
        <v>183</v>
      </c>
      <c r="J37" s="49" t="s">
        <v>183</v>
      </c>
      <c r="K37" s="49" t="s">
        <v>709</v>
      </c>
      <c r="L37" s="107" t="s">
        <v>282</v>
      </c>
      <c r="M37" s="49" t="s">
        <v>533</v>
      </c>
      <c r="N37" s="48" t="str">
        <f t="shared" si="2"/>
        <v>Нет, оценено размещение результатов оценки открытости бюджетных данных</v>
      </c>
      <c r="O37" s="48" t="s">
        <v>183</v>
      </c>
      <c r="P37" s="49" t="s">
        <v>184</v>
      </c>
      <c r="Q37" s="49" t="s">
        <v>183</v>
      </c>
      <c r="R37" s="49" t="s">
        <v>709</v>
      </c>
      <c r="S37" s="49" t="s">
        <v>290</v>
      </c>
      <c r="T37" s="49" t="s">
        <v>602</v>
      </c>
      <c r="U37" s="47" t="s">
        <v>102</v>
      </c>
      <c r="V37" s="167"/>
    </row>
    <row r="38" spans="1:22" ht="15" customHeight="1" x14ac:dyDescent="0.2">
      <c r="A38" s="133" t="s">
        <v>9</v>
      </c>
      <c r="B38" s="111"/>
      <c r="C38" s="88"/>
      <c r="D38" s="71"/>
      <c r="E38" s="71"/>
      <c r="F38" s="89"/>
      <c r="G38" s="145"/>
      <c r="H38" s="109"/>
      <c r="I38" s="87"/>
      <c r="J38" s="87"/>
      <c r="K38" s="87"/>
      <c r="L38" s="87"/>
      <c r="M38" s="87"/>
      <c r="N38" s="109"/>
      <c r="O38" s="109"/>
      <c r="P38" s="110"/>
      <c r="Q38" s="110"/>
      <c r="R38" s="110"/>
      <c r="S38" s="110"/>
      <c r="T38" s="110"/>
      <c r="U38" s="109"/>
    </row>
    <row r="39" spans="1:22" ht="15" customHeight="1" x14ac:dyDescent="0.2">
      <c r="A39" s="86" t="s">
        <v>61</v>
      </c>
      <c r="B39" s="93" t="s">
        <v>36</v>
      </c>
      <c r="C39" s="66">
        <f t="shared" si="0"/>
        <v>2</v>
      </c>
      <c r="D39" s="53"/>
      <c r="E39" s="53"/>
      <c r="F39" s="55">
        <f t="shared" si="1"/>
        <v>2</v>
      </c>
      <c r="G39" s="95" t="s">
        <v>183</v>
      </c>
      <c r="H39" s="48" t="s">
        <v>183</v>
      </c>
      <c r="I39" s="52" t="s">
        <v>183</v>
      </c>
      <c r="J39" s="52" t="s">
        <v>183</v>
      </c>
      <c r="K39" s="52" t="s">
        <v>709</v>
      </c>
      <c r="L39" s="52" t="s">
        <v>308</v>
      </c>
      <c r="M39" s="52" t="s">
        <v>192</v>
      </c>
      <c r="N39" s="48" t="str">
        <f t="shared" si="2"/>
        <v>Нет, оценено размещение результатов оценки открытости бюджетных данных</v>
      </c>
      <c r="O39" s="48" t="s">
        <v>183</v>
      </c>
      <c r="P39" s="52" t="s">
        <v>184</v>
      </c>
      <c r="Q39" s="52" t="s">
        <v>184</v>
      </c>
      <c r="R39" s="52" t="s">
        <v>102</v>
      </c>
      <c r="S39" s="52" t="s">
        <v>298</v>
      </c>
      <c r="T39" s="52" t="s">
        <v>192</v>
      </c>
      <c r="U39" s="86" t="s">
        <v>102</v>
      </c>
      <c r="V39" s="168"/>
    </row>
    <row r="40" spans="1:22" ht="15" customHeight="1" x14ac:dyDescent="0.2">
      <c r="A40" s="86" t="s">
        <v>62</v>
      </c>
      <c r="B40" s="51" t="s">
        <v>37</v>
      </c>
      <c r="C40" s="66">
        <f t="shared" si="0"/>
        <v>1</v>
      </c>
      <c r="D40" s="143"/>
      <c r="E40" s="143"/>
      <c r="F40" s="55">
        <f t="shared" si="1"/>
        <v>1</v>
      </c>
      <c r="G40" s="95" t="s">
        <v>183</v>
      </c>
      <c r="H40" s="48" t="s">
        <v>184</v>
      </c>
      <c r="I40" s="49" t="s">
        <v>102</v>
      </c>
      <c r="J40" s="49" t="s">
        <v>102</v>
      </c>
      <c r="K40" s="49" t="s">
        <v>102</v>
      </c>
      <c r="L40" s="49" t="s">
        <v>102</v>
      </c>
      <c r="M40" s="49" t="s">
        <v>102</v>
      </c>
      <c r="N40" s="48" t="str">
        <f t="shared" si="2"/>
        <v>Да</v>
      </c>
      <c r="O40" s="48" t="s">
        <v>183</v>
      </c>
      <c r="P40" s="49" t="s">
        <v>610</v>
      </c>
      <c r="Q40" s="105" t="s">
        <v>183</v>
      </c>
      <c r="R40" s="105" t="s">
        <v>712</v>
      </c>
      <c r="S40" s="94" t="s">
        <v>309</v>
      </c>
      <c r="T40" s="49" t="s">
        <v>533</v>
      </c>
      <c r="U40" s="105" t="s">
        <v>697</v>
      </c>
      <c r="V40" s="167" t="s">
        <v>102</v>
      </c>
    </row>
    <row r="41" spans="1:22" ht="15" customHeight="1" x14ac:dyDescent="0.2">
      <c r="A41" s="86" t="s">
        <v>28</v>
      </c>
      <c r="B41" s="51" t="s">
        <v>36</v>
      </c>
      <c r="C41" s="66">
        <f t="shared" si="0"/>
        <v>2</v>
      </c>
      <c r="D41" s="143"/>
      <c r="E41" s="143"/>
      <c r="F41" s="55">
        <f t="shared" si="1"/>
        <v>2</v>
      </c>
      <c r="G41" s="95" t="s">
        <v>183</v>
      </c>
      <c r="H41" s="48" t="s">
        <v>184</v>
      </c>
      <c r="I41" s="49" t="s">
        <v>102</v>
      </c>
      <c r="J41" s="49" t="s">
        <v>102</v>
      </c>
      <c r="K41" s="49" t="s">
        <v>102</v>
      </c>
      <c r="L41" s="49" t="s">
        <v>102</v>
      </c>
      <c r="M41" s="49" t="s">
        <v>102</v>
      </c>
      <c r="N41" s="48" t="str">
        <f t="shared" si="2"/>
        <v>Да</v>
      </c>
      <c r="O41" s="48" t="s">
        <v>183</v>
      </c>
      <c r="P41" s="105" t="s">
        <v>183</v>
      </c>
      <c r="Q41" s="105" t="s">
        <v>183</v>
      </c>
      <c r="R41" s="105" t="s">
        <v>709</v>
      </c>
      <c r="S41" s="106" t="s">
        <v>310</v>
      </c>
      <c r="T41" s="105" t="s">
        <v>192</v>
      </c>
      <c r="U41" s="105" t="s">
        <v>102</v>
      </c>
    </row>
    <row r="42" spans="1:22" ht="15" customHeight="1" x14ac:dyDescent="0.2">
      <c r="A42" s="86" t="s">
        <v>10</v>
      </c>
      <c r="B42" s="51" t="s">
        <v>37</v>
      </c>
      <c r="C42" s="66">
        <f t="shared" si="0"/>
        <v>1</v>
      </c>
      <c r="D42" s="143"/>
      <c r="E42" s="143"/>
      <c r="F42" s="55">
        <f t="shared" si="1"/>
        <v>1</v>
      </c>
      <c r="G42" s="95" t="s">
        <v>183</v>
      </c>
      <c r="H42" s="48" t="s">
        <v>184</v>
      </c>
      <c r="I42" s="49" t="s">
        <v>102</v>
      </c>
      <c r="J42" s="49" t="s">
        <v>102</v>
      </c>
      <c r="K42" s="49" t="s">
        <v>102</v>
      </c>
      <c r="L42" s="49" t="s">
        <v>102</v>
      </c>
      <c r="M42" s="49" t="s">
        <v>102</v>
      </c>
      <c r="N42" s="48" t="str">
        <f t="shared" si="2"/>
        <v>Да</v>
      </c>
      <c r="O42" s="48" t="s">
        <v>183</v>
      </c>
      <c r="P42" s="49" t="s">
        <v>184</v>
      </c>
      <c r="Q42" s="49" t="s">
        <v>183</v>
      </c>
      <c r="R42" s="49" t="s">
        <v>709</v>
      </c>
      <c r="S42" s="106" t="s">
        <v>303</v>
      </c>
      <c r="T42" s="49" t="s">
        <v>192</v>
      </c>
      <c r="U42" s="86" t="s">
        <v>554</v>
      </c>
      <c r="V42" s="167" t="s">
        <v>102</v>
      </c>
    </row>
    <row r="43" spans="1:22" ht="15" customHeight="1" x14ac:dyDescent="0.2">
      <c r="A43" s="86" t="s">
        <v>63</v>
      </c>
      <c r="B43" s="51" t="s">
        <v>37</v>
      </c>
      <c r="C43" s="66">
        <f t="shared" si="0"/>
        <v>1</v>
      </c>
      <c r="D43" s="143"/>
      <c r="E43" s="143"/>
      <c r="F43" s="55">
        <f t="shared" si="1"/>
        <v>1</v>
      </c>
      <c r="G43" s="95" t="s">
        <v>183</v>
      </c>
      <c r="H43" s="48" t="s">
        <v>184</v>
      </c>
      <c r="I43" s="49" t="s">
        <v>102</v>
      </c>
      <c r="J43" s="49" t="s">
        <v>102</v>
      </c>
      <c r="K43" s="49" t="s">
        <v>102</v>
      </c>
      <c r="L43" s="49" t="s">
        <v>102</v>
      </c>
      <c r="M43" s="49" t="s">
        <v>102</v>
      </c>
      <c r="N43" s="48" t="str">
        <f t="shared" si="2"/>
        <v>Да</v>
      </c>
      <c r="O43" s="48" t="s">
        <v>183</v>
      </c>
      <c r="P43" s="49" t="s">
        <v>183</v>
      </c>
      <c r="Q43" s="49" t="s">
        <v>184</v>
      </c>
      <c r="R43" s="49" t="s">
        <v>709</v>
      </c>
      <c r="S43" s="106" t="s">
        <v>311</v>
      </c>
      <c r="T43" s="49" t="s">
        <v>553</v>
      </c>
      <c r="U43" s="86" t="s">
        <v>555</v>
      </c>
      <c r="V43" s="167" t="s">
        <v>102</v>
      </c>
    </row>
    <row r="44" spans="1:22" ht="15" customHeight="1" x14ac:dyDescent="0.2">
      <c r="A44" s="86" t="s">
        <v>64</v>
      </c>
      <c r="B44" s="51" t="s">
        <v>218</v>
      </c>
      <c r="C44" s="66">
        <f t="shared" si="0"/>
        <v>0</v>
      </c>
      <c r="D44" s="143"/>
      <c r="E44" s="143"/>
      <c r="F44" s="55">
        <f t="shared" si="1"/>
        <v>0</v>
      </c>
      <c r="G44" s="95" t="s">
        <v>234</v>
      </c>
      <c r="H44" s="48" t="s">
        <v>184</v>
      </c>
      <c r="I44" s="49" t="s">
        <v>102</v>
      </c>
      <c r="J44" s="49" t="s">
        <v>102</v>
      </c>
      <c r="K44" s="49" t="s">
        <v>102</v>
      </c>
      <c r="L44" s="49" t="s">
        <v>102</v>
      </c>
      <c r="M44" s="49" t="s">
        <v>102</v>
      </c>
      <c r="N44" s="48" t="str">
        <f t="shared" si="2"/>
        <v>Да</v>
      </c>
      <c r="O44" s="48" t="s">
        <v>234</v>
      </c>
      <c r="P44" s="49" t="s">
        <v>610</v>
      </c>
      <c r="Q44" s="49" t="s">
        <v>610</v>
      </c>
      <c r="R44" s="49" t="s">
        <v>102</v>
      </c>
      <c r="S44" s="106" t="s">
        <v>557</v>
      </c>
      <c r="T44" s="49" t="s">
        <v>102</v>
      </c>
      <c r="U44" s="105" t="s">
        <v>559</v>
      </c>
      <c r="V44" s="167" t="s">
        <v>102</v>
      </c>
    </row>
    <row r="45" spans="1:22" ht="15" customHeight="1" x14ac:dyDescent="0.2">
      <c r="A45" s="86" t="s">
        <v>39</v>
      </c>
      <c r="B45" s="51" t="s">
        <v>36</v>
      </c>
      <c r="C45" s="66">
        <f t="shared" si="0"/>
        <v>2</v>
      </c>
      <c r="D45" s="143">
        <v>0.5</v>
      </c>
      <c r="E45" s="143"/>
      <c r="F45" s="55">
        <f t="shared" si="1"/>
        <v>1</v>
      </c>
      <c r="G45" s="51" t="s">
        <v>183</v>
      </c>
      <c r="H45" s="48" t="s">
        <v>184</v>
      </c>
      <c r="I45" s="49" t="s">
        <v>102</v>
      </c>
      <c r="J45" s="49" t="s">
        <v>102</v>
      </c>
      <c r="K45" s="49" t="s">
        <v>102</v>
      </c>
      <c r="L45" s="49" t="s">
        <v>102</v>
      </c>
      <c r="M45" s="49" t="s">
        <v>102</v>
      </c>
      <c r="N45" s="48" t="str">
        <f t="shared" si="2"/>
        <v>Да</v>
      </c>
      <c r="O45" s="48" t="s">
        <v>183</v>
      </c>
      <c r="P45" s="105" t="s">
        <v>183</v>
      </c>
      <c r="Q45" s="105" t="s">
        <v>183</v>
      </c>
      <c r="R45" s="105" t="s">
        <v>709</v>
      </c>
      <c r="S45" s="106" t="s">
        <v>312</v>
      </c>
      <c r="T45" s="105" t="s">
        <v>184</v>
      </c>
      <c r="U45" s="105" t="s">
        <v>698</v>
      </c>
      <c r="V45" s="167" t="s">
        <v>102</v>
      </c>
    </row>
    <row r="46" spans="1:22" ht="15" customHeight="1" x14ac:dyDescent="0.2">
      <c r="A46" s="86" t="s">
        <v>65</v>
      </c>
      <c r="B46" s="51" t="s">
        <v>37</v>
      </c>
      <c r="C46" s="66">
        <f t="shared" si="0"/>
        <v>1</v>
      </c>
      <c r="D46" s="143">
        <v>0.5</v>
      </c>
      <c r="E46" s="143"/>
      <c r="F46" s="55">
        <f t="shared" si="1"/>
        <v>0.5</v>
      </c>
      <c r="G46" s="51" t="s">
        <v>183</v>
      </c>
      <c r="H46" s="48" t="s">
        <v>184</v>
      </c>
      <c r="I46" s="49" t="s">
        <v>102</v>
      </c>
      <c r="J46" s="49" t="s">
        <v>102</v>
      </c>
      <c r="K46" s="49" t="s">
        <v>102</v>
      </c>
      <c r="L46" s="49" t="s">
        <v>102</v>
      </c>
      <c r="M46" s="49" t="s">
        <v>102</v>
      </c>
      <c r="N46" s="48" t="str">
        <f t="shared" si="2"/>
        <v>Да</v>
      </c>
      <c r="O46" s="48" t="s">
        <v>183</v>
      </c>
      <c r="P46" s="105" t="s">
        <v>184</v>
      </c>
      <c r="Q46" s="105" t="s">
        <v>183</v>
      </c>
      <c r="R46" s="105" t="s">
        <v>709</v>
      </c>
      <c r="S46" s="106" t="s">
        <v>307</v>
      </c>
      <c r="T46" s="105" t="s">
        <v>184</v>
      </c>
      <c r="U46" s="105" t="s">
        <v>558</v>
      </c>
      <c r="V46" s="167" t="s">
        <v>102</v>
      </c>
    </row>
    <row r="47" spans="1:22" ht="15" customHeight="1" x14ac:dyDescent="0.2">
      <c r="A47" s="133" t="s">
        <v>66</v>
      </c>
      <c r="B47" s="111"/>
      <c r="C47" s="88"/>
      <c r="D47" s="71"/>
      <c r="E47" s="71"/>
      <c r="F47" s="89"/>
      <c r="G47" s="145"/>
      <c r="H47" s="109"/>
      <c r="I47" s="87"/>
      <c r="J47" s="87"/>
      <c r="K47" s="87"/>
      <c r="L47" s="87"/>
      <c r="M47" s="87"/>
      <c r="N47" s="109"/>
      <c r="O47" s="109"/>
      <c r="P47" s="110"/>
      <c r="Q47" s="110"/>
      <c r="R47" s="110"/>
      <c r="S47" s="110"/>
      <c r="T47" s="110"/>
      <c r="U47" s="109"/>
    </row>
    <row r="48" spans="1:22" ht="15" customHeight="1" x14ac:dyDescent="0.2">
      <c r="A48" s="86" t="s">
        <v>67</v>
      </c>
      <c r="B48" s="51" t="s">
        <v>218</v>
      </c>
      <c r="C48" s="66">
        <f t="shared" si="0"/>
        <v>0</v>
      </c>
      <c r="D48" s="143"/>
      <c r="E48" s="143"/>
      <c r="F48" s="55">
        <f t="shared" si="1"/>
        <v>0</v>
      </c>
      <c r="G48" s="95" t="s">
        <v>234</v>
      </c>
      <c r="H48" s="48" t="s">
        <v>184</v>
      </c>
      <c r="I48" s="49" t="s">
        <v>102</v>
      </c>
      <c r="J48" s="49" t="s">
        <v>102</v>
      </c>
      <c r="K48" s="49" t="s">
        <v>102</v>
      </c>
      <c r="L48" s="49" t="s">
        <v>102</v>
      </c>
      <c r="M48" s="49" t="s">
        <v>102</v>
      </c>
      <c r="N48" s="48" t="str">
        <f t="shared" si="2"/>
        <v>Да</v>
      </c>
      <c r="O48" s="48" t="s">
        <v>234</v>
      </c>
      <c r="P48" s="49" t="s">
        <v>610</v>
      </c>
      <c r="Q48" s="49" t="s">
        <v>610</v>
      </c>
      <c r="R48" s="105" t="s">
        <v>102</v>
      </c>
      <c r="S48" s="106" t="s">
        <v>345</v>
      </c>
      <c r="T48" s="105" t="s">
        <v>102</v>
      </c>
      <c r="U48" s="105" t="s">
        <v>559</v>
      </c>
      <c r="V48" s="167" t="s">
        <v>102</v>
      </c>
    </row>
    <row r="49" spans="1:22" ht="15" customHeight="1" x14ac:dyDescent="0.2">
      <c r="A49" s="86" t="s">
        <v>155</v>
      </c>
      <c r="B49" s="51" t="s">
        <v>218</v>
      </c>
      <c r="C49" s="66">
        <f t="shared" si="0"/>
        <v>0</v>
      </c>
      <c r="D49" s="143"/>
      <c r="E49" s="143"/>
      <c r="F49" s="55">
        <f t="shared" si="1"/>
        <v>0</v>
      </c>
      <c r="G49" s="95" t="s">
        <v>183</v>
      </c>
      <c r="H49" s="48" t="s">
        <v>184</v>
      </c>
      <c r="I49" s="49" t="s">
        <v>102</v>
      </c>
      <c r="J49" s="49" t="s">
        <v>102</v>
      </c>
      <c r="K49" s="49" t="s">
        <v>102</v>
      </c>
      <c r="L49" s="49" t="s">
        <v>102</v>
      </c>
      <c r="M49" s="49" t="s">
        <v>102</v>
      </c>
      <c r="N49" s="48" t="str">
        <f t="shared" si="2"/>
        <v>Да</v>
      </c>
      <c r="O49" s="48" t="s">
        <v>234</v>
      </c>
      <c r="P49" s="105" t="s">
        <v>610</v>
      </c>
      <c r="Q49" s="105" t="s">
        <v>184</v>
      </c>
      <c r="R49" s="105" t="s">
        <v>102</v>
      </c>
      <c r="S49" s="106" t="s">
        <v>371</v>
      </c>
      <c r="T49" s="105" t="s">
        <v>102</v>
      </c>
      <c r="U49" s="105" t="s">
        <v>693</v>
      </c>
      <c r="V49" s="167" t="s">
        <v>102</v>
      </c>
    </row>
    <row r="50" spans="1:22" ht="15" customHeight="1" x14ac:dyDescent="0.2">
      <c r="A50" s="86" t="s">
        <v>68</v>
      </c>
      <c r="B50" s="51" t="s">
        <v>218</v>
      </c>
      <c r="C50" s="66">
        <f t="shared" si="0"/>
        <v>0</v>
      </c>
      <c r="D50" s="143"/>
      <c r="E50" s="143"/>
      <c r="F50" s="55">
        <f t="shared" si="1"/>
        <v>0</v>
      </c>
      <c r="G50" s="95" t="s">
        <v>183</v>
      </c>
      <c r="H50" s="48" t="s">
        <v>490</v>
      </c>
      <c r="I50" s="49" t="s">
        <v>102</v>
      </c>
      <c r="J50" s="49" t="s">
        <v>102</v>
      </c>
      <c r="K50" s="49" t="s">
        <v>102</v>
      </c>
      <c r="L50" s="49" t="s">
        <v>102</v>
      </c>
      <c r="M50" s="49" t="s">
        <v>102</v>
      </c>
      <c r="N50" s="48" t="str">
        <f t="shared" si="2"/>
        <v>Да</v>
      </c>
      <c r="O50" s="48" t="s">
        <v>183</v>
      </c>
      <c r="P50" s="105" t="s">
        <v>184</v>
      </c>
      <c r="Q50" s="105" t="s">
        <v>184</v>
      </c>
      <c r="R50" s="105" t="s">
        <v>102</v>
      </c>
      <c r="S50" s="106" t="s">
        <v>346</v>
      </c>
      <c r="T50" s="49" t="s">
        <v>533</v>
      </c>
      <c r="U50" s="105" t="s">
        <v>560</v>
      </c>
      <c r="V50" s="167" t="s">
        <v>102</v>
      </c>
    </row>
    <row r="51" spans="1:22" ht="15" customHeight="1" x14ac:dyDescent="0.2">
      <c r="A51" s="86" t="s">
        <v>69</v>
      </c>
      <c r="B51" s="51" t="s">
        <v>218</v>
      </c>
      <c r="C51" s="66">
        <f t="shared" si="0"/>
        <v>0</v>
      </c>
      <c r="D51" s="143"/>
      <c r="E51" s="143"/>
      <c r="F51" s="55">
        <f t="shared" si="1"/>
        <v>0</v>
      </c>
      <c r="G51" s="95" t="s">
        <v>183</v>
      </c>
      <c r="H51" s="48" t="s">
        <v>184</v>
      </c>
      <c r="I51" s="49" t="s">
        <v>102</v>
      </c>
      <c r="J51" s="49" t="s">
        <v>102</v>
      </c>
      <c r="K51" s="49" t="s">
        <v>102</v>
      </c>
      <c r="L51" s="49" t="s">
        <v>102</v>
      </c>
      <c r="M51" s="49" t="s">
        <v>102</v>
      </c>
      <c r="N51" s="48" t="str">
        <f t="shared" si="2"/>
        <v>Да</v>
      </c>
      <c r="O51" s="48" t="s">
        <v>234</v>
      </c>
      <c r="P51" s="105" t="s">
        <v>610</v>
      </c>
      <c r="Q51" s="105" t="s">
        <v>184</v>
      </c>
      <c r="R51" s="105" t="s">
        <v>102</v>
      </c>
      <c r="S51" s="106" t="s">
        <v>372</v>
      </c>
      <c r="T51" s="105" t="s">
        <v>102</v>
      </c>
      <c r="U51" s="105" t="s">
        <v>694</v>
      </c>
      <c r="V51" s="167" t="s">
        <v>102</v>
      </c>
    </row>
    <row r="52" spans="1:22" ht="15" customHeight="1" x14ac:dyDescent="0.2">
      <c r="A52" s="86" t="s">
        <v>156</v>
      </c>
      <c r="B52" s="51" t="s">
        <v>218</v>
      </c>
      <c r="C52" s="66">
        <f t="shared" si="0"/>
        <v>0</v>
      </c>
      <c r="D52" s="143"/>
      <c r="E52" s="143"/>
      <c r="F52" s="55">
        <f t="shared" si="1"/>
        <v>0</v>
      </c>
      <c r="G52" s="95" t="s">
        <v>183</v>
      </c>
      <c r="H52" s="48" t="s">
        <v>184</v>
      </c>
      <c r="I52" s="49" t="s">
        <v>102</v>
      </c>
      <c r="J52" s="49" t="s">
        <v>102</v>
      </c>
      <c r="K52" s="49" t="s">
        <v>102</v>
      </c>
      <c r="L52" s="49" t="s">
        <v>102</v>
      </c>
      <c r="M52" s="49" t="s">
        <v>102</v>
      </c>
      <c r="N52" s="48" t="str">
        <f t="shared" si="2"/>
        <v>Да</v>
      </c>
      <c r="O52" s="48" t="s">
        <v>183</v>
      </c>
      <c r="P52" s="105" t="s">
        <v>184</v>
      </c>
      <c r="Q52" s="105" t="s">
        <v>184</v>
      </c>
      <c r="R52" s="112" t="s">
        <v>247</v>
      </c>
      <c r="S52" s="106" t="s">
        <v>408</v>
      </c>
      <c r="T52" s="49" t="s">
        <v>533</v>
      </c>
      <c r="U52" s="105" t="s">
        <v>562</v>
      </c>
      <c r="V52" s="167" t="s">
        <v>102</v>
      </c>
    </row>
    <row r="53" spans="1:22" ht="15" customHeight="1" x14ac:dyDescent="0.2">
      <c r="A53" s="86" t="s">
        <v>70</v>
      </c>
      <c r="B53" s="51" t="s">
        <v>218</v>
      </c>
      <c r="C53" s="66">
        <f t="shared" si="0"/>
        <v>0</v>
      </c>
      <c r="D53" s="143"/>
      <c r="E53" s="143"/>
      <c r="F53" s="55">
        <f t="shared" si="1"/>
        <v>0</v>
      </c>
      <c r="G53" s="95" t="s">
        <v>609</v>
      </c>
      <c r="H53" s="48" t="s">
        <v>184</v>
      </c>
      <c r="I53" s="49" t="s">
        <v>102</v>
      </c>
      <c r="J53" s="49" t="s">
        <v>102</v>
      </c>
      <c r="K53" s="49" t="s">
        <v>102</v>
      </c>
      <c r="L53" s="49" t="s">
        <v>102</v>
      </c>
      <c r="M53" s="49" t="s">
        <v>102</v>
      </c>
      <c r="N53" s="48" t="str">
        <f t="shared" si="2"/>
        <v>Да</v>
      </c>
      <c r="O53" s="48" t="s">
        <v>609</v>
      </c>
      <c r="P53" s="105" t="s">
        <v>184</v>
      </c>
      <c r="Q53" s="105" t="s">
        <v>184</v>
      </c>
      <c r="R53" s="105" t="s">
        <v>102</v>
      </c>
      <c r="S53" s="106" t="s">
        <v>564</v>
      </c>
      <c r="T53" s="105" t="s">
        <v>102</v>
      </c>
      <c r="U53" s="105" t="s">
        <v>695</v>
      </c>
      <c r="V53" s="167" t="s">
        <v>102</v>
      </c>
    </row>
    <row r="54" spans="1:22" ht="15" customHeight="1" x14ac:dyDescent="0.2">
      <c r="A54" s="86" t="s">
        <v>71</v>
      </c>
      <c r="B54" s="51" t="s">
        <v>36</v>
      </c>
      <c r="C54" s="66">
        <f t="shared" si="0"/>
        <v>2</v>
      </c>
      <c r="D54" s="143"/>
      <c r="E54" s="143"/>
      <c r="F54" s="55">
        <f t="shared" si="1"/>
        <v>2</v>
      </c>
      <c r="G54" s="95" t="s">
        <v>183</v>
      </c>
      <c r="H54" s="48" t="s">
        <v>183</v>
      </c>
      <c r="I54" s="49" t="s">
        <v>183</v>
      </c>
      <c r="J54" s="49" t="s">
        <v>183</v>
      </c>
      <c r="K54" s="49" t="s">
        <v>709</v>
      </c>
      <c r="L54" s="49" t="s">
        <v>320</v>
      </c>
      <c r="M54" s="49" t="s">
        <v>565</v>
      </c>
      <c r="N54" s="48" t="str">
        <f t="shared" si="2"/>
        <v>Нет, оценено размещение результатов оценки открытости бюджетных данных</v>
      </c>
      <c r="O54" s="48" t="s">
        <v>183</v>
      </c>
      <c r="P54" s="49" t="s">
        <v>540</v>
      </c>
      <c r="Q54" s="105" t="s">
        <v>183</v>
      </c>
      <c r="R54" s="105" t="s">
        <v>709</v>
      </c>
      <c r="S54" s="106" t="s">
        <v>373</v>
      </c>
      <c r="T54" s="105" t="s">
        <v>192</v>
      </c>
      <c r="U54" s="105" t="s">
        <v>102</v>
      </c>
    </row>
    <row r="55" spans="1:22" ht="15" customHeight="1" x14ac:dyDescent="0.2">
      <c r="A55" s="133" t="s">
        <v>11</v>
      </c>
      <c r="B55" s="111"/>
      <c r="C55" s="88"/>
      <c r="D55" s="71"/>
      <c r="E55" s="71"/>
      <c r="F55" s="89"/>
      <c r="G55" s="145"/>
      <c r="H55" s="109"/>
      <c r="I55" s="87"/>
      <c r="J55" s="87"/>
      <c r="K55" s="87"/>
      <c r="L55" s="87"/>
      <c r="M55" s="87"/>
      <c r="N55" s="109"/>
      <c r="O55" s="109"/>
      <c r="P55" s="110"/>
      <c r="Q55" s="110"/>
      <c r="R55" s="110"/>
      <c r="S55" s="110"/>
      <c r="T55" s="110"/>
      <c r="U55" s="103"/>
    </row>
    <row r="56" spans="1:22" ht="15" customHeight="1" x14ac:dyDescent="0.2">
      <c r="A56" s="86" t="s">
        <v>72</v>
      </c>
      <c r="B56" s="93" t="s">
        <v>36</v>
      </c>
      <c r="C56" s="66">
        <f t="shared" si="0"/>
        <v>2</v>
      </c>
      <c r="D56" s="53"/>
      <c r="E56" s="53"/>
      <c r="F56" s="55">
        <f t="shared" si="1"/>
        <v>2</v>
      </c>
      <c r="G56" s="95" t="s">
        <v>183</v>
      </c>
      <c r="H56" s="48" t="s">
        <v>183</v>
      </c>
      <c r="I56" s="112" t="s">
        <v>183</v>
      </c>
      <c r="J56" s="112" t="s">
        <v>183</v>
      </c>
      <c r="K56" s="112" t="s">
        <v>709</v>
      </c>
      <c r="L56" s="113" t="s">
        <v>321</v>
      </c>
      <c r="M56" s="112" t="s">
        <v>570</v>
      </c>
      <c r="N56" s="48" t="str">
        <f t="shared" si="2"/>
        <v>Нет, оценено размещение результатов оценки открытости бюджетных данных</v>
      </c>
      <c r="O56" s="48" t="s">
        <v>183</v>
      </c>
      <c r="P56" s="112" t="s">
        <v>184</v>
      </c>
      <c r="Q56" s="112" t="s">
        <v>183</v>
      </c>
      <c r="R56" s="112" t="s">
        <v>709</v>
      </c>
      <c r="S56" s="113" t="s">
        <v>374</v>
      </c>
      <c r="T56" s="112" t="s">
        <v>184</v>
      </c>
      <c r="U56" s="112" t="s">
        <v>102</v>
      </c>
    </row>
    <row r="57" spans="1:22" ht="15" customHeight="1" x14ac:dyDescent="0.2">
      <c r="A57" s="86" t="s">
        <v>157</v>
      </c>
      <c r="B57" s="93" t="s">
        <v>218</v>
      </c>
      <c r="C57" s="66">
        <f t="shared" si="0"/>
        <v>0</v>
      </c>
      <c r="D57" s="53"/>
      <c r="E57" s="53"/>
      <c r="F57" s="55">
        <f t="shared" si="1"/>
        <v>0</v>
      </c>
      <c r="G57" s="95" t="s">
        <v>609</v>
      </c>
      <c r="H57" s="48" t="s">
        <v>184</v>
      </c>
      <c r="I57" s="52" t="s">
        <v>102</v>
      </c>
      <c r="J57" s="52" t="s">
        <v>102</v>
      </c>
      <c r="K57" s="52" t="s">
        <v>102</v>
      </c>
      <c r="L57" s="52" t="s">
        <v>102</v>
      </c>
      <c r="M57" s="52" t="s">
        <v>102</v>
      </c>
      <c r="N57" s="48" t="str">
        <f t="shared" si="2"/>
        <v>Да</v>
      </c>
      <c r="O57" s="48" t="s">
        <v>609</v>
      </c>
      <c r="P57" s="105" t="s">
        <v>184</v>
      </c>
      <c r="Q57" s="105" t="s">
        <v>184</v>
      </c>
      <c r="R57" s="112" t="s">
        <v>102</v>
      </c>
      <c r="S57" s="113" t="s">
        <v>569</v>
      </c>
      <c r="T57" s="112" t="s">
        <v>102</v>
      </c>
      <c r="U57" s="105" t="s">
        <v>695</v>
      </c>
      <c r="V57" s="167" t="s">
        <v>102</v>
      </c>
    </row>
    <row r="58" spans="1:22" ht="15" customHeight="1" x14ac:dyDescent="0.2">
      <c r="A58" s="86" t="s">
        <v>73</v>
      </c>
      <c r="B58" s="93" t="s">
        <v>37</v>
      </c>
      <c r="C58" s="66">
        <f t="shared" si="0"/>
        <v>1</v>
      </c>
      <c r="D58" s="53"/>
      <c r="E58" s="53"/>
      <c r="F58" s="55">
        <f t="shared" si="1"/>
        <v>1</v>
      </c>
      <c r="G58" s="95" t="s">
        <v>183</v>
      </c>
      <c r="H58" s="48" t="s">
        <v>184</v>
      </c>
      <c r="I58" s="52" t="s">
        <v>102</v>
      </c>
      <c r="J58" s="52" t="s">
        <v>102</v>
      </c>
      <c r="K58" s="52" t="s">
        <v>102</v>
      </c>
      <c r="L58" s="52" t="s">
        <v>102</v>
      </c>
      <c r="M58" s="52" t="s">
        <v>102</v>
      </c>
      <c r="N58" s="48" t="str">
        <f t="shared" si="2"/>
        <v>Да</v>
      </c>
      <c r="O58" s="48" t="s">
        <v>183</v>
      </c>
      <c r="P58" s="112" t="s">
        <v>184</v>
      </c>
      <c r="Q58" s="112" t="s">
        <v>183</v>
      </c>
      <c r="R58" s="112" t="s">
        <v>709</v>
      </c>
      <c r="S58" s="113" t="s">
        <v>375</v>
      </c>
      <c r="T58" s="112" t="s">
        <v>192</v>
      </c>
      <c r="U58" s="112" t="s">
        <v>554</v>
      </c>
      <c r="V58" s="167" t="s">
        <v>102</v>
      </c>
    </row>
    <row r="59" spans="1:22" ht="15" customHeight="1" x14ac:dyDescent="0.2">
      <c r="A59" s="86" t="s">
        <v>74</v>
      </c>
      <c r="B59" s="93" t="s">
        <v>37</v>
      </c>
      <c r="C59" s="66">
        <f t="shared" si="0"/>
        <v>1</v>
      </c>
      <c r="D59" s="53"/>
      <c r="E59" s="53"/>
      <c r="F59" s="55">
        <f t="shared" si="1"/>
        <v>1</v>
      </c>
      <c r="G59" s="95" t="s">
        <v>183</v>
      </c>
      <c r="H59" s="48" t="s">
        <v>183</v>
      </c>
      <c r="I59" s="112" t="s">
        <v>183</v>
      </c>
      <c r="J59" s="112" t="s">
        <v>184</v>
      </c>
      <c r="K59" s="112" t="s">
        <v>709</v>
      </c>
      <c r="L59" s="113" t="s">
        <v>572</v>
      </c>
      <c r="M59" s="112" t="s">
        <v>570</v>
      </c>
      <c r="N59" s="48" t="str">
        <f t="shared" si="2"/>
        <v>Нет, оценено размещение результатов оценки открытости бюджетных данных</v>
      </c>
      <c r="O59" s="48" t="s">
        <v>234</v>
      </c>
      <c r="P59" s="112" t="s">
        <v>102</v>
      </c>
      <c r="Q59" s="112" t="s">
        <v>102</v>
      </c>
      <c r="R59" s="112" t="s">
        <v>102</v>
      </c>
      <c r="S59" s="113" t="s">
        <v>376</v>
      </c>
      <c r="T59" s="112" t="s">
        <v>102</v>
      </c>
      <c r="U59" s="112" t="s">
        <v>687</v>
      </c>
      <c r="V59" s="167" t="s">
        <v>102</v>
      </c>
    </row>
    <row r="60" spans="1:22" ht="15" customHeight="1" x14ac:dyDescent="0.2">
      <c r="A60" s="86" t="s">
        <v>12</v>
      </c>
      <c r="B60" s="93" t="s">
        <v>36</v>
      </c>
      <c r="C60" s="66">
        <f t="shared" si="0"/>
        <v>2</v>
      </c>
      <c r="D60" s="53"/>
      <c r="E60" s="53"/>
      <c r="F60" s="55">
        <f t="shared" si="1"/>
        <v>2</v>
      </c>
      <c r="G60" s="95" t="s">
        <v>183</v>
      </c>
      <c r="H60" s="48" t="s">
        <v>183</v>
      </c>
      <c r="I60" s="112" t="s">
        <v>183</v>
      </c>
      <c r="J60" s="112" t="s">
        <v>183</v>
      </c>
      <c r="K60" s="112" t="s">
        <v>709</v>
      </c>
      <c r="L60" s="113" t="s">
        <v>322</v>
      </c>
      <c r="M60" s="112" t="s">
        <v>192</v>
      </c>
      <c r="N60" s="48" t="str">
        <f t="shared" si="2"/>
        <v>Нет, оценено размещение результатов оценки открытости бюджетных данных</v>
      </c>
      <c r="O60" s="48" t="s">
        <v>183</v>
      </c>
      <c r="P60" s="112" t="s">
        <v>183</v>
      </c>
      <c r="Q60" s="112" t="s">
        <v>183</v>
      </c>
      <c r="R60" s="112" t="s">
        <v>709</v>
      </c>
      <c r="S60" s="112" t="s">
        <v>377</v>
      </c>
      <c r="T60" s="112" t="s">
        <v>192</v>
      </c>
      <c r="U60" s="112" t="s">
        <v>102</v>
      </c>
    </row>
    <row r="61" spans="1:22" ht="15" customHeight="1" x14ac:dyDescent="0.2">
      <c r="A61" s="86" t="s">
        <v>158</v>
      </c>
      <c r="B61" s="93" t="s">
        <v>36</v>
      </c>
      <c r="C61" s="66">
        <f t="shared" si="0"/>
        <v>2</v>
      </c>
      <c r="D61" s="53"/>
      <c r="E61" s="53"/>
      <c r="F61" s="55">
        <f t="shared" si="1"/>
        <v>2</v>
      </c>
      <c r="G61" s="95" t="s">
        <v>183</v>
      </c>
      <c r="H61" s="48" t="s">
        <v>184</v>
      </c>
      <c r="I61" s="52" t="s">
        <v>102</v>
      </c>
      <c r="J61" s="52" t="s">
        <v>102</v>
      </c>
      <c r="K61" s="52" t="s">
        <v>102</v>
      </c>
      <c r="L61" s="52" t="s">
        <v>102</v>
      </c>
      <c r="M61" s="52" t="s">
        <v>102</v>
      </c>
      <c r="N61" s="48" t="str">
        <f t="shared" si="2"/>
        <v>Да</v>
      </c>
      <c r="O61" s="48" t="s">
        <v>183</v>
      </c>
      <c r="P61" s="112" t="s">
        <v>183</v>
      </c>
      <c r="Q61" s="112" t="s">
        <v>183</v>
      </c>
      <c r="R61" s="112" t="s">
        <v>709</v>
      </c>
      <c r="S61" s="113" t="s">
        <v>378</v>
      </c>
      <c r="T61" s="112" t="s">
        <v>192</v>
      </c>
      <c r="U61" s="112" t="s">
        <v>102</v>
      </c>
    </row>
    <row r="62" spans="1:22" ht="15" customHeight="1" x14ac:dyDescent="0.2">
      <c r="A62" s="86" t="s">
        <v>75</v>
      </c>
      <c r="B62" s="93" t="s">
        <v>218</v>
      </c>
      <c r="C62" s="66">
        <f t="shared" si="0"/>
        <v>0</v>
      </c>
      <c r="D62" s="53"/>
      <c r="E62" s="53"/>
      <c r="F62" s="55">
        <f t="shared" si="1"/>
        <v>0</v>
      </c>
      <c r="G62" s="95" t="s">
        <v>183</v>
      </c>
      <c r="H62" s="48" t="s">
        <v>184</v>
      </c>
      <c r="I62" s="52" t="s">
        <v>102</v>
      </c>
      <c r="J62" s="52" t="s">
        <v>102</v>
      </c>
      <c r="K62" s="52" t="s">
        <v>102</v>
      </c>
      <c r="L62" s="52" t="s">
        <v>102</v>
      </c>
      <c r="M62" s="52" t="s">
        <v>102</v>
      </c>
      <c r="N62" s="48" t="str">
        <f t="shared" si="2"/>
        <v>Да</v>
      </c>
      <c r="O62" s="48" t="s">
        <v>502</v>
      </c>
      <c r="P62" s="112" t="s">
        <v>184</v>
      </c>
      <c r="Q62" s="112" t="s">
        <v>184</v>
      </c>
      <c r="R62" s="112" t="s">
        <v>102</v>
      </c>
      <c r="S62" s="113" t="s">
        <v>501</v>
      </c>
      <c r="T62" s="112" t="s">
        <v>192</v>
      </c>
      <c r="U62" s="105" t="s">
        <v>503</v>
      </c>
      <c r="V62" s="167" t="s">
        <v>102</v>
      </c>
    </row>
    <row r="63" spans="1:22" ht="15" customHeight="1" x14ac:dyDescent="0.2">
      <c r="A63" s="86" t="s">
        <v>76</v>
      </c>
      <c r="B63" s="51" t="s">
        <v>218</v>
      </c>
      <c r="C63" s="66">
        <f t="shared" si="0"/>
        <v>0</v>
      </c>
      <c r="D63" s="53"/>
      <c r="E63" s="53"/>
      <c r="F63" s="55">
        <f t="shared" si="1"/>
        <v>0</v>
      </c>
      <c r="G63" s="95" t="s">
        <v>183</v>
      </c>
      <c r="H63" s="48" t="s">
        <v>183</v>
      </c>
      <c r="I63" s="52" t="s">
        <v>184</v>
      </c>
      <c r="J63" s="52" t="s">
        <v>184</v>
      </c>
      <c r="K63" s="52" t="s">
        <v>102</v>
      </c>
      <c r="L63" s="52" t="s">
        <v>102</v>
      </c>
      <c r="M63" s="52" t="s">
        <v>184</v>
      </c>
      <c r="N63" s="48" t="s">
        <v>574</v>
      </c>
      <c r="O63" s="48" t="s">
        <v>183</v>
      </c>
      <c r="P63" s="112" t="s">
        <v>184</v>
      </c>
      <c r="Q63" s="112" t="s">
        <v>183</v>
      </c>
      <c r="R63" s="112" t="s">
        <v>709</v>
      </c>
      <c r="S63" s="113" t="s">
        <v>379</v>
      </c>
      <c r="T63" s="105" t="s">
        <v>184</v>
      </c>
      <c r="U63" s="112" t="s">
        <v>575</v>
      </c>
      <c r="V63" s="167" t="s">
        <v>102</v>
      </c>
    </row>
    <row r="64" spans="1:22" ht="15" customHeight="1" x14ac:dyDescent="0.2">
      <c r="A64" s="86" t="s">
        <v>159</v>
      </c>
      <c r="B64" s="93" t="s">
        <v>36</v>
      </c>
      <c r="C64" s="66">
        <f t="shared" si="0"/>
        <v>2</v>
      </c>
      <c r="D64" s="53"/>
      <c r="E64" s="53"/>
      <c r="F64" s="55">
        <f t="shared" si="1"/>
        <v>2</v>
      </c>
      <c r="G64" s="95" t="s">
        <v>183</v>
      </c>
      <c r="H64" s="48" t="s">
        <v>183</v>
      </c>
      <c r="I64" s="112" t="s">
        <v>183</v>
      </c>
      <c r="J64" s="112" t="s">
        <v>183</v>
      </c>
      <c r="K64" s="112" t="s">
        <v>247</v>
      </c>
      <c r="L64" s="113" t="s">
        <v>324</v>
      </c>
      <c r="M64" s="112" t="s">
        <v>192</v>
      </c>
      <c r="N64" s="48" t="str">
        <f t="shared" si="2"/>
        <v>Нет, оценено размещение результатов оценки открытости бюджетных данных</v>
      </c>
      <c r="O64" s="112" t="s">
        <v>183</v>
      </c>
      <c r="P64" s="112" t="s">
        <v>102</v>
      </c>
      <c r="Q64" s="112" t="s">
        <v>102</v>
      </c>
      <c r="R64" s="112" t="s">
        <v>102</v>
      </c>
      <c r="S64" s="113" t="s">
        <v>355</v>
      </c>
      <c r="T64" s="112" t="s">
        <v>192</v>
      </c>
      <c r="U64" s="112" t="s">
        <v>102</v>
      </c>
    </row>
    <row r="65" spans="1:22" ht="15" customHeight="1" x14ac:dyDescent="0.2">
      <c r="A65" s="86" t="s">
        <v>13</v>
      </c>
      <c r="B65" s="93" t="s">
        <v>36</v>
      </c>
      <c r="C65" s="66">
        <f t="shared" si="0"/>
        <v>2</v>
      </c>
      <c r="D65" s="53"/>
      <c r="E65" s="53"/>
      <c r="F65" s="55">
        <f t="shared" si="1"/>
        <v>2</v>
      </c>
      <c r="G65" s="95" t="s">
        <v>183</v>
      </c>
      <c r="H65" s="48" t="s">
        <v>183</v>
      </c>
      <c r="I65" s="112" t="s">
        <v>183</v>
      </c>
      <c r="J65" s="112" t="s">
        <v>183</v>
      </c>
      <c r="K65" s="112" t="s">
        <v>709</v>
      </c>
      <c r="L65" s="113" t="s">
        <v>422</v>
      </c>
      <c r="M65" s="112" t="s">
        <v>192</v>
      </c>
      <c r="N65" s="48" t="str">
        <f t="shared" si="2"/>
        <v>Нет, оценено размещение результатов оценки открытости бюджетных данных</v>
      </c>
      <c r="O65" s="48" t="s">
        <v>579</v>
      </c>
      <c r="P65" s="112" t="s">
        <v>184</v>
      </c>
      <c r="Q65" s="112" t="s">
        <v>184</v>
      </c>
      <c r="R65" s="112" t="s">
        <v>102</v>
      </c>
      <c r="S65" s="112" t="s">
        <v>495</v>
      </c>
      <c r="T65" s="112" t="s">
        <v>184</v>
      </c>
      <c r="U65" s="112" t="s">
        <v>102</v>
      </c>
    </row>
    <row r="66" spans="1:22" ht="15" customHeight="1" x14ac:dyDescent="0.2">
      <c r="A66" s="86" t="s">
        <v>77</v>
      </c>
      <c r="B66" s="93" t="s">
        <v>37</v>
      </c>
      <c r="C66" s="66">
        <f t="shared" si="0"/>
        <v>1</v>
      </c>
      <c r="D66" s="53">
        <v>0.5</v>
      </c>
      <c r="E66" s="53"/>
      <c r="F66" s="55">
        <f t="shared" si="1"/>
        <v>0.5</v>
      </c>
      <c r="G66" s="95" t="s">
        <v>183</v>
      </c>
      <c r="H66" s="48" t="s">
        <v>184</v>
      </c>
      <c r="I66" s="52" t="s">
        <v>102</v>
      </c>
      <c r="J66" s="52" t="s">
        <v>102</v>
      </c>
      <c r="K66" s="52" t="s">
        <v>102</v>
      </c>
      <c r="L66" s="52" t="s">
        <v>102</v>
      </c>
      <c r="M66" s="52" t="s">
        <v>102</v>
      </c>
      <c r="N66" s="48" t="str">
        <f t="shared" si="2"/>
        <v>Да</v>
      </c>
      <c r="O66" s="48" t="s">
        <v>183</v>
      </c>
      <c r="P66" s="112" t="s">
        <v>184</v>
      </c>
      <c r="Q66" s="112" t="s">
        <v>183</v>
      </c>
      <c r="R66" s="112" t="s">
        <v>709</v>
      </c>
      <c r="S66" s="113" t="s">
        <v>380</v>
      </c>
      <c r="T66" s="112" t="s">
        <v>184</v>
      </c>
      <c r="U66" s="112" t="s">
        <v>702</v>
      </c>
      <c r="V66" s="167" t="s">
        <v>102</v>
      </c>
    </row>
    <row r="67" spans="1:22" ht="15" customHeight="1" x14ac:dyDescent="0.2">
      <c r="A67" s="86" t="s">
        <v>78</v>
      </c>
      <c r="B67" s="93" t="s">
        <v>36</v>
      </c>
      <c r="C67" s="66">
        <f t="shared" si="0"/>
        <v>2</v>
      </c>
      <c r="D67" s="53"/>
      <c r="E67" s="53"/>
      <c r="F67" s="55">
        <f t="shared" si="1"/>
        <v>2</v>
      </c>
      <c r="G67" s="95" t="s">
        <v>183</v>
      </c>
      <c r="H67" s="48" t="s">
        <v>183</v>
      </c>
      <c r="I67" s="112" t="s">
        <v>183</v>
      </c>
      <c r="J67" s="112" t="s">
        <v>183</v>
      </c>
      <c r="K67" s="112" t="s">
        <v>709</v>
      </c>
      <c r="L67" s="113" t="s">
        <v>326</v>
      </c>
      <c r="M67" s="112" t="s">
        <v>570</v>
      </c>
      <c r="N67" s="48" t="str">
        <f t="shared" si="2"/>
        <v>Нет, оценено размещение результатов оценки открытости бюджетных данных</v>
      </c>
      <c r="O67" s="48" t="s">
        <v>183</v>
      </c>
      <c r="P67" s="112" t="s">
        <v>184</v>
      </c>
      <c r="Q67" s="112" t="s">
        <v>183</v>
      </c>
      <c r="R67" s="112" t="s">
        <v>709</v>
      </c>
      <c r="S67" s="112" t="s">
        <v>326</v>
      </c>
      <c r="T67" s="112" t="s">
        <v>192</v>
      </c>
      <c r="U67" s="112" t="s">
        <v>102</v>
      </c>
    </row>
    <row r="68" spans="1:22" ht="15" customHeight="1" x14ac:dyDescent="0.2">
      <c r="A68" s="86" t="s">
        <v>14</v>
      </c>
      <c r="B68" s="51" t="s">
        <v>36</v>
      </c>
      <c r="C68" s="66">
        <f t="shared" si="0"/>
        <v>2</v>
      </c>
      <c r="D68" s="143"/>
      <c r="E68" s="143"/>
      <c r="F68" s="55">
        <f t="shared" si="1"/>
        <v>2</v>
      </c>
      <c r="G68" s="95" t="s">
        <v>183</v>
      </c>
      <c r="H68" s="48" t="s">
        <v>183</v>
      </c>
      <c r="I68" s="105" t="s">
        <v>183</v>
      </c>
      <c r="J68" s="105" t="s">
        <v>183</v>
      </c>
      <c r="K68" s="105" t="s">
        <v>710</v>
      </c>
      <c r="L68" s="105" t="s">
        <v>327</v>
      </c>
      <c r="M68" s="105" t="s">
        <v>192</v>
      </c>
      <c r="N68" s="48" t="str">
        <f t="shared" si="2"/>
        <v>Нет, оценено размещение результатов оценки открытости бюджетных данных</v>
      </c>
      <c r="O68" s="48" t="s">
        <v>234</v>
      </c>
      <c r="P68" s="105" t="s">
        <v>102</v>
      </c>
      <c r="Q68" s="105" t="s">
        <v>102</v>
      </c>
      <c r="R68" s="105" t="s">
        <v>102</v>
      </c>
      <c r="S68" s="105" t="s">
        <v>358</v>
      </c>
      <c r="T68" s="105" t="s">
        <v>102</v>
      </c>
      <c r="U68" s="105" t="s">
        <v>102</v>
      </c>
    </row>
    <row r="69" spans="1:22" ht="15" customHeight="1" x14ac:dyDescent="0.2">
      <c r="A69" s="86" t="s">
        <v>79</v>
      </c>
      <c r="B69" s="51" t="s">
        <v>36</v>
      </c>
      <c r="C69" s="66">
        <f t="shared" si="0"/>
        <v>2</v>
      </c>
      <c r="D69" s="143"/>
      <c r="E69" s="143"/>
      <c r="F69" s="55">
        <f t="shared" si="1"/>
        <v>2</v>
      </c>
      <c r="G69" s="95" t="s">
        <v>183</v>
      </c>
      <c r="H69" s="48" t="s">
        <v>184</v>
      </c>
      <c r="I69" s="49" t="s">
        <v>102</v>
      </c>
      <c r="J69" s="49" t="s">
        <v>102</v>
      </c>
      <c r="K69" s="49" t="s">
        <v>102</v>
      </c>
      <c r="L69" s="49" t="s">
        <v>102</v>
      </c>
      <c r="M69" s="49" t="s">
        <v>102</v>
      </c>
      <c r="N69" s="48" t="str">
        <f t="shared" si="2"/>
        <v>Да</v>
      </c>
      <c r="O69" s="48" t="s">
        <v>183</v>
      </c>
      <c r="P69" s="105" t="s">
        <v>183</v>
      </c>
      <c r="Q69" s="105" t="s">
        <v>183</v>
      </c>
      <c r="R69" s="105" t="s">
        <v>709</v>
      </c>
      <c r="S69" s="106" t="s">
        <v>425</v>
      </c>
      <c r="T69" s="105" t="s">
        <v>192</v>
      </c>
      <c r="U69" s="105" t="s">
        <v>381</v>
      </c>
      <c r="V69" s="167" t="s">
        <v>102</v>
      </c>
    </row>
    <row r="70" spans="1:22" ht="15" customHeight="1" x14ac:dyDescent="0.2">
      <c r="A70" s="133" t="s">
        <v>80</v>
      </c>
      <c r="B70" s="111"/>
      <c r="C70" s="88"/>
      <c r="D70" s="71"/>
      <c r="E70" s="71"/>
      <c r="F70" s="89"/>
      <c r="G70" s="145"/>
      <c r="H70" s="109"/>
      <c r="I70" s="87"/>
      <c r="J70" s="87"/>
      <c r="K70" s="87"/>
      <c r="L70" s="87"/>
      <c r="M70" s="87"/>
      <c r="N70" s="109"/>
      <c r="O70" s="109"/>
      <c r="P70" s="110"/>
      <c r="Q70" s="110"/>
      <c r="R70" s="110"/>
      <c r="S70" s="110"/>
      <c r="T70" s="110"/>
      <c r="U70" s="103"/>
    </row>
    <row r="71" spans="1:22" ht="15" customHeight="1" x14ac:dyDescent="0.2">
      <c r="A71" s="86" t="s">
        <v>81</v>
      </c>
      <c r="B71" s="51" t="s">
        <v>36</v>
      </c>
      <c r="C71" s="66">
        <f t="shared" si="0"/>
        <v>2</v>
      </c>
      <c r="D71" s="143">
        <v>0.5</v>
      </c>
      <c r="E71" s="143"/>
      <c r="F71" s="55">
        <f t="shared" si="1"/>
        <v>1</v>
      </c>
      <c r="G71" s="95" t="s">
        <v>183</v>
      </c>
      <c r="H71" s="48" t="s">
        <v>184</v>
      </c>
      <c r="I71" s="49" t="s">
        <v>102</v>
      </c>
      <c r="J71" s="49" t="s">
        <v>102</v>
      </c>
      <c r="K71" s="49" t="s">
        <v>102</v>
      </c>
      <c r="L71" s="49" t="s">
        <v>102</v>
      </c>
      <c r="M71" s="49" t="s">
        <v>102</v>
      </c>
      <c r="N71" s="48" t="str">
        <f t="shared" si="2"/>
        <v>Да</v>
      </c>
      <c r="O71" s="48" t="s">
        <v>183</v>
      </c>
      <c r="P71" s="105" t="s">
        <v>183</v>
      </c>
      <c r="Q71" s="105" t="s">
        <v>183</v>
      </c>
      <c r="R71" s="112" t="s">
        <v>247</v>
      </c>
      <c r="S71" s="106" t="s">
        <v>382</v>
      </c>
      <c r="T71" s="105" t="s">
        <v>184</v>
      </c>
      <c r="U71" s="105" t="s">
        <v>580</v>
      </c>
      <c r="V71" s="167" t="s">
        <v>102</v>
      </c>
    </row>
    <row r="72" spans="1:22" ht="15" customHeight="1" x14ac:dyDescent="0.2">
      <c r="A72" s="86" t="s">
        <v>82</v>
      </c>
      <c r="B72" s="51" t="s">
        <v>36</v>
      </c>
      <c r="C72" s="66">
        <f t="shared" si="0"/>
        <v>2</v>
      </c>
      <c r="D72" s="143">
        <v>0.5</v>
      </c>
      <c r="E72" s="143"/>
      <c r="F72" s="55">
        <f t="shared" si="1"/>
        <v>1</v>
      </c>
      <c r="G72" s="95" t="s">
        <v>183</v>
      </c>
      <c r="H72" s="48" t="s">
        <v>183</v>
      </c>
      <c r="I72" s="105" t="s">
        <v>183</v>
      </c>
      <c r="J72" s="105" t="s">
        <v>183</v>
      </c>
      <c r="K72" s="112" t="s">
        <v>247</v>
      </c>
      <c r="L72" s="106" t="s">
        <v>328</v>
      </c>
      <c r="M72" s="49" t="s">
        <v>184</v>
      </c>
      <c r="N72" s="48" t="str">
        <f t="shared" si="2"/>
        <v>Нет, оценено размещение результатов оценки открытости бюджетных данных</v>
      </c>
      <c r="O72" s="48" t="s">
        <v>183</v>
      </c>
      <c r="P72" s="105" t="s">
        <v>513</v>
      </c>
      <c r="Q72" s="105" t="s">
        <v>183</v>
      </c>
      <c r="R72" s="105" t="s">
        <v>709</v>
      </c>
      <c r="S72" s="176" t="s">
        <v>360</v>
      </c>
      <c r="T72" s="112" t="s">
        <v>184</v>
      </c>
      <c r="U72" s="105" t="s">
        <v>688</v>
      </c>
      <c r="V72" s="167" t="s">
        <v>102</v>
      </c>
    </row>
    <row r="73" spans="1:22" ht="15" customHeight="1" x14ac:dyDescent="0.2">
      <c r="A73" s="86" t="s">
        <v>83</v>
      </c>
      <c r="B73" s="51" t="s">
        <v>218</v>
      </c>
      <c r="C73" s="66">
        <f t="shared" ref="C73:C99" si="3">IF(B73=$B$4,2,IF(B73=$B$5,1,0))</f>
        <v>0</v>
      </c>
      <c r="D73" s="143"/>
      <c r="E73" s="143"/>
      <c r="F73" s="55">
        <f t="shared" ref="F73:F99" si="4">C73*(1-D73)*(1-E73)</f>
        <v>0</v>
      </c>
      <c r="G73" s="95" t="s">
        <v>183</v>
      </c>
      <c r="H73" s="48" t="s">
        <v>184</v>
      </c>
      <c r="I73" s="49" t="s">
        <v>102</v>
      </c>
      <c r="J73" s="49" t="s">
        <v>102</v>
      </c>
      <c r="K73" s="49" t="s">
        <v>102</v>
      </c>
      <c r="L73" s="49" t="s">
        <v>102</v>
      </c>
      <c r="M73" s="49" t="s">
        <v>102</v>
      </c>
      <c r="N73" s="48" t="str">
        <f t="shared" ref="N73:N99" si="5">IF(H73="Да","Нет, оценено размещение результатов оценки открытости бюджетных данных","Да")</f>
        <v>Да</v>
      </c>
      <c r="O73" s="48" t="s">
        <v>581</v>
      </c>
      <c r="P73" s="105" t="s">
        <v>184</v>
      </c>
      <c r="Q73" s="105" t="s">
        <v>184</v>
      </c>
      <c r="R73" s="105" t="s">
        <v>102</v>
      </c>
      <c r="S73" s="106" t="s">
        <v>383</v>
      </c>
      <c r="T73" s="105" t="s">
        <v>102</v>
      </c>
      <c r="U73" s="105" t="s">
        <v>696</v>
      </c>
      <c r="V73" s="167" t="s">
        <v>102</v>
      </c>
    </row>
    <row r="74" spans="1:22" ht="15" customHeight="1" x14ac:dyDescent="0.2">
      <c r="A74" s="86" t="s">
        <v>84</v>
      </c>
      <c r="B74" s="51" t="s">
        <v>36</v>
      </c>
      <c r="C74" s="66">
        <f t="shared" si="3"/>
        <v>2</v>
      </c>
      <c r="D74" s="143"/>
      <c r="E74" s="143"/>
      <c r="F74" s="55">
        <f t="shared" si="4"/>
        <v>2</v>
      </c>
      <c r="G74" s="95" t="s">
        <v>183</v>
      </c>
      <c r="H74" s="48" t="s">
        <v>184</v>
      </c>
      <c r="I74" s="49" t="s">
        <v>102</v>
      </c>
      <c r="J74" s="49" t="s">
        <v>102</v>
      </c>
      <c r="K74" s="49" t="s">
        <v>102</v>
      </c>
      <c r="L74" s="49" t="s">
        <v>102</v>
      </c>
      <c r="M74" s="49" t="s">
        <v>102</v>
      </c>
      <c r="N74" s="48" t="str">
        <f t="shared" si="5"/>
        <v>Да</v>
      </c>
      <c r="O74" s="48" t="s">
        <v>183</v>
      </c>
      <c r="P74" s="105" t="s">
        <v>183</v>
      </c>
      <c r="Q74" s="105" t="s">
        <v>183</v>
      </c>
      <c r="R74" s="105" t="s">
        <v>709</v>
      </c>
      <c r="S74" s="106" t="s">
        <v>427</v>
      </c>
      <c r="T74" s="105" t="s">
        <v>192</v>
      </c>
      <c r="U74" s="105" t="s">
        <v>102</v>
      </c>
    </row>
    <row r="75" spans="1:22" ht="15" customHeight="1" x14ac:dyDescent="0.2">
      <c r="A75" s="86" t="s">
        <v>160</v>
      </c>
      <c r="B75" s="51" t="s">
        <v>36</v>
      </c>
      <c r="C75" s="66">
        <f t="shared" si="3"/>
        <v>2</v>
      </c>
      <c r="D75" s="143"/>
      <c r="E75" s="143"/>
      <c r="F75" s="55">
        <f t="shared" si="4"/>
        <v>2</v>
      </c>
      <c r="G75" s="95" t="s">
        <v>183</v>
      </c>
      <c r="H75" s="48" t="s">
        <v>183</v>
      </c>
      <c r="I75" s="105" t="s">
        <v>183</v>
      </c>
      <c r="J75" s="105" t="s">
        <v>183</v>
      </c>
      <c r="K75" s="105" t="s">
        <v>709</v>
      </c>
      <c r="L75" s="106" t="s">
        <v>329</v>
      </c>
      <c r="M75" s="49" t="s">
        <v>192</v>
      </c>
      <c r="N75" s="48" t="str">
        <f t="shared" si="5"/>
        <v>Нет, оценено размещение результатов оценки открытости бюджетных данных</v>
      </c>
      <c r="O75" s="48" t="s">
        <v>183</v>
      </c>
      <c r="P75" s="105" t="s">
        <v>183</v>
      </c>
      <c r="Q75" s="105" t="s">
        <v>183</v>
      </c>
      <c r="R75" s="105" t="s">
        <v>709</v>
      </c>
      <c r="S75" s="105" t="s">
        <v>361</v>
      </c>
      <c r="T75" s="105" t="s">
        <v>565</v>
      </c>
      <c r="U75" s="105" t="s">
        <v>102</v>
      </c>
    </row>
    <row r="76" spans="1:22" ht="15" customHeight="1" x14ac:dyDescent="0.2">
      <c r="A76" s="86" t="s">
        <v>85</v>
      </c>
      <c r="B76" s="51" t="s">
        <v>218</v>
      </c>
      <c r="C76" s="66">
        <f t="shared" si="3"/>
        <v>0</v>
      </c>
      <c r="D76" s="143"/>
      <c r="E76" s="143"/>
      <c r="F76" s="55">
        <f t="shared" si="4"/>
        <v>0</v>
      </c>
      <c r="G76" s="95" t="s">
        <v>183</v>
      </c>
      <c r="H76" s="48" t="s">
        <v>184</v>
      </c>
      <c r="I76" s="49" t="s">
        <v>102</v>
      </c>
      <c r="J76" s="49" t="s">
        <v>102</v>
      </c>
      <c r="K76" s="49" t="s">
        <v>102</v>
      </c>
      <c r="L76" s="49" t="s">
        <v>102</v>
      </c>
      <c r="M76" s="49" t="s">
        <v>102</v>
      </c>
      <c r="N76" s="48" t="str">
        <f t="shared" si="5"/>
        <v>Да</v>
      </c>
      <c r="O76" s="48" t="s">
        <v>581</v>
      </c>
      <c r="P76" s="105" t="s">
        <v>184</v>
      </c>
      <c r="Q76" s="105" t="s">
        <v>184</v>
      </c>
      <c r="R76" s="105" t="s">
        <v>102</v>
      </c>
      <c r="S76" s="106" t="s">
        <v>362</v>
      </c>
      <c r="T76" s="105" t="s">
        <v>565</v>
      </c>
      <c r="U76" s="105" t="s">
        <v>428</v>
      </c>
      <c r="V76" s="167" t="s">
        <v>102</v>
      </c>
    </row>
    <row r="77" spans="1:22" ht="15" customHeight="1" x14ac:dyDescent="0.2">
      <c r="A77" s="133" t="s">
        <v>15</v>
      </c>
      <c r="B77" s="111"/>
      <c r="C77" s="88"/>
      <c r="D77" s="71"/>
      <c r="E77" s="71"/>
      <c r="F77" s="89"/>
      <c r="G77" s="145"/>
      <c r="H77" s="109"/>
      <c r="I77" s="87"/>
      <c r="J77" s="87"/>
      <c r="K77" s="87"/>
      <c r="L77" s="87"/>
      <c r="M77" s="87"/>
      <c r="N77" s="109"/>
      <c r="O77" s="109"/>
      <c r="P77" s="70"/>
      <c r="Q77" s="70"/>
      <c r="R77" s="70"/>
      <c r="S77" s="70"/>
      <c r="T77" s="70"/>
      <c r="U77" s="103"/>
    </row>
    <row r="78" spans="1:22" ht="15" customHeight="1" x14ac:dyDescent="0.2">
      <c r="A78" s="86" t="s">
        <v>16</v>
      </c>
      <c r="B78" s="51" t="s">
        <v>36</v>
      </c>
      <c r="C78" s="66">
        <f t="shared" si="3"/>
        <v>2</v>
      </c>
      <c r="D78" s="143"/>
      <c r="E78" s="143"/>
      <c r="F78" s="55">
        <f t="shared" si="4"/>
        <v>2</v>
      </c>
      <c r="G78" s="95" t="s">
        <v>183</v>
      </c>
      <c r="H78" s="48" t="s">
        <v>183</v>
      </c>
      <c r="I78" s="105" t="s">
        <v>183</v>
      </c>
      <c r="J78" s="105" t="s">
        <v>183</v>
      </c>
      <c r="K78" s="105" t="s">
        <v>709</v>
      </c>
      <c r="L78" s="107" t="s">
        <v>330</v>
      </c>
      <c r="M78" s="105" t="s">
        <v>570</v>
      </c>
      <c r="N78" s="48" t="str">
        <f t="shared" si="5"/>
        <v>Нет, оценено размещение результатов оценки открытости бюджетных данных</v>
      </c>
      <c r="O78" s="48" t="s">
        <v>183</v>
      </c>
      <c r="P78" s="105" t="s">
        <v>183</v>
      </c>
      <c r="Q78" s="112" t="s">
        <v>184</v>
      </c>
      <c r="R78" s="112" t="s">
        <v>709</v>
      </c>
      <c r="S78" s="113" t="s">
        <v>384</v>
      </c>
      <c r="T78" s="112" t="s">
        <v>184</v>
      </c>
      <c r="U78" s="105" t="s">
        <v>102</v>
      </c>
    </row>
    <row r="79" spans="1:22" ht="15" customHeight="1" x14ac:dyDescent="0.2">
      <c r="A79" s="86" t="s">
        <v>86</v>
      </c>
      <c r="B79" s="51" t="s">
        <v>218</v>
      </c>
      <c r="C79" s="66">
        <f t="shared" si="3"/>
        <v>0</v>
      </c>
      <c r="D79" s="143"/>
      <c r="E79" s="143"/>
      <c r="F79" s="55">
        <f t="shared" si="4"/>
        <v>0</v>
      </c>
      <c r="G79" s="95" t="s">
        <v>183</v>
      </c>
      <c r="H79" s="48" t="s">
        <v>184</v>
      </c>
      <c r="I79" s="49" t="s">
        <v>102</v>
      </c>
      <c r="J79" s="49" t="s">
        <v>102</v>
      </c>
      <c r="K79" s="49" t="s">
        <v>102</v>
      </c>
      <c r="L79" s="49" t="s">
        <v>102</v>
      </c>
      <c r="M79" s="49" t="s">
        <v>102</v>
      </c>
      <c r="N79" s="48" t="str">
        <f t="shared" si="5"/>
        <v>Да</v>
      </c>
      <c r="O79" s="48" t="s">
        <v>183</v>
      </c>
      <c r="P79" s="105" t="s">
        <v>184</v>
      </c>
      <c r="Q79" s="112" t="s">
        <v>184</v>
      </c>
      <c r="R79" s="112" t="s">
        <v>102</v>
      </c>
      <c r="S79" s="113" t="s">
        <v>385</v>
      </c>
      <c r="T79" s="112" t="s">
        <v>102</v>
      </c>
      <c r="U79" s="112" t="s">
        <v>452</v>
      </c>
      <c r="V79" s="167" t="s">
        <v>102</v>
      </c>
    </row>
    <row r="80" spans="1:22" ht="15" customHeight="1" x14ac:dyDescent="0.2">
      <c r="A80" s="86" t="s">
        <v>87</v>
      </c>
      <c r="B80" s="51" t="s">
        <v>37</v>
      </c>
      <c r="C80" s="66">
        <f t="shared" si="3"/>
        <v>1</v>
      </c>
      <c r="D80" s="143"/>
      <c r="E80" s="143"/>
      <c r="F80" s="55">
        <f t="shared" si="4"/>
        <v>1</v>
      </c>
      <c r="G80" s="95" t="s">
        <v>183</v>
      </c>
      <c r="H80" s="48" t="s">
        <v>183</v>
      </c>
      <c r="I80" s="105" t="s">
        <v>585</v>
      </c>
      <c r="J80" s="105" t="s">
        <v>184</v>
      </c>
      <c r="K80" s="105" t="s">
        <v>709</v>
      </c>
      <c r="L80" s="107" t="s">
        <v>586</v>
      </c>
      <c r="M80" s="105" t="s">
        <v>570</v>
      </c>
      <c r="N80" s="48" t="str">
        <f t="shared" si="5"/>
        <v>Нет, оценено размещение результатов оценки открытости бюджетных данных</v>
      </c>
      <c r="O80" s="48" t="s">
        <v>184</v>
      </c>
      <c r="P80" s="105" t="s">
        <v>102</v>
      </c>
      <c r="Q80" s="112" t="s">
        <v>102</v>
      </c>
      <c r="R80" s="112" t="s">
        <v>102</v>
      </c>
      <c r="S80" s="112" t="s">
        <v>102</v>
      </c>
      <c r="T80" s="112" t="s">
        <v>102</v>
      </c>
      <c r="U80" s="112" t="s">
        <v>689</v>
      </c>
      <c r="V80" s="167" t="s">
        <v>102</v>
      </c>
    </row>
    <row r="81" spans="1:22" ht="15" customHeight="1" x14ac:dyDescent="0.2">
      <c r="A81" s="86" t="s">
        <v>88</v>
      </c>
      <c r="B81" s="51" t="s">
        <v>218</v>
      </c>
      <c r="C81" s="66">
        <f t="shared" si="3"/>
        <v>0</v>
      </c>
      <c r="D81" s="143"/>
      <c r="E81" s="143"/>
      <c r="F81" s="55">
        <f t="shared" si="4"/>
        <v>0</v>
      </c>
      <c r="G81" s="95" t="s">
        <v>183</v>
      </c>
      <c r="H81" s="48" t="s">
        <v>184</v>
      </c>
      <c r="I81" s="49" t="s">
        <v>102</v>
      </c>
      <c r="J81" s="49" t="s">
        <v>102</v>
      </c>
      <c r="K81" s="49" t="s">
        <v>102</v>
      </c>
      <c r="L81" s="49" t="s">
        <v>102</v>
      </c>
      <c r="M81" s="49" t="s">
        <v>102</v>
      </c>
      <c r="N81" s="48" t="str">
        <f t="shared" si="5"/>
        <v>Да</v>
      </c>
      <c r="O81" s="48" t="s">
        <v>183</v>
      </c>
      <c r="P81" s="105" t="s">
        <v>184</v>
      </c>
      <c r="Q81" s="112" t="s">
        <v>184</v>
      </c>
      <c r="R81" s="112" t="s">
        <v>102</v>
      </c>
      <c r="S81" s="113" t="s">
        <v>386</v>
      </c>
      <c r="T81" s="112" t="s">
        <v>102</v>
      </c>
      <c r="U81" s="112" t="s">
        <v>453</v>
      </c>
      <c r="V81" s="167" t="s">
        <v>102</v>
      </c>
    </row>
    <row r="82" spans="1:22" ht="15" customHeight="1" x14ac:dyDescent="0.2">
      <c r="A82" s="86" t="s">
        <v>17</v>
      </c>
      <c r="B82" s="51" t="s">
        <v>36</v>
      </c>
      <c r="C82" s="66">
        <f t="shared" si="3"/>
        <v>2</v>
      </c>
      <c r="D82" s="143"/>
      <c r="E82" s="143"/>
      <c r="F82" s="55">
        <f t="shared" si="4"/>
        <v>2</v>
      </c>
      <c r="G82" s="95" t="s">
        <v>183</v>
      </c>
      <c r="H82" s="48" t="s">
        <v>184</v>
      </c>
      <c r="I82" s="49" t="s">
        <v>102</v>
      </c>
      <c r="J82" s="49" t="s">
        <v>102</v>
      </c>
      <c r="K82" s="49" t="s">
        <v>102</v>
      </c>
      <c r="L82" s="49" t="s">
        <v>102</v>
      </c>
      <c r="M82" s="49" t="s">
        <v>102</v>
      </c>
      <c r="N82" s="48" t="str">
        <f t="shared" si="5"/>
        <v>Да</v>
      </c>
      <c r="O82" s="48" t="s">
        <v>183</v>
      </c>
      <c r="P82" s="105" t="s">
        <v>183</v>
      </c>
      <c r="Q82" s="112" t="s">
        <v>183</v>
      </c>
      <c r="R82" s="112" t="s">
        <v>709</v>
      </c>
      <c r="S82" s="112" t="s">
        <v>366</v>
      </c>
      <c r="T82" s="112" t="s">
        <v>565</v>
      </c>
      <c r="U82" s="112" t="s">
        <v>102</v>
      </c>
    </row>
    <row r="83" spans="1:22" ht="15" customHeight="1" x14ac:dyDescent="0.2">
      <c r="A83" s="86" t="s">
        <v>89</v>
      </c>
      <c r="B83" s="51" t="s">
        <v>36</v>
      </c>
      <c r="C83" s="66">
        <f t="shared" si="3"/>
        <v>2</v>
      </c>
      <c r="D83" s="143"/>
      <c r="E83" s="143"/>
      <c r="F83" s="55">
        <f t="shared" si="4"/>
        <v>2</v>
      </c>
      <c r="G83" s="95" t="s">
        <v>183</v>
      </c>
      <c r="H83" s="48" t="s">
        <v>183</v>
      </c>
      <c r="I83" s="49" t="s">
        <v>183</v>
      </c>
      <c r="J83" s="49" t="s">
        <v>183</v>
      </c>
      <c r="K83" s="49" t="s">
        <v>709</v>
      </c>
      <c r="L83" s="49" t="s">
        <v>456</v>
      </c>
      <c r="M83" s="49" t="s">
        <v>565</v>
      </c>
      <c r="N83" s="48" t="str">
        <f t="shared" si="5"/>
        <v>Нет, оценено размещение результатов оценки открытости бюджетных данных</v>
      </c>
      <c r="O83" s="48" t="s">
        <v>183</v>
      </c>
      <c r="P83" s="105" t="s">
        <v>184</v>
      </c>
      <c r="Q83" s="105" t="s">
        <v>183</v>
      </c>
      <c r="R83" s="105" t="s">
        <v>709</v>
      </c>
      <c r="S83" s="106" t="s">
        <v>454</v>
      </c>
      <c r="T83" s="105" t="s">
        <v>592</v>
      </c>
      <c r="U83" s="54" t="s">
        <v>102</v>
      </c>
    </row>
    <row r="84" spans="1:22" ht="15" customHeight="1" x14ac:dyDescent="0.2">
      <c r="A84" s="86" t="s">
        <v>161</v>
      </c>
      <c r="B84" s="51" t="s">
        <v>218</v>
      </c>
      <c r="C84" s="66">
        <f t="shared" si="3"/>
        <v>0</v>
      </c>
      <c r="D84" s="143"/>
      <c r="E84" s="143"/>
      <c r="F84" s="55">
        <f t="shared" si="4"/>
        <v>0</v>
      </c>
      <c r="G84" s="95" t="s">
        <v>183</v>
      </c>
      <c r="H84" s="48" t="s">
        <v>184</v>
      </c>
      <c r="I84" s="49" t="s">
        <v>102</v>
      </c>
      <c r="J84" s="49" t="s">
        <v>102</v>
      </c>
      <c r="K84" s="49" t="s">
        <v>102</v>
      </c>
      <c r="L84" s="49" t="s">
        <v>102</v>
      </c>
      <c r="M84" s="49" t="s">
        <v>102</v>
      </c>
      <c r="N84" s="48" t="str">
        <f t="shared" si="5"/>
        <v>Да</v>
      </c>
      <c r="O84" s="48" t="s">
        <v>183</v>
      </c>
      <c r="P84" s="105" t="s">
        <v>184</v>
      </c>
      <c r="Q84" s="112" t="s">
        <v>184</v>
      </c>
      <c r="R84" s="112" t="s">
        <v>102</v>
      </c>
      <c r="S84" s="113" t="s">
        <v>367</v>
      </c>
      <c r="T84" s="112" t="s">
        <v>102</v>
      </c>
      <c r="U84" s="112" t="s">
        <v>453</v>
      </c>
      <c r="V84" s="167" t="s">
        <v>102</v>
      </c>
    </row>
    <row r="85" spans="1:22" ht="15" customHeight="1" x14ac:dyDescent="0.2">
      <c r="A85" s="86" t="s">
        <v>90</v>
      </c>
      <c r="B85" s="51" t="s">
        <v>218</v>
      </c>
      <c r="C85" s="66">
        <f t="shared" si="3"/>
        <v>0</v>
      </c>
      <c r="D85" s="143"/>
      <c r="E85" s="143"/>
      <c r="F85" s="55">
        <f t="shared" si="4"/>
        <v>0</v>
      </c>
      <c r="G85" s="95" t="s">
        <v>183</v>
      </c>
      <c r="H85" s="48" t="s">
        <v>184</v>
      </c>
      <c r="I85" s="49" t="s">
        <v>102</v>
      </c>
      <c r="J85" s="49" t="s">
        <v>102</v>
      </c>
      <c r="K85" s="49" t="s">
        <v>102</v>
      </c>
      <c r="L85" s="49" t="s">
        <v>102</v>
      </c>
      <c r="M85" s="49" t="s">
        <v>102</v>
      </c>
      <c r="N85" s="48" t="str">
        <f t="shared" si="5"/>
        <v>Да</v>
      </c>
      <c r="O85" s="48" t="s">
        <v>183</v>
      </c>
      <c r="P85" s="105" t="s">
        <v>184</v>
      </c>
      <c r="Q85" s="112" t="s">
        <v>184</v>
      </c>
      <c r="R85" s="112" t="s">
        <v>589</v>
      </c>
      <c r="S85" s="113" t="s">
        <v>387</v>
      </c>
      <c r="T85" s="112" t="s">
        <v>184</v>
      </c>
      <c r="U85" s="112" t="s">
        <v>590</v>
      </c>
      <c r="V85" s="167" t="s">
        <v>102</v>
      </c>
    </row>
    <row r="86" spans="1:22" ht="15" customHeight="1" x14ac:dyDescent="0.2">
      <c r="A86" s="86" t="s">
        <v>18</v>
      </c>
      <c r="B86" s="51" t="s">
        <v>36</v>
      </c>
      <c r="C86" s="66">
        <f t="shared" si="3"/>
        <v>2</v>
      </c>
      <c r="D86" s="143"/>
      <c r="E86" s="143"/>
      <c r="F86" s="55">
        <f t="shared" si="4"/>
        <v>2</v>
      </c>
      <c r="G86" s="95" t="s">
        <v>581</v>
      </c>
      <c r="H86" s="48" t="s">
        <v>490</v>
      </c>
      <c r="I86" s="49" t="s">
        <v>102</v>
      </c>
      <c r="J86" s="49" t="s">
        <v>102</v>
      </c>
      <c r="K86" s="49" t="s">
        <v>102</v>
      </c>
      <c r="L86" s="49" t="s">
        <v>102</v>
      </c>
      <c r="M86" s="49" t="s">
        <v>102</v>
      </c>
      <c r="N86" s="48" t="s">
        <v>183</v>
      </c>
      <c r="O86" s="48" t="s">
        <v>183</v>
      </c>
      <c r="P86" s="105" t="s">
        <v>183</v>
      </c>
      <c r="Q86" s="112" t="s">
        <v>183</v>
      </c>
      <c r="R86" s="112" t="s">
        <v>709</v>
      </c>
      <c r="S86" s="112" t="s">
        <v>388</v>
      </c>
      <c r="T86" s="112" t="s">
        <v>592</v>
      </c>
      <c r="U86" s="112" t="s">
        <v>102</v>
      </c>
    </row>
    <row r="87" spans="1:22" ht="15" customHeight="1" x14ac:dyDescent="0.2">
      <c r="A87" s="86" t="s">
        <v>19</v>
      </c>
      <c r="B87" s="51" t="s">
        <v>36</v>
      </c>
      <c r="C87" s="66">
        <f t="shared" si="3"/>
        <v>2</v>
      </c>
      <c r="D87" s="143"/>
      <c r="E87" s="143"/>
      <c r="F87" s="55">
        <f t="shared" si="4"/>
        <v>2</v>
      </c>
      <c r="G87" s="95" t="s">
        <v>183</v>
      </c>
      <c r="H87" s="48" t="s">
        <v>183</v>
      </c>
      <c r="I87" s="105" t="s">
        <v>183</v>
      </c>
      <c r="J87" s="105" t="s">
        <v>183</v>
      </c>
      <c r="K87" s="105" t="s">
        <v>709</v>
      </c>
      <c r="L87" s="177" t="s">
        <v>331</v>
      </c>
      <c r="M87" s="105" t="s">
        <v>192</v>
      </c>
      <c r="N87" s="48" t="str">
        <f t="shared" si="5"/>
        <v>Нет, оценено размещение результатов оценки открытости бюджетных данных</v>
      </c>
      <c r="O87" s="48" t="s">
        <v>183</v>
      </c>
      <c r="P87" s="105" t="s">
        <v>183</v>
      </c>
      <c r="Q87" s="112" t="s">
        <v>184</v>
      </c>
      <c r="R87" s="112" t="s">
        <v>709</v>
      </c>
      <c r="S87" s="113" t="s">
        <v>389</v>
      </c>
      <c r="T87" s="112" t="s">
        <v>184</v>
      </c>
      <c r="U87" s="112" t="s">
        <v>102</v>
      </c>
    </row>
    <row r="88" spans="1:22" ht="15" customHeight="1" x14ac:dyDescent="0.2">
      <c r="A88" s="133" t="s">
        <v>20</v>
      </c>
      <c r="B88" s="111"/>
      <c r="C88" s="88"/>
      <c r="D88" s="71"/>
      <c r="E88" s="71"/>
      <c r="F88" s="89"/>
      <c r="G88" s="145"/>
      <c r="H88" s="109"/>
      <c r="I88" s="87"/>
      <c r="J88" s="87"/>
      <c r="K88" s="87"/>
      <c r="L88" s="87"/>
      <c r="M88" s="87"/>
      <c r="N88" s="109"/>
      <c r="O88" s="109"/>
      <c r="P88" s="70"/>
      <c r="Q88" s="70"/>
      <c r="R88" s="70"/>
      <c r="S88" s="70"/>
      <c r="T88" s="70"/>
      <c r="U88" s="103"/>
    </row>
    <row r="89" spans="1:22" ht="15" customHeight="1" x14ac:dyDescent="0.2">
      <c r="A89" s="86" t="s">
        <v>91</v>
      </c>
      <c r="B89" s="51" t="s">
        <v>37</v>
      </c>
      <c r="C89" s="66">
        <f t="shared" si="3"/>
        <v>1</v>
      </c>
      <c r="D89" s="143"/>
      <c r="E89" s="143"/>
      <c r="F89" s="55">
        <f t="shared" si="4"/>
        <v>1</v>
      </c>
      <c r="G89" s="95" t="s">
        <v>183</v>
      </c>
      <c r="H89" s="48" t="s">
        <v>184</v>
      </c>
      <c r="I89" s="49" t="s">
        <v>102</v>
      </c>
      <c r="J89" s="49" t="s">
        <v>102</v>
      </c>
      <c r="K89" s="49" t="s">
        <v>102</v>
      </c>
      <c r="L89" s="49" t="s">
        <v>102</v>
      </c>
      <c r="M89" s="49" t="s">
        <v>102</v>
      </c>
      <c r="N89" s="48" t="str">
        <f t="shared" si="5"/>
        <v>Да</v>
      </c>
      <c r="O89" s="48" t="s">
        <v>183</v>
      </c>
      <c r="P89" s="105" t="s">
        <v>183</v>
      </c>
      <c r="Q89" s="105" t="s">
        <v>184</v>
      </c>
      <c r="R89" s="105" t="s">
        <v>292</v>
      </c>
      <c r="S89" s="106" t="s">
        <v>437</v>
      </c>
      <c r="T89" s="105" t="s">
        <v>192</v>
      </c>
      <c r="U89" s="105" t="s">
        <v>699</v>
      </c>
      <c r="V89" s="167" t="s">
        <v>102</v>
      </c>
    </row>
    <row r="90" spans="1:22" ht="15" customHeight="1" x14ac:dyDescent="0.2">
      <c r="A90" s="86" t="s">
        <v>92</v>
      </c>
      <c r="B90" s="51" t="s">
        <v>218</v>
      </c>
      <c r="C90" s="66">
        <f t="shared" si="3"/>
        <v>0</v>
      </c>
      <c r="D90" s="143"/>
      <c r="E90" s="143"/>
      <c r="F90" s="55">
        <f t="shared" si="4"/>
        <v>0</v>
      </c>
      <c r="G90" s="95" t="s">
        <v>234</v>
      </c>
      <c r="H90" s="48" t="s">
        <v>184</v>
      </c>
      <c r="I90" s="49" t="s">
        <v>102</v>
      </c>
      <c r="J90" s="49" t="s">
        <v>102</v>
      </c>
      <c r="K90" s="49" t="s">
        <v>102</v>
      </c>
      <c r="L90" s="49" t="s">
        <v>102</v>
      </c>
      <c r="M90" s="49" t="s">
        <v>102</v>
      </c>
      <c r="N90" s="48" t="str">
        <f t="shared" si="5"/>
        <v>Да</v>
      </c>
      <c r="O90" s="48" t="s">
        <v>234</v>
      </c>
      <c r="P90" s="49" t="s">
        <v>610</v>
      </c>
      <c r="Q90" s="49" t="s">
        <v>610</v>
      </c>
      <c r="R90" s="105" t="s">
        <v>102</v>
      </c>
      <c r="S90" s="106" t="s">
        <v>438</v>
      </c>
      <c r="T90" s="105" t="s">
        <v>102</v>
      </c>
      <c r="U90" s="105" t="s">
        <v>611</v>
      </c>
      <c r="V90" s="167" t="s">
        <v>102</v>
      </c>
    </row>
    <row r="91" spans="1:22" ht="15" customHeight="1" x14ac:dyDescent="0.2">
      <c r="A91" s="86" t="s">
        <v>93</v>
      </c>
      <c r="B91" s="51" t="s">
        <v>36</v>
      </c>
      <c r="C91" s="66">
        <f t="shared" si="3"/>
        <v>2</v>
      </c>
      <c r="D91" s="143">
        <v>0.5</v>
      </c>
      <c r="E91" s="143"/>
      <c r="F91" s="55">
        <f t="shared" si="4"/>
        <v>1</v>
      </c>
      <c r="G91" s="95" t="s">
        <v>183</v>
      </c>
      <c r="H91" s="48" t="s">
        <v>183</v>
      </c>
      <c r="I91" s="49" t="s">
        <v>595</v>
      </c>
      <c r="J91" s="49" t="s">
        <v>183</v>
      </c>
      <c r="K91" s="49" t="s">
        <v>711</v>
      </c>
      <c r="L91" s="177" t="s">
        <v>445</v>
      </c>
      <c r="M91" s="49" t="s">
        <v>184</v>
      </c>
      <c r="N91" s="48" t="str">
        <f t="shared" si="5"/>
        <v>Нет, оценено размещение результатов оценки открытости бюджетных данных</v>
      </c>
      <c r="O91" s="48" t="s">
        <v>183</v>
      </c>
      <c r="P91" s="112" t="s">
        <v>183</v>
      </c>
      <c r="Q91" s="112" t="s">
        <v>183</v>
      </c>
      <c r="R91" s="112" t="s">
        <v>709</v>
      </c>
      <c r="S91" s="113" t="s">
        <v>447</v>
      </c>
      <c r="T91" s="105" t="s">
        <v>184</v>
      </c>
      <c r="U91" s="105" t="s">
        <v>494</v>
      </c>
      <c r="V91" s="167" t="s">
        <v>102</v>
      </c>
    </row>
    <row r="92" spans="1:22" ht="15" customHeight="1" x14ac:dyDescent="0.2">
      <c r="A92" s="86" t="s">
        <v>94</v>
      </c>
      <c r="B92" s="51" t="s">
        <v>36</v>
      </c>
      <c r="C92" s="66">
        <f t="shared" si="3"/>
        <v>2</v>
      </c>
      <c r="D92" s="143"/>
      <c r="E92" s="143"/>
      <c r="F92" s="55">
        <f t="shared" si="4"/>
        <v>2</v>
      </c>
      <c r="G92" s="95" t="s">
        <v>183</v>
      </c>
      <c r="H92" s="48" t="s">
        <v>184</v>
      </c>
      <c r="I92" s="49" t="s">
        <v>102</v>
      </c>
      <c r="J92" s="49" t="s">
        <v>102</v>
      </c>
      <c r="K92" s="49" t="s">
        <v>102</v>
      </c>
      <c r="L92" s="49" t="s">
        <v>102</v>
      </c>
      <c r="M92" s="49" t="s">
        <v>102</v>
      </c>
      <c r="N92" s="48" t="str">
        <f t="shared" si="5"/>
        <v>Да</v>
      </c>
      <c r="O92" s="48" t="s">
        <v>183</v>
      </c>
      <c r="P92" s="112" t="s">
        <v>183</v>
      </c>
      <c r="Q92" s="112" t="s">
        <v>183</v>
      </c>
      <c r="R92" s="112" t="s">
        <v>709</v>
      </c>
      <c r="S92" s="113" t="s">
        <v>439</v>
      </c>
      <c r="T92" s="112" t="s">
        <v>192</v>
      </c>
      <c r="U92" s="105" t="s">
        <v>102</v>
      </c>
    </row>
    <row r="93" spans="1:22" ht="15" customHeight="1" x14ac:dyDescent="0.2">
      <c r="A93" s="86" t="s">
        <v>21</v>
      </c>
      <c r="B93" s="51" t="s">
        <v>36</v>
      </c>
      <c r="C93" s="66">
        <f t="shared" si="3"/>
        <v>2</v>
      </c>
      <c r="D93" s="143"/>
      <c r="E93" s="143"/>
      <c r="F93" s="55">
        <f t="shared" si="4"/>
        <v>2</v>
      </c>
      <c r="G93" s="95" t="s">
        <v>183</v>
      </c>
      <c r="H93" s="48" t="s">
        <v>183</v>
      </c>
      <c r="I93" s="105" t="s">
        <v>183</v>
      </c>
      <c r="J93" s="105" t="s">
        <v>183</v>
      </c>
      <c r="K93" s="112" t="s">
        <v>709</v>
      </c>
      <c r="L93" s="107" t="s">
        <v>193</v>
      </c>
      <c r="M93" s="49" t="s">
        <v>192</v>
      </c>
      <c r="N93" s="48" t="str">
        <f t="shared" si="5"/>
        <v>Нет, оценено размещение результатов оценки открытости бюджетных данных</v>
      </c>
      <c r="O93" s="48" t="s">
        <v>183</v>
      </c>
      <c r="P93" s="112" t="s">
        <v>183</v>
      </c>
      <c r="Q93" s="112" t="s">
        <v>183</v>
      </c>
      <c r="R93" s="112" t="s">
        <v>709</v>
      </c>
      <c r="S93" s="112" t="s">
        <v>189</v>
      </c>
      <c r="T93" s="112" t="s">
        <v>192</v>
      </c>
      <c r="U93" s="80" t="s">
        <v>102</v>
      </c>
    </row>
    <row r="94" spans="1:22" ht="15" customHeight="1" x14ac:dyDescent="0.2">
      <c r="A94" s="86" t="s">
        <v>22</v>
      </c>
      <c r="B94" s="51" t="s">
        <v>36</v>
      </c>
      <c r="C94" s="66">
        <f t="shared" si="3"/>
        <v>2</v>
      </c>
      <c r="D94" s="143"/>
      <c r="E94" s="143"/>
      <c r="F94" s="55">
        <f t="shared" si="4"/>
        <v>2</v>
      </c>
      <c r="G94" s="95" t="s">
        <v>183</v>
      </c>
      <c r="H94" s="48" t="s">
        <v>490</v>
      </c>
      <c r="I94" s="49" t="s">
        <v>102</v>
      </c>
      <c r="J94" s="49" t="s">
        <v>102</v>
      </c>
      <c r="K94" s="49" t="s">
        <v>102</v>
      </c>
      <c r="L94" s="49" t="s">
        <v>102</v>
      </c>
      <c r="M94" s="49" t="s">
        <v>102</v>
      </c>
      <c r="N94" s="48" t="str">
        <f t="shared" si="5"/>
        <v>Да</v>
      </c>
      <c r="O94" s="48" t="s">
        <v>183</v>
      </c>
      <c r="P94" s="112" t="s">
        <v>183</v>
      </c>
      <c r="Q94" s="112" t="s">
        <v>183</v>
      </c>
      <c r="R94" s="112" t="s">
        <v>247</v>
      </c>
      <c r="S94" s="113" t="s">
        <v>448</v>
      </c>
      <c r="T94" s="112" t="s">
        <v>565</v>
      </c>
      <c r="U94" s="171" t="s">
        <v>102</v>
      </c>
      <c r="V94" s="169"/>
    </row>
    <row r="95" spans="1:22" ht="15" customHeight="1" x14ac:dyDescent="0.2">
      <c r="A95" s="86" t="s">
        <v>95</v>
      </c>
      <c r="B95" s="51" t="s">
        <v>36</v>
      </c>
      <c r="C95" s="66">
        <f t="shared" si="3"/>
        <v>2</v>
      </c>
      <c r="D95" s="143"/>
      <c r="E95" s="143"/>
      <c r="F95" s="55">
        <f t="shared" si="4"/>
        <v>2</v>
      </c>
      <c r="G95" s="95" t="s">
        <v>183</v>
      </c>
      <c r="H95" s="48" t="s">
        <v>183</v>
      </c>
      <c r="I95" s="105" t="s">
        <v>183</v>
      </c>
      <c r="J95" s="105" t="s">
        <v>183</v>
      </c>
      <c r="K95" s="112" t="s">
        <v>247</v>
      </c>
      <c r="L95" s="49" t="s">
        <v>446</v>
      </c>
      <c r="M95" s="49" t="s">
        <v>192</v>
      </c>
      <c r="N95" s="48" t="str">
        <f t="shared" si="5"/>
        <v>Нет, оценено размещение результатов оценки открытости бюджетных данных</v>
      </c>
      <c r="O95" s="48" t="s">
        <v>183</v>
      </c>
      <c r="P95" s="112" t="s">
        <v>183</v>
      </c>
      <c r="Q95" s="112" t="s">
        <v>184</v>
      </c>
      <c r="R95" s="112" t="s">
        <v>247</v>
      </c>
      <c r="S95" s="112" t="s">
        <v>440</v>
      </c>
      <c r="T95" s="112" t="s">
        <v>192</v>
      </c>
      <c r="U95" s="112" t="s">
        <v>102</v>
      </c>
    </row>
    <row r="96" spans="1:22" ht="15" customHeight="1" x14ac:dyDescent="0.2">
      <c r="A96" s="86" t="s">
        <v>96</v>
      </c>
      <c r="B96" s="51" t="s">
        <v>37</v>
      </c>
      <c r="C96" s="66">
        <f t="shared" si="3"/>
        <v>1</v>
      </c>
      <c r="D96" s="143">
        <v>0.5</v>
      </c>
      <c r="E96" s="143"/>
      <c r="F96" s="55">
        <f t="shared" si="4"/>
        <v>0.5</v>
      </c>
      <c r="G96" s="95" t="s">
        <v>183</v>
      </c>
      <c r="H96" s="48" t="s">
        <v>184</v>
      </c>
      <c r="I96" s="49" t="s">
        <v>102</v>
      </c>
      <c r="J96" s="49" t="s">
        <v>102</v>
      </c>
      <c r="K96" s="49" t="s">
        <v>102</v>
      </c>
      <c r="L96" s="49" t="s">
        <v>102</v>
      </c>
      <c r="M96" s="49" t="s">
        <v>102</v>
      </c>
      <c r="N96" s="48" t="str">
        <f t="shared" si="5"/>
        <v>Да</v>
      </c>
      <c r="O96" s="48" t="s">
        <v>183</v>
      </c>
      <c r="P96" s="112" t="s">
        <v>184</v>
      </c>
      <c r="Q96" s="112" t="s">
        <v>183</v>
      </c>
      <c r="R96" s="112" t="s">
        <v>247</v>
      </c>
      <c r="S96" s="113" t="s">
        <v>449</v>
      </c>
      <c r="T96" s="105" t="s">
        <v>602</v>
      </c>
      <c r="U96" s="105" t="s">
        <v>703</v>
      </c>
      <c r="V96" s="167" t="s">
        <v>102</v>
      </c>
    </row>
    <row r="97" spans="1:22" ht="15" customHeight="1" x14ac:dyDescent="0.2">
      <c r="A97" s="86" t="s">
        <v>97</v>
      </c>
      <c r="B97" s="51" t="s">
        <v>36</v>
      </c>
      <c r="C97" s="66">
        <f t="shared" si="3"/>
        <v>2</v>
      </c>
      <c r="D97" s="143"/>
      <c r="E97" s="143"/>
      <c r="F97" s="55">
        <f t="shared" si="4"/>
        <v>2</v>
      </c>
      <c r="G97" s="95" t="s">
        <v>183</v>
      </c>
      <c r="H97" s="48" t="s">
        <v>183</v>
      </c>
      <c r="I97" s="105" t="s">
        <v>183</v>
      </c>
      <c r="J97" s="105" t="s">
        <v>183</v>
      </c>
      <c r="K97" s="105" t="s">
        <v>709</v>
      </c>
      <c r="L97" s="107" t="s">
        <v>433</v>
      </c>
      <c r="M97" s="49" t="s">
        <v>192</v>
      </c>
      <c r="N97" s="48" t="str">
        <f t="shared" si="5"/>
        <v>Нет, оценено размещение результатов оценки открытости бюджетных данных</v>
      </c>
      <c r="O97" s="48" t="s">
        <v>183</v>
      </c>
      <c r="P97" s="112" t="s">
        <v>183</v>
      </c>
      <c r="Q97" s="112" t="s">
        <v>184</v>
      </c>
      <c r="R97" s="112" t="s">
        <v>247</v>
      </c>
      <c r="S97" s="112" t="s">
        <v>450</v>
      </c>
      <c r="T97" s="112" t="s">
        <v>184</v>
      </c>
      <c r="U97" s="80" t="s">
        <v>102</v>
      </c>
    </row>
    <row r="98" spans="1:22" ht="15" customHeight="1" x14ac:dyDescent="0.2">
      <c r="A98" s="86" t="s">
        <v>98</v>
      </c>
      <c r="B98" s="51" t="s">
        <v>218</v>
      </c>
      <c r="C98" s="66">
        <f t="shared" si="3"/>
        <v>0</v>
      </c>
      <c r="D98" s="143"/>
      <c r="E98" s="143"/>
      <c r="F98" s="55">
        <f t="shared" si="4"/>
        <v>0</v>
      </c>
      <c r="G98" s="95" t="s">
        <v>183</v>
      </c>
      <c r="H98" s="48" t="s">
        <v>184</v>
      </c>
      <c r="I98" s="49" t="s">
        <v>102</v>
      </c>
      <c r="J98" s="49" t="s">
        <v>102</v>
      </c>
      <c r="K98" s="49" t="s">
        <v>102</v>
      </c>
      <c r="L98" s="49" t="s">
        <v>102</v>
      </c>
      <c r="M98" s="49" t="s">
        <v>102</v>
      </c>
      <c r="N98" s="48" t="str">
        <f t="shared" si="5"/>
        <v>Да</v>
      </c>
      <c r="O98" s="48" t="s">
        <v>183</v>
      </c>
      <c r="P98" s="105" t="s">
        <v>184</v>
      </c>
      <c r="Q98" s="105" t="s">
        <v>184</v>
      </c>
      <c r="R98" s="112" t="s">
        <v>247</v>
      </c>
      <c r="S98" s="106" t="s">
        <v>466</v>
      </c>
      <c r="T98" s="105" t="s">
        <v>184</v>
      </c>
      <c r="U98" s="112" t="s">
        <v>590</v>
      </c>
      <c r="V98" s="167" t="s">
        <v>102</v>
      </c>
    </row>
    <row r="99" spans="1:22" ht="15" customHeight="1" x14ac:dyDescent="0.2">
      <c r="A99" s="86" t="s">
        <v>99</v>
      </c>
      <c r="B99" s="51" t="s">
        <v>37</v>
      </c>
      <c r="C99" s="66">
        <f t="shared" si="3"/>
        <v>1</v>
      </c>
      <c r="D99" s="143">
        <v>0.5</v>
      </c>
      <c r="E99" s="143"/>
      <c r="F99" s="55">
        <f t="shared" si="4"/>
        <v>0.5</v>
      </c>
      <c r="G99" s="95" t="s">
        <v>183</v>
      </c>
      <c r="H99" s="48" t="s">
        <v>184</v>
      </c>
      <c r="I99" s="49" t="s">
        <v>102</v>
      </c>
      <c r="J99" s="49" t="s">
        <v>102</v>
      </c>
      <c r="K99" s="49" t="s">
        <v>102</v>
      </c>
      <c r="L99" s="49" t="s">
        <v>102</v>
      </c>
      <c r="M99" s="49" t="s">
        <v>102</v>
      </c>
      <c r="N99" s="48" t="str">
        <f t="shared" si="5"/>
        <v>Да</v>
      </c>
      <c r="O99" s="48" t="s">
        <v>183</v>
      </c>
      <c r="P99" s="105" t="s">
        <v>184</v>
      </c>
      <c r="Q99" s="105" t="s">
        <v>183</v>
      </c>
      <c r="R99" s="105" t="s">
        <v>709</v>
      </c>
      <c r="S99" s="106" t="s">
        <v>443</v>
      </c>
      <c r="T99" s="105" t="s">
        <v>183</v>
      </c>
      <c r="U99" s="105" t="s">
        <v>700</v>
      </c>
      <c r="V99" s="167" t="s">
        <v>102</v>
      </c>
    </row>
    <row r="100" spans="1:22" s="38" customFormat="1" ht="15" customHeight="1" x14ac:dyDescent="0.2">
      <c r="A100" s="38" t="s">
        <v>130</v>
      </c>
      <c r="B100" s="39"/>
      <c r="C100" s="40"/>
      <c r="D100" s="40"/>
      <c r="E100" s="40"/>
      <c r="F100" s="41"/>
      <c r="G100" s="41"/>
      <c r="H100" s="41"/>
      <c r="I100" s="41"/>
      <c r="J100" s="41"/>
      <c r="K100" s="41"/>
      <c r="L100" s="41"/>
      <c r="M100" s="41"/>
      <c r="N100" s="135"/>
      <c r="O100" s="41"/>
      <c r="P100" s="41"/>
      <c r="Q100" s="41"/>
      <c r="R100" s="41"/>
      <c r="S100" s="41"/>
      <c r="T100" s="41"/>
      <c r="U100" s="40"/>
      <c r="V100" s="164"/>
    </row>
    <row r="101" spans="1:22" x14ac:dyDescent="0.2">
      <c r="A101" s="38" t="s">
        <v>707</v>
      </c>
      <c r="B101" s="172"/>
      <c r="C101" s="173"/>
      <c r="D101" s="173"/>
      <c r="E101" s="173"/>
      <c r="F101" s="174"/>
      <c r="G101" s="174"/>
      <c r="H101" s="174"/>
      <c r="I101" s="174"/>
      <c r="J101" s="174"/>
      <c r="K101" s="174"/>
      <c r="L101" s="174"/>
      <c r="M101" s="174"/>
      <c r="N101" s="175"/>
      <c r="O101" s="174"/>
      <c r="P101" s="174"/>
      <c r="Q101" s="174"/>
      <c r="R101" s="174"/>
      <c r="S101" s="174"/>
      <c r="T101" s="174"/>
      <c r="U101" s="173"/>
    </row>
  </sheetData>
  <mergeCells count="25">
    <mergeCell ref="A3:A6"/>
    <mergeCell ref="C3:F3"/>
    <mergeCell ref="H3:M3"/>
    <mergeCell ref="L5:L6"/>
    <mergeCell ref="C4:C6"/>
    <mergeCell ref="D4:D6"/>
    <mergeCell ref="E4:E6"/>
    <mergeCell ref="F4:F6"/>
    <mergeCell ref="K5:K6"/>
    <mergeCell ref="H4:H6"/>
    <mergeCell ref="I5:I6"/>
    <mergeCell ref="J5:J6"/>
    <mergeCell ref="I4:L4"/>
    <mergeCell ref="M4:M6"/>
    <mergeCell ref="G3:G6"/>
    <mergeCell ref="U3:U6"/>
    <mergeCell ref="R5:R6"/>
    <mergeCell ref="S5:S6"/>
    <mergeCell ref="N3:T3"/>
    <mergeCell ref="T4:T6"/>
    <mergeCell ref="P5:P6"/>
    <mergeCell ref="Q5:Q6"/>
    <mergeCell ref="O4:O6"/>
    <mergeCell ref="P4:S4"/>
    <mergeCell ref="N4:N6"/>
  </mergeCells>
  <conditionalFormatting sqref="A8:A25">
    <cfRule type="dataBar" priority="1">
      <dataBar>
        <cfvo type="min"/>
        <cfvo type="max"/>
        <color rgb="FF638EC6"/>
      </dataBar>
    </cfRule>
    <cfRule type="dataBar" priority="2">
      <dataBar>
        <cfvo type="min"/>
        <cfvo type="max"/>
        <color rgb="FF638EC6"/>
      </dataBar>
    </cfRule>
  </conditionalFormatting>
  <dataValidations count="2">
    <dataValidation type="list" allowBlank="1" showInputMessage="1" showErrorMessage="1" sqref="B26" xr:uid="{00000000-0002-0000-0400-000000000000}">
      <formula1>#REF!</formula1>
    </dataValidation>
    <dataValidation type="list" allowBlank="1" showInputMessage="1" showErrorMessage="1" sqref="B27:B37 B89:B99 B39:B46 B48:B54 B56:B69 B71:B76 B78:B87 B7:B25" xr:uid="{00000000-0002-0000-0400-000001000000}">
      <formula1>$B$4:$B$6</formula1>
    </dataValidation>
  </dataValidations>
  <hyperlinks>
    <hyperlink ref="L18" r:id="rId1" xr:uid="{00000000-0004-0000-0400-000000000000}"/>
    <hyperlink ref="S14" r:id="rId2" xr:uid="{00000000-0004-0000-0400-000001000000}"/>
    <hyperlink ref="S19" r:id="rId3" xr:uid="{00000000-0004-0000-0400-000002000000}"/>
    <hyperlink ref="S20" r:id="rId4" xr:uid="{00000000-0004-0000-0400-000003000000}"/>
    <hyperlink ref="S21" r:id="rId5" xr:uid="{00000000-0004-0000-0400-000004000000}"/>
    <hyperlink ref="S25" r:id="rId6" display="https://budget.mos.ru/budget/relations" xr:uid="{00000000-0004-0000-0400-000005000000}"/>
    <hyperlink ref="S11" r:id="rId7" xr:uid="{00000000-0004-0000-0400-000006000000}"/>
    <hyperlink ref="S22" r:id="rId8" xr:uid="{00000000-0004-0000-0400-000007000000}"/>
    <hyperlink ref="L28" r:id="rId9" xr:uid="{00000000-0004-0000-0400-000008000000}"/>
    <hyperlink ref="S29" r:id="rId10" xr:uid="{00000000-0004-0000-0400-000009000000}"/>
    <hyperlink ref="L37" r:id="rId11" xr:uid="{00000000-0004-0000-0400-00000A000000}"/>
    <hyperlink ref="S32" r:id="rId12" xr:uid="{00000000-0004-0000-0400-00000B000000}"/>
    <hyperlink ref="S35" r:id="rId13" xr:uid="{00000000-0004-0000-0400-00000C000000}"/>
    <hyperlink ref="S40" r:id="rId14" xr:uid="{00000000-0004-0000-0400-00000D000000}"/>
    <hyperlink ref="S44" r:id="rId15" display="https://volgafin.volgograd.ru/current-activity/analytics/16997/" xr:uid="{00000000-0004-0000-0400-00000E000000}"/>
    <hyperlink ref="S45" r:id="rId16" xr:uid="{00000000-0004-0000-0400-00000F000000}"/>
    <hyperlink ref="S46" r:id="rId17" xr:uid="{00000000-0004-0000-0400-000010000000}"/>
    <hyperlink ref="S41" r:id="rId18" xr:uid="{00000000-0004-0000-0400-000011000000}"/>
    <hyperlink ref="L67" r:id="rId19" xr:uid="{00000000-0004-0000-0400-000012000000}"/>
    <hyperlink ref="L56" r:id="rId20" xr:uid="{00000000-0004-0000-0400-000013000000}"/>
    <hyperlink ref="L65" r:id="rId21" xr:uid="{00000000-0004-0000-0400-000014000000}"/>
    <hyperlink ref="L64" r:id="rId22" xr:uid="{00000000-0004-0000-0400-000015000000}"/>
    <hyperlink ref="L75" r:id="rId23" xr:uid="{00000000-0004-0000-0400-000016000000}"/>
    <hyperlink ref="L78" r:id="rId24" xr:uid="{00000000-0004-0000-0400-000017000000}"/>
    <hyperlink ref="L60" r:id="rId25" xr:uid="{00000000-0004-0000-0400-000018000000}"/>
    <hyperlink ref="S48" r:id="rId26" xr:uid="{00000000-0004-0000-0400-000019000000}"/>
    <hyperlink ref="S49" r:id="rId27" xr:uid="{00000000-0004-0000-0400-00001A000000}"/>
    <hyperlink ref="S54" r:id="rId28" xr:uid="{00000000-0004-0000-0400-00001B000000}"/>
    <hyperlink ref="S58" r:id="rId29" xr:uid="{00000000-0004-0000-0400-00001C000000}"/>
    <hyperlink ref="S63" r:id="rId30" xr:uid="{00000000-0004-0000-0400-00001D000000}"/>
    <hyperlink ref="S59" r:id="rId31" xr:uid="{00000000-0004-0000-0400-00001E000000}"/>
    <hyperlink ref="S76" r:id="rId32" xr:uid="{00000000-0004-0000-0400-00001F000000}"/>
    <hyperlink ref="S83" r:id="rId33" xr:uid="{00000000-0004-0000-0400-000020000000}"/>
    <hyperlink ref="S85" r:id="rId34" xr:uid="{00000000-0004-0000-0400-000021000000}"/>
    <hyperlink ref="S51" r:id="rId35" xr:uid="{00000000-0004-0000-0400-000022000000}"/>
    <hyperlink ref="S52" r:id="rId36" xr:uid="{00000000-0004-0000-0400-000023000000}"/>
    <hyperlink ref="S61" r:id="rId37" xr:uid="{00000000-0004-0000-0400-000024000000}"/>
    <hyperlink ref="S66" r:id="rId38" xr:uid="{00000000-0004-0000-0400-000025000000}"/>
    <hyperlink ref="S69" r:id="rId39" xr:uid="{00000000-0004-0000-0400-000026000000}"/>
    <hyperlink ref="S71" r:id="rId40" xr:uid="{00000000-0004-0000-0400-000027000000}"/>
    <hyperlink ref="S73" r:id="rId41" xr:uid="{00000000-0004-0000-0400-000028000000}"/>
    <hyperlink ref="S79" r:id="rId42" xr:uid="{00000000-0004-0000-0400-000029000000}"/>
    <hyperlink ref="S81" r:id="rId43" xr:uid="{00000000-0004-0000-0400-00002A000000}"/>
    <hyperlink ref="S84" r:id="rId44" xr:uid="{00000000-0004-0000-0400-00002B000000}"/>
    <hyperlink ref="S50" r:id="rId45" xr:uid="{00000000-0004-0000-0400-00002C000000}"/>
    <hyperlink ref="S30" r:id="rId46" xr:uid="{00000000-0004-0000-0400-00002D000000}"/>
    <hyperlink ref="L35" r:id="rId47" display="https://finance.pskov.ru/deyatelnost/rezultaty-ocenki-urovnya-otkrytosti-byudzhetnyh-dannyh-municipalnyh-obrazovaniy" xr:uid="{00000000-0004-0000-0400-00002E000000}"/>
    <hyperlink ref="S56" r:id="rId48" xr:uid="{00000000-0004-0000-0400-00002F000000}"/>
    <hyperlink ref="S64" r:id="rId49" xr:uid="{00000000-0004-0000-0400-000030000000}"/>
    <hyperlink ref="L72" r:id="rId50" location="document_list" xr:uid="{00000000-0004-0000-0400-000031000000}"/>
    <hyperlink ref="S72" r:id="rId51" location="document_list" xr:uid="{00000000-0004-0000-0400-000032000000}"/>
    <hyperlink ref="S78" r:id="rId52" xr:uid="{00000000-0004-0000-0400-000033000000}"/>
    <hyperlink ref="L97" r:id="rId53" xr:uid="{00000000-0004-0000-0400-000034000000}"/>
    <hyperlink ref="S90" r:id="rId54" xr:uid="{00000000-0004-0000-0400-000035000000}"/>
    <hyperlink ref="S89" r:id="rId55" xr:uid="{00000000-0004-0000-0400-000036000000}"/>
    <hyperlink ref="S91" r:id="rId56" xr:uid="{00000000-0004-0000-0400-000037000000}"/>
    <hyperlink ref="S92" r:id="rId57" xr:uid="{00000000-0004-0000-0400-000038000000}"/>
    <hyperlink ref="S98" r:id="rId58" xr:uid="{00000000-0004-0000-0400-000039000000}"/>
    <hyperlink ref="S99" r:id="rId59" xr:uid="{00000000-0004-0000-0400-00003A000000}"/>
    <hyperlink ref="S94" r:id="rId60" xr:uid="{00000000-0004-0000-0400-00003B000000}"/>
    <hyperlink ref="S96" r:id="rId61" xr:uid="{00000000-0004-0000-0400-00003C000000}"/>
    <hyperlink ref="L87" r:id="rId62" xr:uid="{00000000-0004-0000-0400-00003D000000}"/>
    <hyperlink ref="S87" r:id="rId63" xr:uid="{00000000-0004-0000-0400-00003E000000}"/>
    <hyperlink ref="L91" r:id="rId64" xr:uid="{00000000-0004-0000-0400-00003F000000}"/>
    <hyperlink ref="S27" r:id="rId65" xr:uid="{00000000-0004-0000-0400-000040000000}"/>
  </hyperlinks>
  <pageMargins left="0.7" right="0.7" top="0.75" bottom="0.75" header="0.3" footer="0.3"/>
  <pageSetup paperSize="9" scale="75" orientation="landscape" verticalDpi="0"/>
  <headerFooter>
    <oddFooter>&amp;C&amp;"Calibri,обычный"&amp;K000000&amp;A&amp;R&amp;"Calibri,обычный"&amp;K000000&amp;P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9"/>
  <sheetViews>
    <sheetView zoomScaleNormal="100" zoomScaleSheetLayoutView="80" workbookViewId="0">
      <pane ySplit="5" topLeftCell="A6" activePane="bottomLeft" state="frozen"/>
      <selection pane="bottomLeft" sqref="A1:N1"/>
    </sheetView>
  </sheetViews>
  <sheetFormatPr baseColWidth="10" defaultColWidth="8.83203125" defaultRowHeight="15" x14ac:dyDescent="0.2"/>
  <cols>
    <col min="1" max="1" width="22.83203125" style="28" customWidth="1"/>
    <col min="2" max="2" width="36" style="29" customWidth="1"/>
    <col min="3" max="3" width="5.83203125" style="30" customWidth="1"/>
    <col min="4" max="5" width="4.83203125" style="30" customWidth="1"/>
    <col min="6" max="6" width="5.83203125" style="31" customWidth="1"/>
    <col min="7" max="7" width="15.83203125" style="149" customWidth="1"/>
    <col min="8" max="8" width="15.83203125" style="32" customWidth="1"/>
    <col min="9" max="9" width="15.83203125" style="28" customWidth="1"/>
    <col min="10" max="10" width="16.83203125" style="28" customWidth="1"/>
    <col min="11" max="11" width="15" style="28" customWidth="1"/>
    <col min="12" max="12" width="16.6640625" style="28" customWidth="1"/>
    <col min="13" max="13" width="15.83203125" style="28" customWidth="1"/>
    <col min="14" max="14" width="20.83203125" style="33" customWidth="1"/>
    <col min="15" max="15" width="8.83203125" style="164"/>
  </cols>
  <sheetData>
    <row r="1" spans="1:16" s="23" customFormat="1" ht="30" customHeight="1" x14ac:dyDescent="0.15">
      <c r="A1" s="205" t="s">
        <v>148</v>
      </c>
      <c r="B1" s="206"/>
      <c r="C1" s="206"/>
      <c r="D1" s="206"/>
      <c r="E1" s="206"/>
      <c r="F1" s="206"/>
      <c r="G1" s="206"/>
      <c r="H1" s="206"/>
      <c r="I1" s="206"/>
      <c r="J1" s="206"/>
      <c r="K1" s="206"/>
      <c r="L1" s="206"/>
      <c r="M1" s="206"/>
      <c r="N1" s="206"/>
      <c r="O1" s="164"/>
    </row>
    <row r="2" spans="1:16" s="23" customFormat="1" ht="16" customHeight="1" x14ac:dyDescent="0.15">
      <c r="A2" s="67" t="s">
        <v>721</v>
      </c>
      <c r="B2" s="38"/>
      <c r="C2" s="38"/>
      <c r="D2" s="38"/>
      <c r="E2" s="38"/>
      <c r="F2" s="38"/>
      <c r="G2" s="67"/>
      <c r="H2" s="67"/>
      <c r="I2" s="38"/>
      <c r="J2" s="38"/>
      <c r="K2" s="38"/>
      <c r="L2" s="38"/>
      <c r="M2" s="38"/>
      <c r="N2" s="38"/>
      <c r="O2" s="164"/>
    </row>
    <row r="3" spans="1:16" ht="89" customHeight="1" x14ac:dyDescent="0.2">
      <c r="A3" s="190" t="s">
        <v>136</v>
      </c>
      <c r="B3" s="119" t="s">
        <v>147</v>
      </c>
      <c r="C3" s="192" t="s">
        <v>113</v>
      </c>
      <c r="D3" s="192"/>
      <c r="E3" s="192"/>
      <c r="F3" s="192"/>
      <c r="G3" s="194" t="s">
        <v>537</v>
      </c>
      <c r="H3" s="204" t="s">
        <v>515</v>
      </c>
      <c r="I3" s="202"/>
      <c r="J3" s="190" t="s">
        <v>185</v>
      </c>
      <c r="K3" s="204" t="s">
        <v>187</v>
      </c>
      <c r="L3" s="209"/>
      <c r="M3" s="208" t="s">
        <v>188</v>
      </c>
      <c r="N3" s="191" t="s">
        <v>38</v>
      </c>
    </row>
    <row r="4" spans="1:16" ht="31" customHeight="1" x14ac:dyDescent="0.2">
      <c r="A4" s="190"/>
      <c r="B4" s="69" t="str">
        <f>'Методика (раздел 11)'!B33</f>
        <v>Да, используются</v>
      </c>
      <c r="C4" s="191" t="s">
        <v>30</v>
      </c>
      <c r="D4" s="191" t="s">
        <v>31</v>
      </c>
      <c r="E4" s="191" t="s">
        <v>35</v>
      </c>
      <c r="F4" s="207" t="s">
        <v>29</v>
      </c>
      <c r="G4" s="195"/>
      <c r="H4" s="194" t="s">
        <v>129</v>
      </c>
      <c r="I4" s="194" t="s">
        <v>122</v>
      </c>
      <c r="J4" s="190"/>
      <c r="K4" s="194" t="s">
        <v>186</v>
      </c>
      <c r="L4" s="194" t="s">
        <v>536</v>
      </c>
      <c r="M4" s="195"/>
      <c r="N4" s="191"/>
    </row>
    <row r="5" spans="1:16" ht="53" customHeight="1" x14ac:dyDescent="0.2">
      <c r="A5" s="190"/>
      <c r="B5" s="69" t="str">
        <f>'Методика (раздел 11)'!B34</f>
        <v>Нет, не используются, или механизмы либо один из механизмов не реализуются, или сведения об этом отсутствуют в открытом доступе</v>
      </c>
      <c r="C5" s="191"/>
      <c r="D5" s="191"/>
      <c r="E5" s="191"/>
      <c r="F5" s="196"/>
      <c r="G5" s="196"/>
      <c r="H5" s="196"/>
      <c r="I5" s="196"/>
      <c r="J5" s="190"/>
      <c r="K5" s="196"/>
      <c r="L5" s="196"/>
      <c r="M5" s="196"/>
      <c r="N5" s="191"/>
    </row>
    <row r="6" spans="1:16" ht="15" customHeight="1" x14ac:dyDescent="0.2">
      <c r="A6" s="133" t="s">
        <v>0</v>
      </c>
      <c r="B6" s="71"/>
      <c r="C6" s="71"/>
      <c r="D6" s="71"/>
      <c r="E6" s="71"/>
      <c r="F6" s="72"/>
      <c r="G6" s="75"/>
      <c r="H6" s="144"/>
      <c r="I6" s="103"/>
      <c r="J6" s="103"/>
      <c r="K6" s="103"/>
      <c r="L6" s="103"/>
      <c r="M6" s="103"/>
      <c r="N6" s="75"/>
    </row>
    <row r="7" spans="1:16" ht="15" customHeight="1" x14ac:dyDescent="0.2">
      <c r="A7" s="86" t="s">
        <v>1</v>
      </c>
      <c r="B7" s="51" t="s">
        <v>144</v>
      </c>
      <c r="C7" s="66">
        <f>IF(B7=$B$4,1,0)</f>
        <v>0</v>
      </c>
      <c r="D7" s="143"/>
      <c r="E7" s="143"/>
      <c r="F7" s="55">
        <f>C7*(1-D7)*(1-E7)</f>
        <v>0</v>
      </c>
      <c r="G7" s="95" t="s">
        <v>184</v>
      </c>
      <c r="H7" s="95" t="str">
        <f>'11.2'!H8</f>
        <v>Да</v>
      </c>
      <c r="I7" s="104" t="str">
        <f>'11.2'!O8</f>
        <v>Да</v>
      </c>
      <c r="J7" s="104" t="str">
        <f>'11.1'!Y7</f>
        <v>Нет</v>
      </c>
      <c r="K7" s="104" t="s">
        <v>183</v>
      </c>
      <c r="L7" s="104" t="s">
        <v>183</v>
      </c>
      <c r="M7" s="104" t="s">
        <v>192</v>
      </c>
      <c r="N7" s="86" t="s">
        <v>476</v>
      </c>
      <c r="O7" s="164" t="s">
        <v>102</v>
      </c>
    </row>
    <row r="8" spans="1:16" ht="15" customHeight="1" x14ac:dyDescent="0.2">
      <c r="A8" s="86" t="s">
        <v>40</v>
      </c>
      <c r="B8" s="51" t="s">
        <v>144</v>
      </c>
      <c r="C8" s="66">
        <f t="shared" ref="C8:C71" si="0">IF(B8=$B$4,1,0)</f>
        <v>0</v>
      </c>
      <c r="D8" s="143"/>
      <c r="E8" s="143"/>
      <c r="F8" s="55">
        <f t="shared" ref="F8:F71" si="1">C8*(1-D8)*(1-E8)</f>
        <v>0</v>
      </c>
      <c r="G8" s="95" t="s">
        <v>615</v>
      </c>
      <c r="H8" s="95" t="str">
        <f>'11.2'!H9</f>
        <v>Да</v>
      </c>
      <c r="I8" s="104" t="str">
        <f>'11.2'!O9</f>
        <v>Да</v>
      </c>
      <c r="J8" s="104" t="str">
        <f>'11.1'!Y8</f>
        <v xml:space="preserve">Да (Р1.7 в разделе "Бюджетное планирование") </v>
      </c>
      <c r="K8" s="104" t="s">
        <v>183</v>
      </c>
      <c r="L8" s="104" t="s">
        <v>184</v>
      </c>
      <c r="M8" s="104" t="s">
        <v>549</v>
      </c>
      <c r="N8" s="86" t="s">
        <v>550</v>
      </c>
      <c r="O8" s="164" t="s">
        <v>102</v>
      </c>
    </row>
    <row r="9" spans="1:16" ht="15" customHeight="1" x14ac:dyDescent="0.2">
      <c r="A9" s="86" t="s">
        <v>41</v>
      </c>
      <c r="B9" s="51" t="s">
        <v>144</v>
      </c>
      <c r="C9" s="66">
        <f t="shared" si="0"/>
        <v>0</v>
      </c>
      <c r="D9" s="143"/>
      <c r="E9" s="143"/>
      <c r="F9" s="55">
        <f t="shared" si="1"/>
        <v>0</v>
      </c>
      <c r="G9" s="95" t="s">
        <v>184</v>
      </c>
      <c r="H9" s="95" t="str">
        <f>'11.2'!H10</f>
        <v>Нет</v>
      </c>
      <c r="I9" s="104" t="str">
        <f>'11.2'!O10</f>
        <v>Да</v>
      </c>
      <c r="J9" s="104" t="s">
        <v>102</v>
      </c>
      <c r="K9" s="104" t="s">
        <v>102</v>
      </c>
      <c r="L9" s="104" t="s">
        <v>102</v>
      </c>
      <c r="M9" s="104" t="s">
        <v>102</v>
      </c>
      <c r="N9" s="105" t="s">
        <v>102</v>
      </c>
    </row>
    <row r="10" spans="1:16" ht="15" customHeight="1" x14ac:dyDescent="0.2">
      <c r="A10" s="86" t="s">
        <v>42</v>
      </c>
      <c r="B10" s="51" t="s">
        <v>144</v>
      </c>
      <c r="C10" s="66">
        <f t="shared" si="0"/>
        <v>0</v>
      </c>
      <c r="D10" s="143"/>
      <c r="E10" s="143"/>
      <c r="F10" s="55">
        <f t="shared" si="1"/>
        <v>0</v>
      </c>
      <c r="G10" s="95" t="s">
        <v>184</v>
      </c>
      <c r="H10" s="95" t="str">
        <f>'11.2'!H11</f>
        <v>Нет</v>
      </c>
      <c r="I10" s="104" t="str">
        <f>'11.2'!O11</f>
        <v>Да</v>
      </c>
      <c r="J10" s="104" t="s">
        <v>102</v>
      </c>
      <c r="K10" s="48" t="s">
        <v>102</v>
      </c>
      <c r="L10" s="48" t="s">
        <v>102</v>
      </c>
      <c r="M10" s="48" t="s">
        <v>102</v>
      </c>
      <c r="N10" s="105" t="s">
        <v>102</v>
      </c>
    </row>
    <row r="11" spans="1:16" ht="15" customHeight="1" x14ac:dyDescent="0.2">
      <c r="A11" s="86" t="s">
        <v>43</v>
      </c>
      <c r="B11" s="51" t="s">
        <v>144</v>
      </c>
      <c r="C11" s="66">
        <f t="shared" si="0"/>
        <v>0</v>
      </c>
      <c r="D11" s="76"/>
      <c r="E11" s="76"/>
      <c r="F11" s="55">
        <f t="shared" si="1"/>
        <v>0</v>
      </c>
      <c r="G11" s="95" t="s">
        <v>184</v>
      </c>
      <c r="H11" s="95" t="str">
        <f>'11.2'!H12</f>
        <v>Да</v>
      </c>
      <c r="I11" s="104" t="str">
        <f>'11.2'!O12</f>
        <v>Нет (не отвечает требованиям)</v>
      </c>
      <c r="J11" s="104" t="str">
        <f>'11.1'!Y11</f>
        <v>Нет</v>
      </c>
      <c r="K11" s="48" t="s">
        <v>102</v>
      </c>
      <c r="L11" s="48" t="s">
        <v>102</v>
      </c>
      <c r="M11" s="48" t="s">
        <v>102</v>
      </c>
      <c r="N11" s="105" t="s">
        <v>102</v>
      </c>
    </row>
    <row r="12" spans="1:16" ht="15" customHeight="1" x14ac:dyDescent="0.2">
      <c r="A12" s="86" t="s">
        <v>44</v>
      </c>
      <c r="B12" s="51" t="s">
        <v>144</v>
      </c>
      <c r="C12" s="66">
        <f t="shared" si="0"/>
        <v>0</v>
      </c>
      <c r="D12" s="143"/>
      <c r="E12" s="143"/>
      <c r="F12" s="55">
        <f t="shared" si="1"/>
        <v>0</v>
      </c>
      <c r="G12" s="95" t="s">
        <v>184</v>
      </c>
      <c r="H12" s="95" t="str">
        <f>'11.2'!H13</f>
        <v>Нет</v>
      </c>
      <c r="I12" s="104" t="str">
        <f>'11.2'!O13</f>
        <v>Да</v>
      </c>
      <c r="J12" s="104" t="s">
        <v>102</v>
      </c>
      <c r="K12" s="48" t="s">
        <v>102</v>
      </c>
      <c r="L12" s="48" t="s">
        <v>102</v>
      </c>
      <c r="M12" s="48" t="s">
        <v>102</v>
      </c>
      <c r="N12" s="105" t="s">
        <v>102</v>
      </c>
    </row>
    <row r="13" spans="1:16" ht="15" customHeight="1" x14ac:dyDescent="0.2">
      <c r="A13" s="86" t="s">
        <v>45</v>
      </c>
      <c r="B13" s="51" t="s">
        <v>144</v>
      </c>
      <c r="C13" s="66">
        <f t="shared" si="0"/>
        <v>0</v>
      </c>
      <c r="D13" s="143"/>
      <c r="E13" s="143"/>
      <c r="F13" s="55">
        <f t="shared" si="1"/>
        <v>0</v>
      </c>
      <c r="G13" s="95" t="s">
        <v>184</v>
      </c>
      <c r="H13" s="95" t="str">
        <f>'11.2'!H14</f>
        <v>Нет</v>
      </c>
      <c r="I13" s="104" t="str">
        <f>'11.2'!O14</f>
        <v>Да</v>
      </c>
      <c r="J13" s="104" t="s">
        <v>102</v>
      </c>
      <c r="K13" s="48" t="s">
        <v>102</v>
      </c>
      <c r="L13" s="105" t="s">
        <v>102</v>
      </c>
      <c r="M13" s="48" t="s">
        <v>102</v>
      </c>
      <c r="N13" s="105" t="s">
        <v>102</v>
      </c>
    </row>
    <row r="14" spans="1:16" s="26" customFormat="1" ht="15" customHeight="1" x14ac:dyDescent="0.2">
      <c r="A14" s="86" t="s">
        <v>46</v>
      </c>
      <c r="B14" s="51" t="s">
        <v>144</v>
      </c>
      <c r="C14" s="66">
        <f t="shared" si="0"/>
        <v>0</v>
      </c>
      <c r="D14" s="143"/>
      <c r="E14" s="143"/>
      <c r="F14" s="55">
        <f t="shared" si="1"/>
        <v>0</v>
      </c>
      <c r="G14" s="95" t="s">
        <v>184</v>
      </c>
      <c r="H14" s="95" t="str">
        <f>'11.2'!H15</f>
        <v>Да</v>
      </c>
      <c r="I14" s="104" t="str">
        <f>'11.2'!O15</f>
        <v>Да</v>
      </c>
      <c r="J14" s="104" t="str">
        <f>'11.1'!Y14</f>
        <v>Нет</v>
      </c>
      <c r="K14" s="48" t="s">
        <v>183</v>
      </c>
      <c r="L14" s="105" t="s">
        <v>183</v>
      </c>
      <c r="M14" s="104" t="s">
        <v>192</v>
      </c>
      <c r="N14" s="105" t="s">
        <v>202</v>
      </c>
      <c r="O14" s="164" t="s">
        <v>102</v>
      </c>
      <c r="P14"/>
    </row>
    <row r="15" spans="1:16" ht="15" customHeight="1" x14ac:dyDescent="0.2">
      <c r="A15" s="86" t="s">
        <v>47</v>
      </c>
      <c r="B15" s="51" t="s">
        <v>144</v>
      </c>
      <c r="C15" s="66">
        <f t="shared" si="0"/>
        <v>0</v>
      </c>
      <c r="D15" s="76"/>
      <c r="E15" s="76"/>
      <c r="F15" s="55">
        <f t="shared" si="1"/>
        <v>0</v>
      </c>
      <c r="G15" s="95" t="s">
        <v>184</v>
      </c>
      <c r="H15" s="95" t="str">
        <f>'11.2'!H16</f>
        <v>Нет</v>
      </c>
      <c r="I15" s="104" t="str">
        <f>'11.2'!O16</f>
        <v>Да</v>
      </c>
      <c r="J15" s="104" t="s">
        <v>102</v>
      </c>
      <c r="K15" s="48" t="s">
        <v>102</v>
      </c>
      <c r="L15" s="105" t="s">
        <v>102</v>
      </c>
      <c r="M15" s="48" t="s">
        <v>102</v>
      </c>
      <c r="N15" s="105" t="s">
        <v>102</v>
      </c>
    </row>
    <row r="16" spans="1:16" ht="15" customHeight="1" x14ac:dyDescent="0.2">
      <c r="A16" s="86" t="s">
        <v>48</v>
      </c>
      <c r="B16" s="51" t="s">
        <v>123</v>
      </c>
      <c r="C16" s="66">
        <f t="shared" si="0"/>
        <v>1</v>
      </c>
      <c r="D16" s="143"/>
      <c r="E16" s="143"/>
      <c r="F16" s="55">
        <f t="shared" si="1"/>
        <v>1</v>
      </c>
      <c r="G16" s="95" t="s">
        <v>183</v>
      </c>
      <c r="H16" s="95" t="str">
        <f>'11.2'!H17</f>
        <v>Да</v>
      </c>
      <c r="I16" s="104" t="str">
        <f>'11.2'!O17</f>
        <v>Да</v>
      </c>
      <c r="J16" s="104" t="str">
        <f>'11.1'!Y16</f>
        <v>Да (5.1)</v>
      </c>
      <c r="K16" s="48" t="s">
        <v>183</v>
      </c>
      <c r="L16" s="105" t="s">
        <v>183</v>
      </c>
      <c r="M16" s="104" t="s">
        <v>192</v>
      </c>
      <c r="N16" s="105" t="s">
        <v>102</v>
      </c>
    </row>
    <row r="17" spans="1:16" ht="15" customHeight="1" x14ac:dyDescent="0.2">
      <c r="A17" s="86" t="s">
        <v>49</v>
      </c>
      <c r="B17" s="51" t="s">
        <v>144</v>
      </c>
      <c r="C17" s="66">
        <f t="shared" si="0"/>
        <v>0</v>
      </c>
      <c r="D17" s="143"/>
      <c r="E17" s="143"/>
      <c r="F17" s="55">
        <f t="shared" si="1"/>
        <v>0</v>
      </c>
      <c r="G17" s="95" t="s">
        <v>184</v>
      </c>
      <c r="H17" s="95" t="str">
        <f>'11.2'!H18</f>
        <v>Да</v>
      </c>
      <c r="I17" s="104" t="str">
        <f>'11.2'!O18</f>
        <v>Нет (не отвечает требованиям)</v>
      </c>
      <c r="J17" s="104" t="str">
        <f>'11.1'!Y17</f>
        <v>Нет</v>
      </c>
      <c r="K17" s="48" t="s">
        <v>102</v>
      </c>
      <c r="L17" s="105" t="s">
        <v>102</v>
      </c>
      <c r="M17" s="48" t="s">
        <v>102</v>
      </c>
      <c r="N17" s="105" t="s">
        <v>102</v>
      </c>
    </row>
    <row r="18" spans="1:16" s="25" customFormat="1" ht="15" customHeight="1" x14ac:dyDescent="0.2">
      <c r="A18" s="86" t="s">
        <v>2</v>
      </c>
      <c r="B18" s="51" t="s">
        <v>144</v>
      </c>
      <c r="C18" s="66">
        <f t="shared" si="0"/>
        <v>0</v>
      </c>
      <c r="D18" s="143"/>
      <c r="E18" s="143"/>
      <c r="F18" s="55">
        <f t="shared" si="1"/>
        <v>0</v>
      </c>
      <c r="G18" s="95" t="s">
        <v>184</v>
      </c>
      <c r="H18" s="95" t="str">
        <f>'11.2'!H19</f>
        <v>Нет</v>
      </c>
      <c r="I18" s="104" t="str">
        <f>'11.2'!O19</f>
        <v>Да</v>
      </c>
      <c r="J18" s="104" t="s">
        <v>102</v>
      </c>
      <c r="K18" s="48" t="s">
        <v>102</v>
      </c>
      <c r="L18" s="48" t="s">
        <v>102</v>
      </c>
      <c r="M18" s="48" t="s">
        <v>102</v>
      </c>
      <c r="N18" s="105" t="s">
        <v>102</v>
      </c>
      <c r="O18" s="164"/>
      <c r="P18"/>
    </row>
    <row r="19" spans="1:16" ht="15" customHeight="1" x14ac:dyDescent="0.2">
      <c r="A19" s="86" t="s">
        <v>50</v>
      </c>
      <c r="B19" s="51" t="s">
        <v>144</v>
      </c>
      <c r="C19" s="66">
        <f t="shared" si="0"/>
        <v>0</v>
      </c>
      <c r="D19" s="76"/>
      <c r="E19" s="76"/>
      <c r="F19" s="55">
        <f t="shared" si="1"/>
        <v>0</v>
      </c>
      <c r="G19" s="95" t="s">
        <v>184</v>
      </c>
      <c r="H19" s="95" t="str">
        <f>'11.2'!H20</f>
        <v>Нет</v>
      </c>
      <c r="I19" s="104" t="str">
        <f>'11.2'!O20</f>
        <v>Да</v>
      </c>
      <c r="J19" s="104" t="s">
        <v>102</v>
      </c>
      <c r="K19" s="48" t="s">
        <v>102</v>
      </c>
      <c r="L19" s="48" t="s">
        <v>102</v>
      </c>
      <c r="M19" s="48" t="s">
        <v>102</v>
      </c>
      <c r="N19" s="105" t="s">
        <v>102</v>
      </c>
    </row>
    <row r="20" spans="1:16" ht="15" customHeight="1" x14ac:dyDescent="0.2">
      <c r="A20" s="86" t="s">
        <v>51</v>
      </c>
      <c r="B20" s="51" t="s">
        <v>144</v>
      </c>
      <c r="C20" s="66">
        <f t="shared" si="0"/>
        <v>0</v>
      </c>
      <c r="D20" s="143"/>
      <c r="E20" s="143"/>
      <c r="F20" s="55">
        <f t="shared" si="1"/>
        <v>0</v>
      </c>
      <c r="G20" s="95" t="s">
        <v>184</v>
      </c>
      <c r="H20" s="95" t="str">
        <f>'11.2'!H21</f>
        <v>Нет</v>
      </c>
      <c r="I20" s="104" t="str">
        <f>'11.2'!O21</f>
        <v>Да</v>
      </c>
      <c r="J20" s="104" t="s">
        <v>102</v>
      </c>
      <c r="K20" s="48" t="s">
        <v>102</v>
      </c>
      <c r="L20" s="48" t="s">
        <v>102</v>
      </c>
      <c r="M20" s="48" t="s">
        <v>102</v>
      </c>
      <c r="N20" s="105" t="s">
        <v>102</v>
      </c>
    </row>
    <row r="21" spans="1:16" ht="15" customHeight="1" x14ac:dyDescent="0.2">
      <c r="A21" s="86" t="s">
        <v>52</v>
      </c>
      <c r="B21" s="51" t="s">
        <v>144</v>
      </c>
      <c r="C21" s="66">
        <f t="shared" si="0"/>
        <v>0</v>
      </c>
      <c r="D21" s="143"/>
      <c r="E21" s="143"/>
      <c r="F21" s="55">
        <f t="shared" si="1"/>
        <v>0</v>
      </c>
      <c r="G21" s="95" t="s">
        <v>184</v>
      </c>
      <c r="H21" s="95" t="str">
        <f>'11.2'!H22</f>
        <v>Нет</v>
      </c>
      <c r="I21" s="104" t="str">
        <f>'11.2'!O22</f>
        <v>Да</v>
      </c>
      <c r="J21" s="104" t="s">
        <v>102</v>
      </c>
      <c r="K21" s="48" t="s">
        <v>102</v>
      </c>
      <c r="L21" s="48" t="s">
        <v>102</v>
      </c>
      <c r="M21" s="48" t="s">
        <v>102</v>
      </c>
      <c r="N21" s="105" t="s">
        <v>102</v>
      </c>
    </row>
    <row r="22" spans="1:16" ht="15" customHeight="1" x14ac:dyDescent="0.2">
      <c r="A22" s="86" t="s">
        <v>3</v>
      </c>
      <c r="B22" s="51" t="s">
        <v>144</v>
      </c>
      <c r="C22" s="66">
        <f t="shared" si="0"/>
        <v>0</v>
      </c>
      <c r="D22" s="143"/>
      <c r="E22" s="143"/>
      <c r="F22" s="55">
        <f t="shared" si="1"/>
        <v>0</v>
      </c>
      <c r="G22" s="95" t="s">
        <v>184</v>
      </c>
      <c r="H22" s="95" t="str">
        <f>'11.2'!H23</f>
        <v>Нет</v>
      </c>
      <c r="I22" s="104" t="str">
        <f>'11.2'!O23</f>
        <v>Да</v>
      </c>
      <c r="J22" s="104" t="s">
        <v>102</v>
      </c>
      <c r="K22" s="48" t="s">
        <v>102</v>
      </c>
      <c r="L22" s="48" t="s">
        <v>102</v>
      </c>
      <c r="M22" s="48" t="s">
        <v>102</v>
      </c>
      <c r="N22" s="105" t="s">
        <v>102</v>
      </c>
    </row>
    <row r="23" spans="1:16" ht="15" customHeight="1" x14ac:dyDescent="0.2">
      <c r="A23" s="86" t="s">
        <v>4</v>
      </c>
      <c r="B23" s="51" t="s">
        <v>144</v>
      </c>
      <c r="C23" s="66">
        <f t="shared" si="0"/>
        <v>0</v>
      </c>
      <c r="D23" s="143"/>
      <c r="E23" s="143"/>
      <c r="F23" s="55">
        <f t="shared" si="1"/>
        <v>0</v>
      </c>
      <c r="G23" s="95" t="s">
        <v>184</v>
      </c>
      <c r="H23" s="95" t="str">
        <f>'11.2'!H24</f>
        <v>Нет</v>
      </c>
      <c r="I23" s="104" t="str">
        <f>'11.2'!O24</f>
        <v>Да</v>
      </c>
      <c r="J23" s="104" t="s">
        <v>102</v>
      </c>
      <c r="K23" s="48" t="s">
        <v>102</v>
      </c>
      <c r="L23" s="48" t="s">
        <v>102</v>
      </c>
      <c r="M23" s="48" t="s">
        <v>102</v>
      </c>
      <c r="N23" s="105" t="s">
        <v>102</v>
      </c>
    </row>
    <row r="24" spans="1:16" ht="15" customHeight="1" x14ac:dyDescent="0.2">
      <c r="A24" s="86" t="s">
        <v>53</v>
      </c>
      <c r="B24" s="51" t="s">
        <v>144</v>
      </c>
      <c r="C24" s="66">
        <f t="shared" si="0"/>
        <v>0</v>
      </c>
      <c r="D24" s="143"/>
      <c r="E24" s="143"/>
      <c r="F24" s="55">
        <f t="shared" si="1"/>
        <v>0</v>
      </c>
      <c r="G24" s="95" t="s">
        <v>184</v>
      </c>
      <c r="H24" s="95" t="str">
        <f>'11.2'!H25</f>
        <v>Нет</v>
      </c>
      <c r="I24" s="104" t="str">
        <f>'11.2'!O25</f>
        <v>Да</v>
      </c>
      <c r="J24" s="104" t="s">
        <v>102</v>
      </c>
      <c r="K24" s="48" t="s">
        <v>102</v>
      </c>
      <c r="L24" s="48" t="s">
        <v>102</v>
      </c>
      <c r="M24" s="48" t="s">
        <v>102</v>
      </c>
      <c r="N24" s="105" t="s">
        <v>102</v>
      </c>
    </row>
    <row r="25" spans="1:16" ht="15" customHeight="1" x14ac:dyDescent="0.2">
      <c r="A25" s="133" t="s">
        <v>5</v>
      </c>
      <c r="B25" s="91"/>
      <c r="C25" s="88"/>
      <c r="D25" s="101"/>
      <c r="E25" s="101"/>
      <c r="F25" s="89"/>
      <c r="G25" s="145"/>
      <c r="H25" s="145"/>
      <c r="I25" s="108"/>
      <c r="J25" s="108"/>
      <c r="K25" s="108"/>
      <c r="L25" s="108"/>
      <c r="M25" s="108"/>
      <c r="N25" s="109"/>
    </row>
    <row r="26" spans="1:16" ht="15" customHeight="1" x14ac:dyDescent="0.2">
      <c r="A26" s="86" t="s">
        <v>54</v>
      </c>
      <c r="B26" s="51" t="s">
        <v>144</v>
      </c>
      <c r="C26" s="66">
        <f t="shared" si="0"/>
        <v>0</v>
      </c>
      <c r="D26" s="143"/>
      <c r="E26" s="143"/>
      <c r="F26" s="55">
        <f t="shared" si="1"/>
        <v>0</v>
      </c>
      <c r="G26" s="95" t="s">
        <v>615</v>
      </c>
      <c r="H26" s="95" t="str">
        <f>'11.2'!H27</f>
        <v>Да</v>
      </c>
      <c r="I26" s="104" t="str">
        <f>'11.2'!O27</f>
        <v>Да</v>
      </c>
      <c r="J26" s="104" t="str">
        <f>'11.1'!Y26</f>
        <v>Да (5.1)</v>
      </c>
      <c r="K26" s="104" t="s">
        <v>487</v>
      </c>
      <c r="L26" s="104" t="s">
        <v>541</v>
      </c>
      <c r="M26" s="104" t="s">
        <v>192</v>
      </c>
      <c r="N26" s="105" t="s">
        <v>542</v>
      </c>
      <c r="O26" s="164" t="s">
        <v>102</v>
      </c>
    </row>
    <row r="27" spans="1:16" ht="15" customHeight="1" x14ac:dyDescent="0.2">
      <c r="A27" s="86" t="s">
        <v>55</v>
      </c>
      <c r="B27" s="51" t="s">
        <v>123</v>
      </c>
      <c r="C27" s="66">
        <f t="shared" si="0"/>
        <v>1</v>
      </c>
      <c r="D27" s="143"/>
      <c r="E27" s="143"/>
      <c r="F27" s="55">
        <f t="shared" si="1"/>
        <v>1</v>
      </c>
      <c r="G27" s="95" t="s">
        <v>183</v>
      </c>
      <c r="H27" s="95" t="str">
        <f>'11.2'!H28</f>
        <v>Да</v>
      </c>
      <c r="I27" s="104" t="str">
        <f>'11.2'!O28</f>
        <v>Да</v>
      </c>
      <c r="J27" s="104" t="str">
        <f>'11.1'!Y27</f>
        <v>Да (2.8)</v>
      </c>
      <c r="K27" s="104" t="s">
        <v>183</v>
      </c>
      <c r="L27" s="104" t="s">
        <v>183</v>
      </c>
      <c r="M27" s="104" t="s">
        <v>192</v>
      </c>
      <c r="N27" s="105" t="s">
        <v>102</v>
      </c>
    </row>
    <row r="28" spans="1:16" ht="15" customHeight="1" x14ac:dyDescent="0.2">
      <c r="A28" s="86" t="s">
        <v>56</v>
      </c>
      <c r="B28" s="51" t="s">
        <v>144</v>
      </c>
      <c r="C28" s="66">
        <f t="shared" si="0"/>
        <v>0</v>
      </c>
      <c r="D28" s="143"/>
      <c r="E28" s="143"/>
      <c r="F28" s="55">
        <f t="shared" si="1"/>
        <v>0</v>
      </c>
      <c r="G28" s="95" t="s">
        <v>184</v>
      </c>
      <c r="H28" s="95" t="str">
        <f>'11.2'!H29</f>
        <v>Нет</v>
      </c>
      <c r="I28" s="104" t="str">
        <f>'11.2'!O29</f>
        <v>Да</v>
      </c>
      <c r="J28" s="104" t="s">
        <v>102</v>
      </c>
      <c r="K28" s="48" t="s">
        <v>102</v>
      </c>
      <c r="L28" s="48" t="s">
        <v>102</v>
      </c>
      <c r="M28" s="48" t="s">
        <v>102</v>
      </c>
      <c r="N28" s="105" t="s">
        <v>102</v>
      </c>
    </row>
    <row r="29" spans="1:16" ht="15" customHeight="1" x14ac:dyDescent="0.2">
      <c r="A29" s="86" t="s">
        <v>6</v>
      </c>
      <c r="B29" s="51" t="s">
        <v>123</v>
      </c>
      <c r="C29" s="66">
        <f t="shared" si="0"/>
        <v>1</v>
      </c>
      <c r="D29" s="143"/>
      <c r="E29" s="143"/>
      <c r="F29" s="55">
        <f t="shared" si="1"/>
        <v>1</v>
      </c>
      <c r="G29" s="95" t="s">
        <v>183</v>
      </c>
      <c r="H29" s="95" t="str">
        <f>'11.2'!H30</f>
        <v>Да</v>
      </c>
      <c r="I29" s="104" t="str">
        <f>'11.2'!O30</f>
        <v>Да</v>
      </c>
      <c r="J29" s="104" t="str">
        <f>'11.1'!Y29</f>
        <v>Да (26)</v>
      </c>
      <c r="K29" s="104" t="s">
        <v>183</v>
      </c>
      <c r="L29" s="104" t="s">
        <v>183</v>
      </c>
      <c r="M29" s="104" t="s">
        <v>192</v>
      </c>
      <c r="N29" s="105" t="s">
        <v>102</v>
      </c>
    </row>
    <row r="30" spans="1:16" ht="15" customHeight="1" x14ac:dyDescent="0.2">
      <c r="A30" s="86" t="s">
        <v>57</v>
      </c>
      <c r="B30" s="51" t="s">
        <v>144</v>
      </c>
      <c r="C30" s="66">
        <f t="shared" si="0"/>
        <v>0</v>
      </c>
      <c r="D30" s="76"/>
      <c r="E30" s="76"/>
      <c r="F30" s="55">
        <f t="shared" si="1"/>
        <v>0</v>
      </c>
      <c r="G30" s="95" t="s">
        <v>615</v>
      </c>
      <c r="H30" s="95" t="str">
        <f>'11.2'!H31</f>
        <v>Да</v>
      </c>
      <c r="I30" s="104" t="str">
        <f>'11.2'!O31</f>
        <v>Да</v>
      </c>
      <c r="J30" s="104" t="str">
        <f>'11.1'!Y30</f>
        <v>Да (И25)</v>
      </c>
      <c r="K30" s="104" t="s">
        <v>183</v>
      </c>
      <c r="L30" s="104" t="s">
        <v>541</v>
      </c>
      <c r="M30" s="104" t="s">
        <v>192</v>
      </c>
      <c r="N30" s="105" t="s">
        <v>542</v>
      </c>
      <c r="O30" s="164" t="s">
        <v>102</v>
      </c>
    </row>
    <row r="31" spans="1:16" ht="15" customHeight="1" x14ac:dyDescent="0.2">
      <c r="A31" s="86" t="s">
        <v>7</v>
      </c>
      <c r="B31" s="51" t="s">
        <v>144</v>
      </c>
      <c r="C31" s="66">
        <f t="shared" si="0"/>
        <v>0</v>
      </c>
      <c r="D31" s="143"/>
      <c r="E31" s="143"/>
      <c r="F31" s="55">
        <f t="shared" si="1"/>
        <v>0</v>
      </c>
      <c r="G31" s="95" t="s">
        <v>184</v>
      </c>
      <c r="H31" s="95" t="str">
        <f>'11.2'!H32</f>
        <v>Нет</v>
      </c>
      <c r="I31" s="104" t="str">
        <f>'11.2'!O32</f>
        <v>Да</v>
      </c>
      <c r="J31" s="104" t="s">
        <v>102</v>
      </c>
      <c r="K31" s="48" t="s">
        <v>102</v>
      </c>
      <c r="L31" s="48" t="s">
        <v>102</v>
      </c>
      <c r="M31" s="48" t="s">
        <v>102</v>
      </c>
      <c r="N31" s="105" t="s">
        <v>102</v>
      </c>
    </row>
    <row r="32" spans="1:16" ht="15" customHeight="1" x14ac:dyDescent="0.2">
      <c r="A32" s="86" t="s">
        <v>8</v>
      </c>
      <c r="B32" s="51" t="s">
        <v>123</v>
      </c>
      <c r="C32" s="66">
        <f t="shared" si="0"/>
        <v>1</v>
      </c>
      <c r="D32" s="53">
        <v>0.5</v>
      </c>
      <c r="E32" s="143"/>
      <c r="F32" s="55">
        <f t="shared" si="1"/>
        <v>0.5</v>
      </c>
      <c r="G32" s="95" t="s">
        <v>183</v>
      </c>
      <c r="H32" s="95" t="str">
        <f>'11.2'!H33</f>
        <v>Да</v>
      </c>
      <c r="I32" s="104" t="s">
        <v>579</v>
      </c>
      <c r="J32" s="104" t="str">
        <f>'11.1'!Y32</f>
        <v>Да (U62)</v>
      </c>
      <c r="K32" s="104" t="s">
        <v>183</v>
      </c>
      <c r="L32" s="104" t="s">
        <v>546</v>
      </c>
      <c r="M32" s="104" t="s">
        <v>612</v>
      </c>
      <c r="N32" s="105" t="s">
        <v>614</v>
      </c>
      <c r="O32" s="164" t="s">
        <v>102</v>
      </c>
    </row>
    <row r="33" spans="1:16" ht="15" customHeight="1" x14ac:dyDescent="0.2">
      <c r="A33" s="86" t="s">
        <v>58</v>
      </c>
      <c r="B33" s="51" t="s">
        <v>144</v>
      </c>
      <c r="C33" s="66">
        <f t="shared" si="0"/>
        <v>0</v>
      </c>
      <c r="D33" s="143"/>
      <c r="E33" s="143"/>
      <c r="F33" s="55">
        <f t="shared" si="1"/>
        <v>0</v>
      </c>
      <c r="G33" s="95" t="s">
        <v>184</v>
      </c>
      <c r="H33" s="95" t="str">
        <f>'11.2'!H34</f>
        <v>Нет</v>
      </c>
      <c r="I33" s="104" t="str">
        <f>'11.2'!O34</f>
        <v>Да</v>
      </c>
      <c r="J33" s="104" t="s">
        <v>102</v>
      </c>
      <c r="K33" s="48" t="s">
        <v>102</v>
      </c>
      <c r="L33" s="48" t="s">
        <v>102</v>
      </c>
      <c r="M33" s="48" t="s">
        <v>102</v>
      </c>
      <c r="N33" s="105" t="s">
        <v>102</v>
      </c>
    </row>
    <row r="34" spans="1:16" ht="15" customHeight="1" x14ac:dyDescent="0.2">
      <c r="A34" s="86" t="s">
        <v>59</v>
      </c>
      <c r="B34" s="51" t="s">
        <v>144</v>
      </c>
      <c r="C34" s="66">
        <f t="shared" si="0"/>
        <v>0</v>
      </c>
      <c r="D34" s="143"/>
      <c r="E34" s="143"/>
      <c r="F34" s="55">
        <f t="shared" si="1"/>
        <v>0</v>
      </c>
      <c r="G34" s="95" t="s">
        <v>184</v>
      </c>
      <c r="H34" s="95" t="str">
        <f>'11.2'!H35</f>
        <v>Да (применяется с 2023 года)</v>
      </c>
      <c r="I34" s="104" t="str">
        <f>'11.2'!O35</f>
        <v>Нет (не отвечает требованиям)</v>
      </c>
      <c r="J34" s="104" t="str">
        <f>'11.1'!Y34</f>
        <v>Нет</v>
      </c>
      <c r="K34" s="48" t="s">
        <v>102</v>
      </c>
      <c r="L34" s="48" t="s">
        <v>102</v>
      </c>
      <c r="M34" s="48" t="s">
        <v>102</v>
      </c>
      <c r="N34" s="105" t="s">
        <v>102</v>
      </c>
    </row>
    <row r="35" spans="1:16" ht="15" customHeight="1" x14ac:dyDescent="0.2">
      <c r="A35" s="86" t="s">
        <v>154</v>
      </c>
      <c r="B35" s="51" t="s">
        <v>144</v>
      </c>
      <c r="C35" s="66">
        <f t="shared" si="0"/>
        <v>0</v>
      </c>
      <c r="D35" s="143"/>
      <c r="E35" s="143"/>
      <c r="F35" s="55">
        <f t="shared" si="1"/>
        <v>0</v>
      </c>
      <c r="G35" s="95" t="s">
        <v>184</v>
      </c>
      <c r="H35" s="95" t="str">
        <f>'11.2'!H36</f>
        <v>Нет</v>
      </c>
      <c r="I35" s="104" t="str">
        <f>'11.2'!O36</f>
        <v>Да</v>
      </c>
      <c r="J35" s="104" t="s">
        <v>102</v>
      </c>
      <c r="K35" s="48" t="s">
        <v>102</v>
      </c>
      <c r="L35" s="48" t="s">
        <v>102</v>
      </c>
      <c r="M35" s="48" t="s">
        <v>102</v>
      </c>
      <c r="N35" s="105" t="s">
        <v>102</v>
      </c>
    </row>
    <row r="36" spans="1:16" s="26" customFormat="1" ht="15" customHeight="1" x14ac:dyDescent="0.2">
      <c r="A36" s="86" t="s">
        <v>60</v>
      </c>
      <c r="B36" s="51" t="s">
        <v>123</v>
      </c>
      <c r="C36" s="66">
        <f t="shared" si="0"/>
        <v>1</v>
      </c>
      <c r="D36" s="53">
        <v>0.5</v>
      </c>
      <c r="E36" s="143"/>
      <c r="F36" s="55">
        <f t="shared" si="1"/>
        <v>0.5</v>
      </c>
      <c r="G36" s="95" t="s">
        <v>183</v>
      </c>
      <c r="H36" s="95" t="str">
        <f>'11.2'!H37</f>
        <v>Да</v>
      </c>
      <c r="I36" s="104" t="str">
        <f>'11.2'!O37</f>
        <v>Да</v>
      </c>
      <c r="J36" s="104" t="str">
        <f>'11.1'!Y36</f>
        <v>Да (4.1)</v>
      </c>
      <c r="K36" s="104" t="s">
        <v>183</v>
      </c>
      <c r="L36" s="104" t="s">
        <v>183</v>
      </c>
      <c r="M36" s="104" t="s">
        <v>613</v>
      </c>
      <c r="N36" s="105" t="s">
        <v>403</v>
      </c>
      <c r="O36" s="164" t="s">
        <v>102</v>
      </c>
      <c r="P36"/>
    </row>
    <row r="37" spans="1:16" ht="15" customHeight="1" x14ac:dyDescent="0.2">
      <c r="A37" s="133" t="s">
        <v>9</v>
      </c>
      <c r="B37" s="111"/>
      <c r="C37" s="88"/>
      <c r="D37" s="71"/>
      <c r="E37" s="71"/>
      <c r="F37" s="89"/>
      <c r="G37" s="145"/>
      <c r="H37" s="145"/>
      <c r="I37" s="108"/>
      <c r="J37" s="108"/>
      <c r="K37" s="108"/>
      <c r="L37" s="108"/>
      <c r="M37" s="108"/>
      <c r="N37" s="109"/>
    </row>
    <row r="38" spans="1:16" ht="15" customHeight="1" x14ac:dyDescent="0.2">
      <c r="A38" s="86" t="s">
        <v>61</v>
      </c>
      <c r="B38" s="51" t="s">
        <v>144</v>
      </c>
      <c r="C38" s="66">
        <f t="shared" si="0"/>
        <v>0</v>
      </c>
      <c r="D38" s="143"/>
      <c r="E38" s="143"/>
      <c r="F38" s="55">
        <f t="shared" si="1"/>
        <v>0</v>
      </c>
      <c r="G38" s="95" t="s">
        <v>615</v>
      </c>
      <c r="H38" s="95" t="str">
        <f>'11.2'!H39</f>
        <v>Да</v>
      </c>
      <c r="I38" s="104" t="str">
        <f>'11.2'!O39</f>
        <v>Да</v>
      </c>
      <c r="J38" s="104" t="str">
        <f>'11.1'!Y38</f>
        <v>Да (39.1, в блоке "Организация и осуществление бюджетного процесса)</v>
      </c>
      <c r="K38" s="104" t="s">
        <v>183</v>
      </c>
      <c r="L38" s="104" t="s">
        <v>541</v>
      </c>
      <c r="M38" s="104" t="s">
        <v>192</v>
      </c>
      <c r="N38" s="105" t="s">
        <v>542</v>
      </c>
      <c r="O38" s="164" t="s">
        <v>102</v>
      </c>
    </row>
    <row r="39" spans="1:16" ht="15" customHeight="1" x14ac:dyDescent="0.2">
      <c r="A39" s="86" t="s">
        <v>62</v>
      </c>
      <c r="B39" s="51" t="s">
        <v>144</v>
      </c>
      <c r="C39" s="66">
        <f t="shared" si="0"/>
        <v>0</v>
      </c>
      <c r="D39" s="143"/>
      <c r="E39" s="143"/>
      <c r="F39" s="55">
        <f t="shared" si="1"/>
        <v>0</v>
      </c>
      <c r="G39" s="95" t="s">
        <v>184</v>
      </c>
      <c r="H39" s="95" t="str">
        <f>'11.2'!H40</f>
        <v>Нет</v>
      </c>
      <c r="I39" s="104" t="str">
        <f>'11.2'!O40</f>
        <v>Да</v>
      </c>
      <c r="J39" s="104" t="s">
        <v>102</v>
      </c>
      <c r="K39" s="48" t="s">
        <v>102</v>
      </c>
      <c r="L39" s="48" t="s">
        <v>102</v>
      </c>
      <c r="M39" s="48" t="s">
        <v>102</v>
      </c>
      <c r="N39" s="105" t="s">
        <v>102</v>
      </c>
    </row>
    <row r="40" spans="1:16" ht="15" customHeight="1" x14ac:dyDescent="0.2">
      <c r="A40" s="86" t="s">
        <v>28</v>
      </c>
      <c r="B40" s="51" t="s">
        <v>144</v>
      </c>
      <c r="C40" s="66">
        <f t="shared" si="0"/>
        <v>0</v>
      </c>
      <c r="D40" s="143"/>
      <c r="E40" s="143"/>
      <c r="F40" s="55">
        <f t="shared" si="1"/>
        <v>0</v>
      </c>
      <c r="G40" s="95" t="s">
        <v>184</v>
      </c>
      <c r="H40" s="95" t="str">
        <f>'11.2'!H41</f>
        <v>Нет</v>
      </c>
      <c r="I40" s="104" t="str">
        <f>'11.2'!O41</f>
        <v>Да</v>
      </c>
      <c r="J40" s="104" t="s">
        <v>102</v>
      </c>
      <c r="K40" s="48" t="s">
        <v>102</v>
      </c>
      <c r="L40" s="48" t="s">
        <v>102</v>
      </c>
      <c r="M40" s="48" t="s">
        <v>102</v>
      </c>
      <c r="N40" s="105" t="s">
        <v>102</v>
      </c>
    </row>
    <row r="41" spans="1:16" ht="15" customHeight="1" x14ac:dyDescent="0.2">
      <c r="A41" s="86" t="s">
        <v>10</v>
      </c>
      <c r="B41" s="51" t="s">
        <v>144</v>
      </c>
      <c r="C41" s="66">
        <f t="shared" si="0"/>
        <v>0</v>
      </c>
      <c r="D41" s="143"/>
      <c r="E41" s="143"/>
      <c r="F41" s="55">
        <f t="shared" si="1"/>
        <v>0</v>
      </c>
      <c r="G41" s="95" t="s">
        <v>184</v>
      </c>
      <c r="H41" s="95" t="str">
        <f>'11.2'!H42</f>
        <v>Нет</v>
      </c>
      <c r="I41" s="104" t="str">
        <f>'11.2'!O42</f>
        <v>Да</v>
      </c>
      <c r="J41" s="104" t="s">
        <v>102</v>
      </c>
      <c r="K41" s="48" t="s">
        <v>102</v>
      </c>
      <c r="L41" s="48" t="s">
        <v>102</v>
      </c>
      <c r="M41" s="48" t="s">
        <v>102</v>
      </c>
      <c r="N41" s="105" t="s">
        <v>102</v>
      </c>
    </row>
    <row r="42" spans="1:16" ht="15" customHeight="1" x14ac:dyDescent="0.2">
      <c r="A42" s="86" t="s">
        <v>63</v>
      </c>
      <c r="B42" s="51" t="s">
        <v>144</v>
      </c>
      <c r="C42" s="66">
        <f t="shared" si="0"/>
        <v>0</v>
      </c>
      <c r="D42" s="143"/>
      <c r="E42" s="143"/>
      <c r="F42" s="55">
        <f t="shared" si="1"/>
        <v>0</v>
      </c>
      <c r="G42" s="95" t="s">
        <v>184</v>
      </c>
      <c r="H42" s="95" t="str">
        <f>'11.2'!H43</f>
        <v>Нет</v>
      </c>
      <c r="I42" s="104" t="str">
        <f>'11.2'!O43</f>
        <v>Да</v>
      </c>
      <c r="J42" s="104" t="s">
        <v>102</v>
      </c>
      <c r="K42" s="48" t="s">
        <v>102</v>
      </c>
      <c r="L42" s="48" t="s">
        <v>102</v>
      </c>
      <c r="M42" s="48" t="s">
        <v>102</v>
      </c>
      <c r="N42" s="105" t="s">
        <v>102</v>
      </c>
    </row>
    <row r="43" spans="1:16" ht="15" customHeight="1" x14ac:dyDescent="0.2">
      <c r="A43" s="86" t="s">
        <v>64</v>
      </c>
      <c r="B43" s="51" t="s">
        <v>144</v>
      </c>
      <c r="C43" s="66">
        <f t="shared" si="0"/>
        <v>0</v>
      </c>
      <c r="D43" s="143"/>
      <c r="E43" s="143"/>
      <c r="F43" s="55">
        <f t="shared" si="1"/>
        <v>0</v>
      </c>
      <c r="G43" s="95" t="s">
        <v>184</v>
      </c>
      <c r="H43" s="95" t="str">
        <f>'11.2'!H44</f>
        <v>Нет</v>
      </c>
      <c r="I43" s="104" t="str">
        <f>'11.2'!O44</f>
        <v>Нет (не отвечает требованиям)</v>
      </c>
      <c r="J43" s="104" t="s">
        <v>102</v>
      </c>
      <c r="K43" s="104" t="s">
        <v>102</v>
      </c>
      <c r="L43" s="104" t="s">
        <v>102</v>
      </c>
      <c r="M43" s="104" t="s">
        <v>102</v>
      </c>
      <c r="N43" s="105" t="s">
        <v>102</v>
      </c>
    </row>
    <row r="44" spans="1:16" ht="15" customHeight="1" x14ac:dyDescent="0.2">
      <c r="A44" s="86" t="s">
        <v>39</v>
      </c>
      <c r="B44" s="51" t="s">
        <v>144</v>
      </c>
      <c r="C44" s="66">
        <f t="shared" si="0"/>
        <v>0</v>
      </c>
      <c r="D44" s="143"/>
      <c r="E44" s="143"/>
      <c r="F44" s="55">
        <f t="shared" si="1"/>
        <v>0</v>
      </c>
      <c r="G44" s="95" t="s">
        <v>184</v>
      </c>
      <c r="H44" s="95" t="str">
        <f>'11.2'!H45</f>
        <v>Нет</v>
      </c>
      <c r="I44" s="104" t="str">
        <f>'11.2'!O45</f>
        <v>Да</v>
      </c>
      <c r="J44" s="104" t="s">
        <v>102</v>
      </c>
      <c r="K44" s="48" t="s">
        <v>102</v>
      </c>
      <c r="L44" s="48" t="s">
        <v>102</v>
      </c>
      <c r="M44" s="48" t="s">
        <v>102</v>
      </c>
      <c r="N44" s="105" t="s">
        <v>102</v>
      </c>
    </row>
    <row r="45" spans="1:16" ht="15" customHeight="1" x14ac:dyDescent="0.2">
      <c r="A45" s="86" t="s">
        <v>65</v>
      </c>
      <c r="B45" s="51" t="s">
        <v>144</v>
      </c>
      <c r="C45" s="66">
        <f t="shared" si="0"/>
        <v>0</v>
      </c>
      <c r="D45" s="143"/>
      <c r="E45" s="143"/>
      <c r="F45" s="55">
        <f t="shared" si="1"/>
        <v>0</v>
      </c>
      <c r="G45" s="95" t="s">
        <v>184</v>
      </c>
      <c r="H45" s="95" t="str">
        <f>'11.2'!H46</f>
        <v>Нет</v>
      </c>
      <c r="I45" s="104" t="str">
        <f>'11.2'!O46</f>
        <v>Да</v>
      </c>
      <c r="J45" s="104" t="s">
        <v>102</v>
      </c>
      <c r="K45" s="48" t="s">
        <v>102</v>
      </c>
      <c r="L45" s="48" t="s">
        <v>102</v>
      </c>
      <c r="M45" s="48" t="s">
        <v>102</v>
      </c>
      <c r="N45" s="105" t="s">
        <v>102</v>
      </c>
    </row>
    <row r="46" spans="1:16" ht="15" customHeight="1" x14ac:dyDescent="0.2">
      <c r="A46" s="133" t="s">
        <v>66</v>
      </c>
      <c r="B46" s="111"/>
      <c r="C46" s="88"/>
      <c r="D46" s="71"/>
      <c r="E46" s="71"/>
      <c r="F46" s="89"/>
      <c r="G46" s="145"/>
      <c r="H46" s="145"/>
      <c r="I46" s="108"/>
      <c r="J46" s="108"/>
      <c r="K46" s="108"/>
      <c r="L46" s="108"/>
      <c r="M46" s="108"/>
      <c r="N46" s="109"/>
    </row>
    <row r="47" spans="1:16" ht="15" customHeight="1" x14ac:dyDescent="0.2">
      <c r="A47" s="86" t="s">
        <v>67</v>
      </c>
      <c r="B47" s="51" t="s">
        <v>144</v>
      </c>
      <c r="C47" s="66">
        <f t="shared" si="0"/>
        <v>0</v>
      </c>
      <c r="D47" s="143"/>
      <c r="E47" s="143"/>
      <c r="F47" s="55">
        <f t="shared" si="1"/>
        <v>0</v>
      </c>
      <c r="G47" s="95" t="s">
        <v>184</v>
      </c>
      <c r="H47" s="95" t="str">
        <f>'11.2'!H48</f>
        <v>Нет</v>
      </c>
      <c r="I47" s="104" t="str">
        <f>'11.2'!O48</f>
        <v>Нет (не отвечает требованиям)</v>
      </c>
      <c r="J47" s="104" t="s">
        <v>102</v>
      </c>
      <c r="K47" s="48" t="s">
        <v>102</v>
      </c>
      <c r="L47" s="48" t="s">
        <v>102</v>
      </c>
      <c r="M47" s="48" t="s">
        <v>102</v>
      </c>
      <c r="N47" s="105" t="s">
        <v>102</v>
      </c>
    </row>
    <row r="48" spans="1:16" ht="15" customHeight="1" x14ac:dyDescent="0.2">
      <c r="A48" s="86" t="s">
        <v>155</v>
      </c>
      <c r="B48" s="51" t="s">
        <v>144</v>
      </c>
      <c r="C48" s="66">
        <f t="shared" si="0"/>
        <v>0</v>
      </c>
      <c r="D48" s="143"/>
      <c r="E48" s="143"/>
      <c r="F48" s="55">
        <f t="shared" si="1"/>
        <v>0</v>
      </c>
      <c r="G48" s="95" t="s">
        <v>184</v>
      </c>
      <c r="H48" s="95" t="str">
        <f>'11.2'!H49</f>
        <v>Нет</v>
      </c>
      <c r="I48" s="104" t="str">
        <f>'11.2'!O49</f>
        <v>Нет (не отвечает требованиям)</v>
      </c>
      <c r="J48" s="104" t="s">
        <v>102</v>
      </c>
      <c r="K48" s="48" t="s">
        <v>102</v>
      </c>
      <c r="L48" s="48" t="s">
        <v>102</v>
      </c>
      <c r="M48" s="48" t="s">
        <v>102</v>
      </c>
      <c r="N48" s="105" t="s">
        <v>102</v>
      </c>
    </row>
    <row r="49" spans="1:15" ht="15" customHeight="1" x14ac:dyDescent="0.2">
      <c r="A49" s="86" t="s">
        <v>68</v>
      </c>
      <c r="B49" s="51" t="s">
        <v>144</v>
      </c>
      <c r="C49" s="66">
        <f t="shared" si="0"/>
        <v>0</v>
      </c>
      <c r="D49" s="143"/>
      <c r="E49" s="143"/>
      <c r="F49" s="55">
        <f t="shared" si="1"/>
        <v>0</v>
      </c>
      <c r="G49" s="95" t="s">
        <v>184</v>
      </c>
      <c r="H49" s="95" t="str">
        <f>'11.2'!H50</f>
        <v>Да (применяется с 2023 года)</v>
      </c>
      <c r="I49" s="104" t="str">
        <f>'11.2'!O50</f>
        <v>Да</v>
      </c>
      <c r="J49" s="104" t="str">
        <f>'11.1'!Y49</f>
        <v>Нет</v>
      </c>
      <c r="K49" s="48" t="s">
        <v>102</v>
      </c>
      <c r="L49" s="48" t="s">
        <v>102</v>
      </c>
      <c r="M49" s="48" t="s">
        <v>102</v>
      </c>
      <c r="N49" s="105" t="s">
        <v>102</v>
      </c>
    </row>
    <row r="50" spans="1:15" ht="15" customHeight="1" x14ac:dyDescent="0.2">
      <c r="A50" s="86" t="s">
        <v>69</v>
      </c>
      <c r="B50" s="51" t="s">
        <v>144</v>
      </c>
      <c r="C50" s="66">
        <f t="shared" si="0"/>
        <v>0</v>
      </c>
      <c r="D50" s="143"/>
      <c r="E50" s="143"/>
      <c r="F50" s="55">
        <f t="shared" si="1"/>
        <v>0</v>
      </c>
      <c r="G50" s="95" t="s">
        <v>184</v>
      </c>
      <c r="H50" s="95" t="str">
        <f>'11.2'!H51</f>
        <v>Нет</v>
      </c>
      <c r="I50" s="104" t="str">
        <f>'11.2'!O51</f>
        <v>Нет (не отвечает требованиям)</v>
      </c>
      <c r="J50" s="104" t="s">
        <v>102</v>
      </c>
      <c r="K50" s="48" t="s">
        <v>102</v>
      </c>
      <c r="L50" s="48" t="s">
        <v>102</v>
      </c>
      <c r="M50" s="48" t="s">
        <v>102</v>
      </c>
      <c r="N50" s="105" t="s">
        <v>102</v>
      </c>
    </row>
    <row r="51" spans="1:15" ht="15" customHeight="1" x14ac:dyDescent="0.2">
      <c r="A51" s="86" t="s">
        <v>156</v>
      </c>
      <c r="B51" s="51" t="s">
        <v>144</v>
      </c>
      <c r="C51" s="66">
        <f t="shared" si="0"/>
        <v>0</v>
      </c>
      <c r="D51" s="143"/>
      <c r="E51" s="143"/>
      <c r="F51" s="55">
        <f t="shared" si="1"/>
        <v>0</v>
      </c>
      <c r="G51" s="95" t="s">
        <v>184</v>
      </c>
      <c r="H51" s="95" t="str">
        <f>'11.2'!H52</f>
        <v>Нет</v>
      </c>
      <c r="I51" s="104" t="str">
        <f>'11.2'!O52</f>
        <v>Да</v>
      </c>
      <c r="J51" s="104" t="s">
        <v>102</v>
      </c>
      <c r="K51" s="48" t="s">
        <v>102</v>
      </c>
      <c r="L51" s="48" t="s">
        <v>102</v>
      </c>
      <c r="M51" s="48" t="s">
        <v>102</v>
      </c>
      <c r="N51" s="105" t="s">
        <v>102</v>
      </c>
    </row>
    <row r="52" spans="1:15" ht="15" customHeight="1" x14ac:dyDescent="0.2">
      <c r="A52" s="86" t="s">
        <v>70</v>
      </c>
      <c r="B52" s="51" t="s">
        <v>144</v>
      </c>
      <c r="C52" s="66">
        <f t="shared" si="0"/>
        <v>0</v>
      </c>
      <c r="D52" s="143"/>
      <c r="E52" s="143"/>
      <c r="F52" s="55">
        <f t="shared" si="1"/>
        <v>0</v>
      </c>
      <c r="G52" s="95" t="s">
        <v>184</v>
      </c>
      <c r="H52" s="95" t="str">
        <f>'11.2'!H53</f>
        <v>Нет</v>
      </c>
      <c r="I52" s="104" t="str">
        <f>'11.2'!O53</f>
        <v>Нет (не обнаружен)</v>
      </c>
      <c r="J52" s="104" t="s">
        <v>102</v>
      </c>
      <c r="K52" s="48" t="s">
        <v>102</v>
      </c>
      <c r="L52" s="48" t="s">
        <v>102</v>
      </c>
      <c r="M52" s="48" t="s">
        <v>102</v>
      </c>
      <c r="N52" s="105" t="s">
        <v>102</v>
      </c>
    </row>
    <row r="53" spans="1:15" ht="15" customHeight="1" x14ac:dyDescent="0.2">
      <c r="A53" s="86" t="s">
        <v>71</v>
      </c>
      <c r="B53" s="51" t="s">
        <v>123</v>
      </c>
      <c r="C53" s="66">
        <f t="shared" si="0"/>
        <v>1</v>
      </c>
      <c r="D53" s="143"/>
      <c r="E53" s="143"/>
      <c r="F53" s="55">
        <f t="shared" si="1"/>
        <v>1</v>
      </c>
      <c r="G53" s="95" t="s">
        <v>183</v>
      </c>
      <c r="H53" s="95" t="str">
        <f>'11.2'!H54</f>
        <v>Да</v>
      </c>
      <c r="I53" s="104" t="str">
        <f>'11.2'!O54</f>
        <v>Да</v>
      </c>
      <c r="J53" s="104" t="str">
        <f>'11.1'!Y53</f>
        <v>Да (16)</v>
      </c>
      <c r="K53" s="104" t="s">
        <v>183</v>
      </c>
      <c r="L53" s="104" t="s">
        <v>183</v>
      </c>
      <c r="M53" s="104" t="s">
        <v>192</v>
      </c>
      <c r="N53" s="105" t="s">
        <v>102</v>
      </c>
    </row>
    <row r="54" spans="1:15" ht="15" customHeight="1" x14ac:dyDescent="0.2">
      <c r="A54" s="133" t="s">
        <v>11</v>
      </c>
      <c r="B54" s="111"/>
      <c r="C54" s="88"/>
      <c r="D54" s="71"/>
      <c r="E54" s="71"/>
      <c r="F54" s="89"/>
      <c r="G54" s="145"/>
      <c r="H54" s="145"/>
      <c r="I54" s="108"/>
      <c r="J54" s="108"/>
      <c r="K54" s="108"/>
      <c r="L54" s="108"/>
      <c r="M54" s="108"/>
      <c r="N54" s="103"/>
    </row>
    <row r="55" spans="1:15" ht="15" customHeight="1" x14ac:dyDescent="0.2">
      <c r="A55" s="86" t="s">
        <v>72</v>
      </c>
      <c r="B55" s="51" t="s">
        <v>123</v>
      </c>
      <c r="C55" s="66">
        <f t="shared" si="0"/>
        <v>1</v>
      </c>
      <c r="D55" s="143">
        <v>0.5</v>
      </c>
      <c r="E55" s="143"/>
      <c r="F55" s="55">
        <f t="shared" si="1"/>
        <v>0.5</v>
      </c>
      <c r="G55" s="95" t="s">
        <v>183</v>
      </c>
      <c r="H55" s="95" t="str">
        <f>'11.2'!H56</f>
        <v>Да</v>
      </c>
      <c r="I55" s="104" t="str">
        <f>'11.2'!O56</f>
        <v>Да</v>
      </c>
      <c r="J55" s="104" t="str">
        <f>'11.1'!Y55</f>
        <v>Да (4.1)</v>
      </c>
      <c r="K55" s="104" t="s">
        <v>183</v>
      </c>
      <c r="L55" s="104" t="s">
        <v>183</v>
      </c>
      <c r="M55" s="104" t="s">
        <v>567</v>
      </c>
      <c r="N55" s="105" t="s">
        <v>568</v>
      </c>
      <c r="O55" s="164" t="s">
        <v>102</v>
      </c>
    </row>
    <row r="56" spans="1:15" ht="15" customHeight="1" x14ac:dyDescent="0.2">
      <c r="A56" s="86" t="s">
        <v>157</v>
      </c>
      <c r="B56" s="51" t="s">
        <v>144</v>
      </c>
      <c r="C56" s="66">
        <f t="shared" si="0"/>
        <v>0</v>
      </c>
      <c r="D56" s="143"/>
      <c r="E56" s="143"/>
      <c r="F56" s="55">
        <f t="shared" si="1"/>
        <v>0</v>
      </c>
      <c r="G56" s="95" t="s">
        <v>184</v>
      </c>
      <c r="H56" s="95" t="str">
        <f>'11.2'!H57</f>
        <v>Нет</v>
      </c>
      <c r="I56" s="104" t="str">
        <f>'11.2'!O57</f>
        <v>Нет (не обнаружен)</v>
      </c>
      <c r="J56" s="104" t="s">
        <v>102</v>
      </c>
      <c r="K56" s="48" t="s">
        <v>102</v>
      </c>
      <c r="L56" s="48" t="s">
        <v>102</v>
      </c>
      <c r="M56" s="48" t="s">
        <v>102</v>
      </c>
      <c r="N56" s="105" t="s">
        <v>102</v>
      </c>
    </row>
    <row r="57" spans="1:15" ht="15" customHeight="1" x14ac:dyDescent="0.2">
      <c r="A57" s="86" t="s">
        <v>73</v>
      </c>
      <c r="B57" s="51" t="s">
        <v>144</v>
      </c>
      <c r="C57" s="66">
        <f t="shared" si="0"/>
        <v>0</v>
      </c>
      <c r="D57" s="143"/>
      <c r="E57" s="143"/>
      <c r="F57" s="55">
        <f t="shared" si="1"/>
        <v>0</v>
      </c>
      <c r="G57" s="95" t="s">
        <v>184</v>
      </c>
      <c r="H57" s="95" t="str">
        <f>'11.2'!H58</f>
        <v>Нет</v>
      </c>
      <c r="I57" s="104" t="str">
        <f>'11.2'!O58</f>
        <v>Да</v>
      </c>
      <c r="J57" s="104" t="s">
        <v>102</v>
      </c>
      <c r="K57" s="48" t="s">
        <v>102</v>
      </c>
      <c r="L57" s="48" t="s">
        <v>102</v>
      </c>
      <c r="M57" s="48" t="s">
        <v>102</v>
      </c>
      <c r="N57" s="105" t="s">
        <v>102</v>
      </c>
    </row>
    <row r="58" spans="1:15" ht="15" customHeight="1" x14ac:dyDescent="0.2">
      <c r="A58" s="86" t="s">
        <v>74</v>
      </c>
      <c r="B58" s="51" t="s">
        <v>144</v>
      </c>
      <c r="C58" s="66">
        <f t="shared" si="0"/>
        <v>0</v>
      </c>
      <c r="D58" s="143"/>
      <c r="E58" s="143"/>
      <c r="F58" s="55">
        <f t="shared" si="1"/>
        <v>0</v>
      </c>
      <c r="G58" s="95" t="s">
        <v>184</v>
      </c>
      <c r="H58" s="95" t="str">
        <f>'11.2'!H59</f>
        <v>Да</v>
      </c>
      <c r="I58" s="104" t="str">
        <f>'11.2'!O59</f>
        <v>Нет (не отвечает требованиям)</v>
      </c>
      <c r="J58" s="104" t="str">
        <f>'11.1'!Y58</f>
        <v>Нет</v>
      </c>
      <c r="K58" s="48" t="s">
        <v>102</v>
      </c>
      <c r="L58" s="48" t="s">
        <v>102</v>
      </c>
      <c r="M58" s="48" t="s">
        <v>102</v>
      </c>
      <c r="N58" s="105" t="s">
        <v>102</v>
      </c>
    </row>
    <row r="59" spans="1:15" ht="15" customHeight="1" x14ac:dyDescent="0.2">
      <c r="A59" s="86" t="s">
        <v>12</v>
      </c>
      <c r="B59" s="51" t="s">
        <v>123</v>
      </c>
      <c r="C59" s="66">
        <f t="shared" si="0"/>
        <v>1</v>
      </c>
      <c r="D59" s="143"/>
      <c r="E59" s="143"/>
      <c r="F59" s="55">
        <f t="shared" si="1"/>
        <v>1</v>
      </c>
      <c r="G59" s="95" t="s">
        <v>183</v>
      </c>
      <c r="H59" s="95" t="str">
        <f>'11.2'!H60</f>
        <v>Да</v>
      </c>
      <c r="I59" s="104" t="str">
        <f>'11.2'!O60</f>
        <v>Да</v>
      </c>
      <c r="J59" s="104" t="str">
        <f>'11.1'!Y59</f>
        <v>Да (5.1)</v>
      </c>
      <c r="K59" s="104" t="s">
        <v>183</v>
      </c>
      <c r="L59" s="104" t="s">
        <v>183</v>
      </c>
      <c r="M59" s="104" t="s">
        <v>192</v>
      </c>
      <c r="N59" s="105" t="s">
        <v>102</v>
      </c>
    </row>
    <row r="60" spans="1:15" ht="15" customHeight="1" x14ac:dyDescent="0.2">
      <c r="A60" s="86" t="s">
        <v>158</v>
      </c>
      <c r="B60" s="51" t="s">
        <v>144</v>
      </c>
      <c r="C60" s="66">
        <f t="shared" si="0"/>
        <v>0</v>
      </c>
      <c r="D60" s="143"/>
      <c r="E60" s="143"/>
      <c r="F60" s="55">
        <f t="shared" si="1"/>
        <v>0</v>
      </c>
      <c r="G60" s="95" t="s">
        <v>184</v>
      </c>
      <c r="H60" s="95" t="str">
        <f>'11.2'!H61</f>
        <v>Нет</v>
      </c>
      <c r="I60" s="104" t="str">
        <f>'11.2'!O61</f>
        <v>Да</v>
      </c>
      <c r="J60" s="104" t="s">
        <v>102</v>
      </c>
      <c r="K60" s="48" t="s">
        <v>102</v>
      </c>
      <c r="L60" s="48" t="s">
        <v>102</v>
      </c>
      <c r="M60" s="48" t="s">
        <v>102</v>
      </c>
      <c r="N60" s="105" t="s">
        <v>102</v>
      </c>
    </row>
    <row r="61" spans="1:15" ht="15" customHeight="1" x14ac:dyDescent="0.2">
      <c r="A61" s="86" t="s">
        <v>75</v>
      </c>
      <c r="B61" s="51" t="s">
        <v>144</v>
      </c>
      <c r="C61" s="66">
        <f t="shared" si="0"/>
        <v>0</v>
      </c>
      <c r="D61" s="143"/>
      <c r="E61" s="143"/>
      <c r="F61" s="55">
        <f t="shared" si="1"/>
        <v>0</v>
      </c>
      <c r="G61" s="95" t="s">
        <v>184</v>
      </c>
      <c r="H61" s="95" t="str">
        <f>'11.2'!H62</f>
        <v>Нет</v>
      </c>
      <c r="I61" s="104" t="str">
        <f>'11.2'!O62</f>
        <v>Да (действовал до 20.04.2023)</v>
      </c>
      <c r="J61" s="104" t="s">
        <v>102</v>
      </c>
      <c r="K61" s="48" t="s">
        <v>102</v>
      </c>
      <c r="L61" s="48" t="s">
        <v>102</v>
      </c>
      <c r="M61" s="48" t="s">
        <v>102</v>
      </c>
      <c r="N61" s="105" t="s">
        <v>102</v>
      </c>
    </row>
    <row r="62" spans="1:15" ht="15" customHeight="1" x14ac:dyDescent="0.2">
      <c r="A62" s="86" t="s">
        <v>76</v>
      </c>
      <c r="B62" s="51" t="s">
        <v>144</v>
      </c>
      <c r="C62" s="66">
        <f t="shared" si="0"/>
        <v>0</v>
      </c>
      <c r="D62" s="143"/>
      <c r="E62" s="143"/>
      <c r="F62" s="55">
        <f t="shared" si="1"/>
        <v>0</v>
      </c>
      <c r="G62" s="95" t="s">
        <v>615</v>
      </c>
      <c r="H62" s="95" t="str">
        <f>'11.2'!H63</f>
        <v>Да</v>
      </c>
      <c r="I62" s="104" t="str">
        <f>'11.2'!O63</f>
        <v>Да</v>
      </c>
      <c r="J62" s="104" t="str">
        <f>'11.1'!Y62</f>
        <v>Да (4)</v>
      </c>
      <c r="K62" s="104" t="s">
        <v>184</v>
      </c>
      <c r="L62" s="104" t="s">
        <v>183</v>
      </c>
      <c r="M62" s="104" t="s">
        <v>184</v>
      </c>
      <c r="N62" s="105" t="s">
        <v>576</v>
      </c>
      <c r="O62" s="164" t="s">
        <v>102</v>
      </c>
    </row>
    <row r="63" spans="1:15" ht="15" customHeight="1" x14ac:dyDescent="0.2">
      <c r="A63" s="86" t="s">
        <v>159</v>
      </c>
      <c r="B63" s="51" t="s">
        <v>144</v>
      </c>
      <c r="C63" s="66">
        <f t="shared" si="0"/>
        <v>0</v>
      </c>
      <c r="D63" s="143"/>
      <c r="E63" s="143"/>
      <c r="F63" s="55">
        <f t="shared" si="1"/>
        <v>0</v>
      </c>
      <c r="G63" s="95" t="s">
        <v>184</v>
      </c>
      <c r="H63" s="95" t="str">
        <f>'11.2'!H64</f>
        <v>Да</v>
      </c>
      <c r="I63" s="104" t="str">
        <f>'11.2'!O64</f>
        <v>Да</v>
      </c>
      <c r="J63" s="104" t="str">
        <f>'11.1'!Y63</f>
        <v>Нет</v>
      </c>
      <c r="K63" s="48" t="s">
        <v>102</v>
      </c>
      <c r="L63" s="48" t="s">
        <v>102</v>
      </c>
      <c r="M63" s="48" t="s">
        <v>102</v>
      </c>
      <c r="N63" s="105" t="s">
        <v>102</v>
      </c>
    </row>
    <row r="64" spans="1:15" ht="15" customHeight="1" x14ac:dyDescent="0.2">
      <c r="A64" s="86" t="s">
        <v>13</v>
      </c>
      <c r="B64" s="51" t="s">
        <v>144</v>
      </c>
      <c r="C64" s="66">
        <f t="shared" si="0"/>
        <v>0</v>
      </c>
      <c r="D64" s="143"/>
      <c r="E64" s="143"/>
      <c r="F64" s="55">
        <f t="shared" si="1"/>
        <v>0</v>
      </c>
      <c r="G64" s="95" t="s">
        <v>615</v>
      </c>
      <c r="H64" s="95" t="str">
        <f>'11.2'!H65</f>
        <v>Да</v>
      </c>
      <c r="I64" s="104" t="str">
        <f>'11.2'!O65</f>
        <v>Да (изменения не размещены)</v>
      </c>
      <c r="J64" s="104" t="str">
        <f>'11.1'!Y64</f>
        <v>Да (38)</v>
      </c>
      <c r="K64" s="104" t="s">
        <v>183</v>
      </c>
      <c r="L64" s="104" t="s">
        <v>184</v>
      </c>
      <c r="M64" s="104" t="s">
        <v>102</v>
      </c>
      <c r="N64" s="105" t="s">
        <v>496</v>
      </c>
      <c r="O64" s="164" t="s">
        <v>102</v>
      </c>
    </row>
    <row r="65" spans="1:15" ht="15" customHeight="1" x14ac:dyDescent="0.2">
      <c r="A65" s="86" t="s">
        <v>77</v>
      </c>
      <c r="B65" s="51" t="s">
        <v>144</v>
      </c>
      <c r="C65" s="66">
        <f t="shared" si="0"/>
        <v>0</v>
      </c>
      <c r="D65" s="143"/>
      <c r="E65" s="143"/>
      <c r="F65" s="55">
        <f t="shared" si="1"/>
        <v>0</v>
      </c>
      <c r="G65" s="95" t="s">
        <v>184</v>
      </c>
      <c r="H65" s="95" t="str">
        <f>'11.2'!H66</f>
        <v>Нет</v>
      </c>
      <c r="I65" s="104" t="str">
        <f>'11.2'!O66</f>
        <v>Да</v>
      </c>
      <c r="J65" s="104" t="s">
        <v>102</v>
      </c>
      <c r="K65" s="48" t="s">
        <v>102</v>
      </c>
      <c r="L65" s="48" t="s">
        <v>102</v>
      </c>
      <c r="M65" s="48" t="s">
        <v>102</v>
      </c>
      <c r="N65" s="105" t="s">
        <v>102</v>
      </c>
    </row>
    <row r="66" spans="1:15" ht="15" customHeight="1" x14ac:dyDescent="0.2">
      <c r="A66" s="86" t="s">
        <v>78</v>
      </c>
      <c r="B66" s="51" t="s">
        <v>123</v>
      </c>
      <c r="C66" s="66">
        <f t="shared" si="0"/>
        <v>1</v>
      </c>
      <c r="D66" s="143"/>
      <c r="E66" s="143"/>
      <c r="F66" s="55">
        <f t="shared" si="1"/>
        <v>1</v>
      </c>
      <c r="G66" s="95" t="s">
        <v>183</v>
      </c>
      <c r="H66" s="95" t="str">
        <f>'11.2'!H67</f>
        <v>Да</v>
      </c>
      <c r="I66" s="104" t="str">
        <f>'11.2'!O67</f>
        <v>Да</v>
      </c>
      <c r="J66" s="104" t="str">
        <f>'11.1'!Y66</f>
        <v>Да (IV.3)</v>
      </c>
      <c r="K66" s="104" t="s">
        <v>183</v>
      </c>
      <c r="L66" s="104" t="s">
        <v>183</v>
      </c>
      <c r="M66" s="104" t="s">
        <v>192</v>
      </c>
      <c r="N66" s="105" t="s">
        <v>102</v>
      </c>
    </row>
    <row r="67" spans="1:15" ht="15" customHeight="1" x14ac:dyDescent="0.2">
      <c r="A67" s="86" t="s">
        <v>14</v>
      </c>
      <c r="B67" s="51" t="s">
        <v>144</v>
      </c>
      <c r="C67" s="66">
        <f t="shared" si="0"/>
        <v>0</v>
      </c>
      <c r="D67" s="143"/>
      <c r="E67" s="143"/>
      <c r="F67" s="55">
        <f t="shared" si="1"/>
        <v>0</v>
      </c>
      <c r="G67" s="95" t="s">
        <v>184</v>
      </c>
      <c r="H67" s="95" t="str">
        <f>'11.2'!H68</f>
        <v>Да</v>
      </c>
      <c r="I67" s="104" t="str">
        <f>'11.2'!O68</f>
        <v>Нет (не отвечает требованиям)</v>
      </c>
      <c r="J67" s="104" t="str">
        <f>'11.1'!Y67</f>
        <v>Нет</v>
      </c>
      <c r="K67" s="48" t="s">
        <v>102</v>
      </c>
      <c r="L67" s="48" t="s">
        <v>102</v>
      </c>
      <c r="M67" s="48" t="s">
        <v>102</v>
      </c>
      <c r="N67" s="105" t="s">
        <v>102</v>
      </c>
    </row>
    <row r="68" spans="1:15" ht="15" customHeight="1" x14ac:dyDescent="0.2">
      <c r="A68" s="86" t="s">
        <v>79</v>
      </c>
      <c r="B68" s="51" t="s">
        <v>144</v>
      </c>
      <c r="C68" s="66">
        <f t="shared" si="0"/>
        <v>0</v>
      </c>
      <c r="D68" s="143"/>
      <c r="E68" s="143"/>
      <c r="F68" s="55">
        <f t="shared" si="1"/>
        <v>0</v>
      </c>
      <c r="G68" s="95" t="s">
        <v>184</v>
      </c>
      <c r="H68" s="95" t="str">
        <f>'11.2'!H69</f>
        <v>Нет</v>
      </c>
      <c r="I68" s="104" t="str">
        <f>'11.2'!O69</f>
        <v>Да</v>
      </c>
      <c r="J68" s="104" t="s">
        <v>102</v>
      </c>
      <c r="K68" s="48" t="s">
        <v>102</v>
      </c>
      <c r="L68" s="48" t="s">
        <v>102</v>
      </c>
      <c r="M68" s="48" t="s">
        <v>102</v>
      </c>
      <c r="N68" s="105" t="s">
        <v>102</v>
      </c>
    </row>
    <row r="69" spans="1:15" ht="15" customHeight="1" x14ac:dyDescent="0.2">
      <c r="A69" s="133" t="s">
        <v>80</v>
      </c>
      <c r="B69" s="111"/>
      <c r="C69" s="88"/>
      <c r="D69" s="71"/>
      <c r="E69" s="71"/>
      <c r="F69" s="89"/>
      <c r="G69" s="145"/>
      <c r="H69" s="145"/>
      <c r="I69" s="108"/>
      <c r="J69" s="108"/>
      <c r="K69" s="108"/>
      <c r="L69" s="108"/>
      <c r="M69" s="108"/>
      <c r="N69" s="103"/>
    </row>
    <row r="70" spans="1:15" ht="15" customHeight="1" x14ac:dyDescent="0.2">
      <c r="A70" s="86" t="s">
        <v>81</v>
      </c>
      <c r="B70" s="51" t="s">
        <v>144</v>
      </c>
      <c r="C70" s="66">
        <f t="shared" si="0"/>
        <v>0</v>
      </c>
      <c r="D70" s="143"/>
      <c r="E70" s="143"/>
      <c r="F70" s="55">
        <f t="shared" si="1"/>
        <v>0</v>
      </c>
      <c r="G70" s="95" t="s">
        <v>184</v>
      </c>
      <c r="H70" s="95" t="str">
        <f>'11.2'!H71</f>
        <v>Нет</v>
      </c>
      <c r="I70" s="104" t="str">
        <f>'11.2'!O71</f>
        <v>Да</v>
      </c>
      <c r="J70" s="104" t="s">
        <v>102</v>
      </c>
      <c r="K70" s="48" t="s">
        <v>102</v>
      </c>
      <c r="L70" s="48" t="s">
        <v>102</v>
      </c>
      <c r="M70" s="48" t="s">
        <v>102</v>
      </c>
      <c r="N70" s="105" t="s">
        <v>102</v>
      </c>
    </row>
    <row r="71" spans="1:15" ht="15" customHeight="1" x14ac:dyDescent="0.2">
      <c r="A71" s="86" t="s">
        <v>82</v>
      </c>
      <c r="B71" s="51" t="s">
        <v>144</v>
      </c>
      <c r="C71" s="66">
        <f t="shared" si="0"/>
        <v>0</v>
      </c>
      <c r="D71" s="143"/>
      <c r="E71" s="143"/>
      <c r="F71" s="55">
        <f t="shared" si="1"/>
        <v>0</v>
      </c>
      <c r="G71" s="95" t="s">
        <v>184</v>
      </c>
      <c r="H71" s="95" t="str">
        <f>'11.2'!H72</f>
        <v>Да</v>
      </c>
      <c r="I71" s="104" t="str">
        <f>'11.2'!O72</f>
        <v>Да</v>
      </c>
      <c r="J71" s="104" t="str">
        <f>'11.1'!Y71</f>
        <v>Нет</v>
      </c>
      <c r="K71" s="48" t="s">
        <v>102</v>
      </c>
      <c r="L71" s="48" t="s">
        <v>102</v>
      </c>
      <c r="M71" s="48" t="s">
        <v>102</v>
      </c>
      <c r="N71" s="105" t="s">
        <v>102</v>
      </c>
    </row>
    <row r="72" spans="1:15" ht="15" customHeight="1" x14ac:dyDescent="0.2">
      <c r="A72" s="86" t="s">
        <v>83</v>
      </c>
      <c r="B72" s="51" t="s">
        <v>144</v>
      </c>
      <c r="C72" s="66">
        <f t="shared" ref="C72:C98" si="2">IF(B72=$B$4,1,0)</f>
        <v>0</v>
      </c>
      <c r="D72" s="143"/>
      <c r="E72" s="143"/>
      <c r="F72" s="55">
        <f t="shared" ref="F72:F98" si="3">C72*(1-D72)*(1-E72)</f>
        <v>0</v>
      </c>
      <c r="G72" s="95" t="s">
        <v>184</v>
      </c>
      <c r="H72" s="95" t="str">
        <f>'11.2'!H73</f>
        <v>Нет</v>
      </c>
      <c r="I72" s="104" t="str">
        <f>'11.2'!O73</f>
        <v xml:space="preserve">Да </v>
      </c>
      <c r="J72" s="104" t="s">
        <v>102</v>
      </c>
      <c r="K72" s="48" t="s">
        <v>102</v>
      </c>
      <c r="L72" s="48" t="s">
        <v>102</v>
      </c>
      <c r="M72" s="48" t="s">
        <v>102</v>
      </c>
      <c r="N72" s="105" t="s">
        <v>102</v>
      </c>
    </row>
    <row r="73" spans="1:15" ht="15" customHeight="1" x14ac:dyDescent="0.2">
      <c r="A73" s="86" t="s">
        <v>84</v>
      </c>
      <c r="B73" s="51" t="s">
        <v>144</v>
      </c>
      <c r="C73" s="66">
        <f t="shared" si="2"/>
        <v>0</v>
      </c>
      <c r="D73" s="143"/>
      <c r="E73" s="143"/>
      <c r="F73" s="55">
        <f t="shared" si="3"/>
        <v>0</v>
      </c>
      <c r="G73" s="95" t="s">
        <v>184</v>
      </c>
      <c r="H73" s="95" t="str">
        <f>'11.2'!H74</f>
        <v>Нет</v>
      </c>
      <c r="I73" s="104" t="str">
        <f>'11.2'!O74</f>
        <v>Да</v>
      </c>
      <c r="J73" s="104" t="s">
        <v>102</v>
      </c>
      <c r="K73" s="48" t="s">
        <v>102</v>
      </c>
      <c r="L73" s="48" t="s">
        <v>102</v>
      </c>
      <c r="M73" s="48" t="s">
        <v>102</v>
      </c>
      <c r="N73" s="105" t="s">
        <v>102</v>
      </c>
    </row>
    <row r="74" spans="1:15" ht="15" customHeight="1" x14ac:dyDescent="0.2">
      <c r="A74" s="86" t="s">
        <v>160</v>
      </c>
      <c r="B74" s="51" t="s">
        <v>123</v>
      </c>
      <c r="C74" s="66">
        <f t="shared" si="2"/>
        <v>1</v>
      </c>
      <c r="D74" s="143"/>
      <c r="E74" s="143"/>
      <c r="F74" s="55">
        <f t="shared" si="3"/>
        <v>1</v>
      </c>
      <c r="G74" s="95" t="s">
        <v>183</v>
      </c>
      <c r="H74" s="95" t="str">
        <f>'11.2'!H75</f>
        <v>Да</v>
      </c>
      <c r="I74" s="104" t="str">
        <f>'11.2'!O75</f>
        <v>Да</v>
      </c>
      <c r="J74" s="104" t="str">
        <f>'11.1'!Y74</f>
        <v>Да (5.1)</v>
      </c>
      <c r="K74" s="104" t="s">
        <v>183</v>
      </c>
      <c r="L74" s="104" t="s">
        <v>183</v>
      </c>
      <c r="M74" s="104" t="s">
        <v>192</v>
      </c>
      <c r="N74" s="105" t="s">
        <v>102</v>
      </c>
    </row>
    <row r="75" spans="1:15" ht="15" customHeight="1" x14ac:dyDescent="0.2">
      <c r="A75" s="86" t="s">
        <v>85</v>
      </c>
      <c r="B75" s="51" t="s">
        <v>144</v>
      </c>
      <c r="C75" s="66">
        <f t="shared" si="2"/>
        <v>0</v>
      </c>
      <c r="D75" s="143"/>
      <c r="E75" s="143"/>
      <c r="F75" s="55">
        <f t="shared" si="3"/>
        <v>0</v>
      </c>
      <c r="G75" s="95" t="s">
        <v>184</v>
      </c>
      <c r="H75" s="95" t="str">
        <f>'11.2'!H76</f>
        <v>Нет</v>
      </c>
      <c r="I75" s="104" t="str">
        <f>'11.2'!O76</f>
        <v xml:space="preserve">Да </v>
      </c>
      <c r="J75" s="104" t="s">
        <v>102</v>
      </c>
      <c r="K75" s="48" t="s">
        <v>102</v>
      </c>
      <c r="L75" s="48" t="s">
        <v>102</v>
      </c>
      <c r="M75" s="48" t="s">
        <v>102</v>
      </c>
      <c r="N75" s="105" t="s">
        <v>102</v>
      </c>
    </row>
    <row r="76" spans="1:15" ht="15" customHeight="1" x14ac:dyDescent="0.2">
      <c r="A76" s="133" t="s">
        <v>15</v>
      </c>
      <c r="B76" s="111"/>
      <c r="C76" s="88"/>
      <c r="D76" s="71"/>
      <c r="E76" s="71"/>
      <c r="F76" s="89"/>
      <c r="G76" s="145"/>
      <c r="H76" s="145"/>
      <c r="I76" s="108"/>
      <c r="J76" s="108"/>
      <c r="K76" s="108"/>
      <c r="L76" s="108"/>
      <c r="M76" s="108"/>
      <c r="N76" s="103"/>
    </row>
    <row r="77" spans="1:15" ht="15" customHeight="1" x14ac:dyDescent="0.2">
      <c r="A77" s="86" t="s">
        <v>16</v>
      </c>
      <c r="B77" s="51" t="s">
        <v>123</v>
      </c>
      <c r="C77" s="66">
        <f t="shared" si="2"/>
        <v>1</v>
      </c>
      <c r="D77" s="143">
        <v>0.5</v>
      </c>
      <c r="E77" s="143"/>
      <c r="F77" s="55">
        <f t="shared" si="3"/>
        <v>0.5</v>
      </c>
      <c r="G77" s="95" t="s">
        <v>183</v>
      </c>
      <c r="H77" s="95" t="str">
        <f>'11.2'!H78</f>
        <v>Да</v>
      </c>
      <c r="I77" s="104" t="str">
        <f>'11.2'!O78</f>
        <v>Да</v>
      </c>
      <c r="J77" s="104" t="str">
        <f>'11.1'!Y77</f>
        <v>Да (22)</v>
      </c>
      <c r="K77" s="104" t="s">
        <v>183</v>
      </c>
      <c r="L77" s="104" t="s">
        <v>585</v>
      </c>
      <c r="M77" s="104" t="s">
        <v>184</v>
      </c>
      <c r="N77" s="105" t="s">
        <v>706</v>
      </c>
      <c r="O77" s="164" t="s">
        <v>102</v>
      </c>
    </row>
    <row r="78" spans="1:15" ht="15" customHeight="1" x14ac:dyDescent="0.2">
      <c r="A78" s="86" t="s">
        <v>86</v>
      </c>
      <c r="B78" s="51" t="s">
        <v>144</v>
      </c>
      <c r="C78" s="66">
        <f t="shared" si="2"/>
        <v>0</v>
      </c>
      <c r="D78" s="143"/>
      <c r="E78" s="143"/>
      <c r="F78" s="55">
        <f t="shared" si="3"/>
        <v>0</v>
      </c>
      <c r="G78" s="95" t="s">
        <v>184</v>
      </c>
      <c r="H78" s="95" t="str">
        <f>'11.2'!H79</f>
        <v>Нет</v>
      </c>
      <c r="I78" s="104" t="str">
        <f>'11.2'!O79</f>
        <v>Да</v>
      </c>
      <c r="J78" s="104" t="s">
        <v>102</v>
      </c>
      <c r="K78" s="48" t="s">
        <v>102</v>
      </c>
      <c r="L78" s="48" t="s">
        <v>102</v>
      </c>
      <c r="M78" s="48" t="s">
        <v>102</v>
      </c>
      <c r="N78" s="105" t="s">
        <v>102</v>
      </c>
    </row>
    <row r="79" spans="1:15" ht="15" customHeight="1" x14ac:dyDescent="0.2">
      <c r="A79" s="86" t="s">
        <v>87</v>
      </c>
      <c r="B79" s="51" t="s">
        <v>144</v>
      </c>
      <c r="C79" s="66">
        <f t="shared" si="2"/>
        <v>0</v>
      </c>
      <c r="D79" s="143"/>
      <c r="E79" s="143"/>
      <c r="F79" s="55">
        <f t="shared" si="3"/>
        <v>0</v>
      </c>
      <c r="G79" s="95" t="s">
        <v>184</v>
      </c>
      <c r="H79" s="95" t="str">
        <f>'11.2'!H80</f>
        <v>Да</v>
      </c>
      <c r="I79" s="104" t="str">
        <f>'11.2'!O80</f>
        <v>Нет</v>
      </c>
      <c r="J79" s="104" t="str">
        <f>'11.1'!Y79</f>
        <v>-</v>
      </c>
      <c r="K79" s="48" t="s">
        <v>102</v>
      </c>
      <c r="L79" s="48" t="s">
        <v>102</v>
      </c>
      <c r="M79" s="48" t="s">
        <v>102</v>
      </c>
      <c r="N79" s="105" t="s">
        <v>102</v>
      </c>
    </row>
    <row r="80" spans="1:15" ht="15" customHeight="1" x14ac:dyDescent="0.2">
      <c r="A80" s="86" t="s">
        <v>88</v>
      </c>
      <c r="B80" s="51" t="s">
        <v>144</v>
      </c>
      <c r="C80" s="66">
        <f t="shared" si="2"/>
        <v>0</v>
      </c>
      <c r="D80" s="143"/>
      <c r="E80" s="143"/>
      <c r="F80" s="55">
        <f t="shared" si="3"/>
        <v>0</v>
      </c>
      <c r="G80" s="95" t="s">
        <v>184</v>
      </c>
      <c r="H80" s="95" t="str">
        <f>'11.2'!H81</f>
        <v>Нет</v>
      </c>
      <c r="I80" s="104" t="str">
        <f>'11.2'!O81</f>
        <v>Да</v>
      </c>
      <c r="J80" s="104" t="s">
        <v>102</v>
      </c>
      <c r="K80" s="48" t="s">
        <v>102</v>
      </c>
      <c r="L80" s="48" t="s">
        <v>102</v>
      </c>
      <c r="M80" s="48" t="s">
        <v>102</v>
      </c>
      <c r="N80" s="105" t="s">
        <v>102</v>
      </c>
    </row>
    <row r="81" spans="1:15" ht="15" customHeight="1" x14ac:dyDescent="0.2">
      <c r="A81" s="86" t="s">
        <v>17</v>
      </c>
      <c r="B81" s="51" t="s">
        <v>144</v>
      </c>
      <c r="C81" s="66">
        <f t="shared" si="2"/>
        <v>0</v>
      </c>
      <c r="D81" s="143"/>
      <c r="E81" s="143"/>
      <c r="F81" s="55">
        <f t="shared" si="3"/>
        <v>0</v>
      </c>
      <c r="G81" s="95" t="s">
        <v>184</v>
      </c>
      <c r="H81" s="95" t="str">
        <f>'11.2'!H82</f>
        <v>Нет</v>
      </c>
      <c r="I81" s="104" t="str">
        <f>'11.2'!O82</f>
        <v>Да</v>
      </c>
      <c r="J81" s="104" t="s">
        <v>102</v>
      </c>
      <c r="K81" s="48" t="s">
        <v>102</v>
      </c>
      <c r="L81" s="48" t="s">
        <v>102</v>
      </c>
      <c r="M81" s="48" t="s">
        <v>102</v>
      </c>
      <c r="N81" s="105" t="s">
        <v>102</v>
      </c>
    </row>
    <row r="82" spans="1:15" ht="15" customHeight="1" x14ac:dyDescent="0.2">
      <c r="A82" s="86" t="s">
        <v>89</v>
      </c>
      <c r="B82" s="51" t="s">
        <v>123</v>
      </c>
      <c r="C82" s="66">
        <f t="shared" si="2"/>
        <v>1</v>
      </c>
      <c r="D82" s="143"/>
      <c r="E82" s="143"/>
      <c r="F82" s="55">
        <f t="shared" si="3"/>
        <v>1</v>
      </c>
      <c r="G82" s="95" t="s">
        <v>183</v>
      </c>
      <c r="H82" s="95" t="str">
        <f>'11.2'!H83</f>
        <v>Да</v>
      </c>
      <c r="I82" s="104" t="str">
        <f>'11.2'!O83</f>
        <v>Да</v>
      </c>
      <c r="J82" s="104" t="str">
        <f>'11.1'!Y82</f>
        <v>Да (5.1)</v>
      </c>
      <c r="K82" s="104" t="s">
        <v>183</v>
      </c>
      <c r="L82" s="104" t="s">
        <v>183</v>
      </c>
      <c r="M82" s="104" t="s">
        <v>565</v>
      </c>
      <c r="N82" s="80" t="s">
        <v>601</v>
      </c>
      <c r="O82" s="164" t="s">
        <v>102</v>
      </c>
    </row>
    <row r="83" spans="1:15" ht="15" customHeight="1" x14ac:dyDescent="0.2">
      <c r="A83" s="86" t="s">
        <v>161</v>
      </c>
      <c r="B83" s="51" t="s">
        <v>144</v>
      </c>
      <c r="C83" s="66">
        <f t="shared" si="2"/>
        <v>0</v>
      </c>
      <c r="D83" s="143"/>
      <c r="E83" s="143"/>
      <c r="F83" s="55">
        <f t="shared" si="3"/>
        <v>0</v>
      </c>
      <c r="G83" s="95" t="s">
        <v>184</v>
      </c>
      <c r="H83" s="95" t="str">
        <f>'11.2'!H84</f>
        <v>Нет</v>
      </c>
      <c r="I83" s="104" t="str">
        <f>'11.2'!O84</f>
        <v>Да</v>
      </c>
      <c r="J83" s="104" t="s">
        <v>102</v>
      </c>
      <c r="K83" s="48" t="s">
        <v>102</v>
      </c>
      <c r="L83" s="48"/>
      <c r="M83" s="48" t="s">
        <v>102</v>
      </c>
      <c r="N83" s="105" t="s">
        <v>102</v>
      </c>
    </row>
    <row r="84" spans="1:15" ht="15" customHeight="1" x14ac:dyDescent="0.2">
      <c r="A84" s="86" t="s">
        <v>90</v>
      </c>
      <c r="B84" s="51" t="s">
        <v>144</v>
      </c>
      <c r="C84" s="66">
        <f t="shared" si="2"/>
        <v>0</v>
      </c>
      <c r="D84" s="143"/>
      <c r="E84" s="143"/>
      <c r="F84" s="55">
        <f t="shared" si="3"/>
        <v>0</v>
      </c>
      <c r="G84" s="95" t="s">
        <v>184</v>
      </c>
      <c r="H84" s="95" t="str">
        <f>'11.2'!H85</f>
        <v>Нет</v>
      </c>
      <c r="I84" s="104" t="str">
        <f>'11.2'!O85</f>
        <v>Да</v>
      </c>
      <c r="J84" s="104" t="s">
        <v>102</v>
      </c>
      <c r="K84" s="48" t="s">
        <v>102</v>
      </c>
      <c r="L84" s="48" t="s">
        <v>102</v>
      </c>
      <c r="M84" s="48" t="s">
        <v>102</v>
      </c>
      <c r="N84" s="105" t="s">
        <v>102</v>
      </c>
    </row>
    <row r="85" spans="1:15" ht="15" customHeight="1" x14ac:dyDescent="0.2">
      <c r="A85" s="86" t="s">
        <v>18</v>
      </c>
      <c r="B85" s="51" t="s">
        <v>144</v>
      </c>
      <c r="C85" s="66">
        <f t="shared" si="2"/>
        <v>0</v>
      </c>
      <c r="D85" s="143"/>
      <c r="E85" s="143"/>
      <c r="F85" s="55">
        <f t="shared" si="3"/>
        <v>0</v>
      </c>
      <c r="G85" s="95" t="s">
        <v>512</v>
      </c>
      <c r="H85" s="95" t="str">
        <f>'11.2'!H86</f>
        <v>Да (применяется с 2023 года)</v>
      </c>
      <c r="I85" s="104" t="str">
        <f>'11.2'!O86</f>
        <v>Да</v>
      </c>
      <c r="J85" s="104" t="str">
        <f>'11.1'!Y85</f>
        <v>Да (Р42)</v>
      </c>
      <c r="K85" s="48" t="s">
        <v>184</v>
      </c>
      <c r="L85" s="48" t="s">
        <v>183</v>
      </c>
      <c r="M85" s="48" t="s">
        <v>102</v>
      </c>
      <c r="N85" s="105" t="s">
        <v>591</v>
      </c>
      <c r="O85" s="164" t="s">
        <v>102</v>
      </c>
    </row>
    <row r="86" spans="1:15" ht="15" customHeight="1" x14ac:dyDescent="0.2">
      <c r="A86" s="86" t="s">
        <v>19</v>
      </c>
      <c r="B86" s="51" t="s">
        <v>123</v>
      </c>
      <c r="C86" s="66">
        <f t="shared" si="2"/>
        <v>1</v>
      </c>
      <c r="D86" s="143"/>
      <c r="E86" s="143"/>
      <c r="F86" s="55">
        <f t="shared" si="3"/>
        <v>1</v>
      </c>
      <c r="G86" s="95" t="s">
        <v>183</v>
      </c>
      <c r="H86" s="95" t="str">
        <f>'11.2'!H87</f>
        <v>Да</v>
      </c>
      <c r="I86" s="104" t="str">
        <f>'11.2'!O87</f>
        <v>Да</v>
      </c>
      <c r="J86" s="104" t="str">
        <f>'11.1'!Y86</f>
        <v>Да (4.2)</v>
      </c>
      <c r="K86" s="104" t="s">
        <v>183</v>
      </c>
      <c r="L86" s="104" t="s">
        <v>585</v>
      </c>
      <c r="M86" s="104" t="s">
        <v>565</v>
      </c>
      <c r="N86" s="105" t="s">
        <v>594</v>
      </c>
      <c r="O86" s="164" t="s">
        <v>102</v>
      </c>
    </row>
    <row r="87" spans="1:15" ht="15" customHeight="1" x14ac:dyDescent="0.2">
      <c r="A87" s="133" t="s">
        <v>20</v>
      </c>
      <c r="B87" s="111"/>
      <c r="C87" s="88"/>
      <c r="D87" s="71"/>
      <c r="E87" s="71"/>
      <c r="F87" s="89"/>
      <c r="G87" s="145"/>
      <c r="H87" s="145"/>
      <c r="I87" s="108"/>
      <c r="J87" s="108"/>
      <c r="K87" s="108"/>
      <c r="L87" s="108"/>
      <c r="M87" s="108"/>
      <c r="N87" s="103"/>
    </row>
    <row r="88" spans="1:15" ht="15" customHeight="1" x14ac:dyDescent="0.2">
      <c r="A88" s="86" t="s">
        <v>91</v>
      </c>
      <c r="B88" s="51" t="s">
        <v>144</v>
      </c>
      <c r="C88" s="66">
        <f t="shared" si="2"/>
        <v>0</v>
      </c>
      <c r="D88" s="143"/>
      <c r="E88" s="143"/>
      <c r="F88" s="55">
        <f t="shared" si="3"/>
        <v>0</v>
      </c>
      <c r="G88" s="95" t="s">
        <v>184</v>
      </c>
      <c r="H88" s="95" t="str">
        <f>'11.2'!H89</f>
        <v>Нет</v>
      </c>
      <c r="I88" s="104" t="str">
        <f>'11.2'!O89</f>
        <v>Да</v>
      </c>
      <c r="J88" s="104" t="s">
        <v>102</v>
      </c>
      <c r="K88" s="48" t="s">
        <v>102</v>
      </c>
      <c r="L88" s="48" t="s">
        <v>102</v>
      </c>
      <c r="M88" s="48" t="s">
        <v>102</v>
      </c>
      <c r="N88" s="105" t="s">
        <v>102</v>
      </c>
    </row>
    <row r="89" spans="1:15" ht="15" customHeight="1" x14ac:dyDescent="0.2">
      <c r="A89" s="86" t="s">
        <v>92</v>
      </c>
      <c r="B89" s="51" t="s">
        <v>144</v>
      </c>
      <c r="C89" s="66">
        <f t="shared" si="2"/>
        <v>0</v>
      </c>
      <c r="D89" s="143"/>
      <c r="E89" s="143"/>
      <c r="F89" s="55">
        <f t="shared" si="3"/>
        <v>0</v>
      </c>
      <c r="G89" s="95" t="s">
        <v>184</v>
      </c>
      <c r="H89" s="95" t="str">
        <f>'11.2'!H90</f>
        <v>Нет</v>
      </c>
      <c r="I89" s="104" t="str">
        <f>'11.2'!O90</f>
        <v>Нет (не отвечает требованиям)</v>
      </c>
      <c r="J89" s="104" t="s">
        <v>102</v>
      </c>
      <c r="K89" s="48" t="s">
        <v>102</v>
      </c>
      <c r="L89" s="48" t="s">
        <v>102</v>
      </c>
      <c r="M89" s="48" t="s">
        <v>102</v>
      </c>
      <c r="N89" s="105" t="s">
        <v>102</v>
      </c>
    </row>
    <row r="90" spans="1:15" ht="15" customHeight="1" x14ac:dyDescent="0.2">
      <c r="A90" s="86" t="s">
        <v>93</v>
      </c>
      <c r="B90" s="51" t="s">
        <v>144</v>
      </c>
      <c r="C90" s="66">
        <f t="shared" si="2"/>
        <v>0</v>
      </c>
      <c r="D90" s="143"/>
      <c r="E90" s="143"/>
      <c r="F90" s="55">
        <f t="shared" si="3"/>
        <v>0</v>
      </c>
      <c r="G90" s="95" t="s">
        <v>184</v>
      </c>
      <c r="H90" s="95" t="str">
        <f>'11.2'!H91</f>
        <v>Да</v>
      </c>
      <c r="I90" s="104" t="str">
        <f>'11.2'!O91</f>
        <v>Да</v>
      </c>
      <c r="J90" s="104" t="str">
        <f>'11.1'!Y90</f>
        <v>Нет</v>
      </c>
      <c r="K90" s="48" t="s">
        <v>102</v>
      </c>
      <c r="L90" s="48" t="s">
        <v>102</v>
      </c>
      <c r="M90" s="48" t="s">
        <v>102</v>
      </c>
      <c r="N90" s="105" t="s">
        <v>102</v>
      </c>
    </row>
    <row r="91" spans="1:15" ht="15" customHeight="1" x14ac:dyDescent="0.2">
      <c r="A91" s="86" t="s">
        <v>94</v>
      </c>
      <c r="B91" s="51" t="s">
        <v>144</v>
      </c>
      <c r="C91" s="66">
        <f t="shared" si="2"/>
        <v>0</v>
      </c>
      <c r="D91" s="143"/>
      <c r="E91" s="143"/>
      <c r="F91" s="55">
        <f t="shared" si="3"/>
        <v>0</v>
      </c>
      <c r="G91" s="95" t="s">
        <v>184</v>
      </c>
      <c r="H91" s="95" t="str">
        <f>'11.2'!H92</f>
        <v>Нет</v>
      </c>
      <c r="I91" s="104" t="str">
        <f>'11.2'!O92</f>
        <v>Да</v>
      </c>
      <c r="J91" s="104" t="s">
        <v>102</v>
      </c>
      <c r="K91" s="48" t="s">
        <v>102</v>
      </c>
      <c r="L91" s="48" t="s">
        <v>102</v>
      </c>
      <c r="M91" s="48" t="s">
        <v>102</v>
      </c>
      <c r="N91" s="105" t="s">
        <v>102</v>
      </c>
    </row>
    <row r="92" spans="1:15" ht="15" customHeight="1" x14ac:dyDescent="0.2">
      <c r="A92" s="86" t="s">
        <v>21</v>
      </c>
      <c r="B92" s="51" t="s">
        <v>123</v>
      </c>
      <c r="C92" s="66">
        <f t="shared" si="2"/>
        <v>1</v>
      </c>
      <c r="D92" s="143"/>
      <c r="E92" s="143"/>
      <c r="F92" s="55">
        <f t="shared" si="3"/>
        <v>1</v>
      </c>
      <c r="G92" s="95" t="s">
        <v>183</v>
      </c>
      <c r="H92" s="95" t="str">
        <f>'11.2'!H93</f>
        <v>Да</v>
      </c>
      <c r="I92" s="104" t="str">
        <f>'11.2'!O93</f>
        <v>Да</v>
      </c>
      <c r="J92" s="104" t="str">
        <f>'11.1'!Y92</f>
        <v>Да (5.1)</v>
      </c>
      <c r="K92" s="104" t="s">
        <v>183</v>
      </c>
      <c r="L92" s="104" t="s">
        <v>183</v>
      </c>
      <c r="M92" s="104" t="s">
        <v>192</v>
      </c>
      <c r="N92" s="105" t="s">
        <v>102</v>
      </c>
    </row>
    <row r="93" spans="1:15" ht="15" customHeight="1" x14ac:dyDescent="0.2">
      <c r="A93" s="86" t="s">
        <v>22</v>
      </c>
      <c r="B93" s="51" t="s">
        <v>144</v>
      </c>
      <c r="C93" s="66">
        <f t="shared" si="2"/>
        <v>0</v>
      </c>
      <c r="D93" s="143"/>
      <c r="E93" s="143"/>
      <c r="F93" s="55">
        <f t="shared" si="3"/>
        <v>0</v>
      </c>
      <c r="G93" s="95" t="s">
        <v>512</v>
      </c>
      <c r="H93" s="95" t="str">
        <f>'11.2'!H94</f>
        <v>Да (применяется с 2023 года)</v>
      </c>
      <c r="I93" s="104" t="str">
        <f>'11.2'!O94</f>
        <v>Да</v>
      </c>
      <c r="J93" s="104" t="str">
        <f>'11.1'!Y93</f>
        <v>Да (5.2, с 2023 года)</v>
      </c>
      <c r="K93" s="48" t="s">
        <v>184</v>
      </c>
      <c r="L93" s="48" t="s">
        <v>183</v>
      </c>
      <c r="M93" s="48" t="s">
        <v>102</v>
      </c>
      <c r="N93" s="105" t="s">
        <v>591</v>
      </c>
      <c r="O93" s="164" t="s">
        <v>102</v>
      </c>
    </row>
    <row r="94" spans="1:15" ht="15" customHeight="1" x14ac:dyDescent="0.2">
      <c r="A94" s="86" t="s">
        <v>95</v>
      </c>
      <c r="B94" s="51" t="s">
        <v>123</v>
      </c>
      <c r="C94" s="66">
        <f t="shared" si="2"/>
        <v>1</v>
      </c>
      <c r="D94" s="143"/>
      <c r="E94" s="143"/>
      <c r="F94" s="55">
        <f t="shared" si="3"/>
        <v>1</v>
      </c>
      <c r="G94" s="95" t="s">
        <v>183</v>
      </c>
      <c r="H94" s="95" t="str">
        <f>'11.2'!H95</f>
        <v>Да</v>
      </c>
      <c r="I94" s="104" t="str">
        <f>'11.2'!O95</f>
        <v>Да</v>
      </c>
      <c r="J94" s="104" t="str">
        <f>'11.1'!Y94</f>
        <v>Да (6.7)</v>
      </c>
      <c r="K94" s="104" t="s">
        <v>183</v>
      </c>
      <c r="L94" s="104" t="s">
        <v>585</v>
      </c>
      <c r="M94" s="104" t="s">
        <v>565</v>
      </c>
      <c r="N94" s="105" t="s">
        <v>594</v>
      </c>
      <c r="O94" s="164" t="s">
        <v>102</v>
      </c>
    </row>
    <row r="95" spans="1:15" ht="15" customHeight="1" x14ac:dyDescent="0.2">
      <c r="A95" s="86" t="s">
        <v>96</v>
      </c>
      <c r="B95" s="51" t="s">
        <v>144</v>
      </c>
      <c r="C95" s="66">
        <f t="shared" si="2"/>
        <v>0</v>
      </c>
      <c r="D95" s="143"/>
      <c r="E95" s="143"/>
      <c r="F95" s="55">
        <f t="shared" si="3"/>
        <v>0</v>
      </c>
      <c r="G95" s="95" t="s">
        <v>184</v>
      </c>
      <c r="H95" s="95" t="str">
        <f>'11.2'!H96</f>
        <v>Нет</v>
      </c>
      <c r="I95" s="104" t="str">
        <f>'11.2'!O96</f>
        <v>Да</v>
      </c>
      <c r="J95" s="104" t="s">
        <v>102</v>
      </c>
      <c r="K95" s="48" t="s">
        <v>102</v>
      </c>
      <c r="L95" s="48" t="s">
        <v>102</v>
      </c>
      <c r="M95" s="48" t="s">
        <v>102</v>
      </c>
      <c r="N95" s="105" t="s">
        <v>102</v>
      </c>
    </row>
    <row r="96" spans="1:15" ht="15" customHeight="1" x14ac:dyDescent="0.2">
      <c r="A96" s="86" t="s">
        <v>97</v>
      </c>
      <c r="B96" s="51" t="s">
        <v>144</v>
      </c>
      <c r="C96" s="66">
        <f t="shared" si="2"/>
        <v>0</v>
      </c>
      <c r="D96" s="143"/>
      <c r="E96" s="143"/>
      <c r="F96" s="55">
        <f t="shared" si="3"/>
        <v>0</v>
      </c>
      <c r="G96" s="95" t="s">
        <v>615</v>
      </c>
      <c r="H96" s="95" t="str">
        <f>'11.2'!H97</f>
        <v>Да</v>
      </c>
      <c r="I96" s="104" t="str">
        <f>'11.2'!O97</f>
        <v>Да</v>
      </c>
      <c r="J96" s="104" t="str">
        <f>'11.1'!Y96</f>
        <v>Да (6.3), введен 23.09.2022</v>
      </c>
      <c r="K96" s="48" t="s">
        <v>183</v>
      </c>
      <c r="L96" s="48" t="s">
        <v>708</v>
      </c>
      <c r="M96" s="48" t="s">
        <v>522</v>
      </c>
      <c r="N96" s="105" t="s">
        <v>705</v>
      </c>
      <c r="O96" s="164" t="s">
        <v>102</v>
      </c>
    </row>
    <row r="97" spans="1:14" ht="15" customHeight="1" x14ac:dyDescent="0.2">
      <c r="A97" s="86" t="s">
        <v>98</v>
      </c>
      <c r="B97" s="51" t="s">
        <v>144</v>
      </c>
      <c r="C97" s="66">
        <f t="shared" si="2"/>
        <v>0</v>
      </c>
      <c r="D97" s="143"/>
      <c r="E97" s="143"/>
      <c r="F97" s="55">
        <f t="shared" si="3"/>
        <v>0</v>
      </c>
      <c r="G97" s="95" t="s">
        <v>184</v>
      </c>
      <c r="H97" s="95" t="str">
        <f>'11.2'!H98</f>
        <v>Нет</v>
      </c>
      <c r="I97" s="104" t="str">
        <f>'11.2'!O98</f>
        <v>Да</v>
      </c>
      <c r="J97" s="104" t="s">
        <v>102</v>
      </c>
      <c r="K97" s="48" t="s">
        <v>102</v>
      </c>
      <c r="L97" s="48" t="s">
        <v>102</v>
      </c>
      <c r="M97" s="48" t="s">
        <v>102</v>
      </c>
      <c r="N97" s="105" t="s">
        <v>102</v>
      </c>
    </row>
    <row r="98" spans="1:14" ht="15" customHeight="1" x14ac:dyDescent="0.2">
      <c r="A98" s="86" t="s">
        <v>99</v>
      </c>
      <c r="B98" s="51" t="s">
        <v>144</v>
      </c>
      <c r="C98" s="66">
        <f t="shared" si="2"/>
        <v>0</v>
      </c>
      <c r="D98" s="143"/>
      <c r="E98" s="143"/>
      <c r="F98" s="55">
        <f t="shared" si="3"/>
        <v>0</v>
      </c>
      <c r="G98" s="95" t="s">
        <v>184</v>
      </c>
      <c r="H98" s="95" t="str">
        <f>'11.2'!H99</f>
        <v>Нет</v>
      </c>
      <c r="I98" s="104" t="str">
        <f>'11.2'!O99</f>
        <v>Да</v>
      </c>
      <c r="J98" s="104" t="s">
        <v>102</v>
      </c>
      <c r="K98" s="48" t="s">
        <v>102</v>
      </c>
      <c r="L98" s="48" t="s">
        <v>102</v>
      </c>
      <c r="M98" s="48" t="s">
        <v>102</v>
      </c>
      <c r="N98" s="105" t="s">
        <v>102</v>
      </c>
    </row>
    <row r="99" spans="1:14" ht="15" customHeight="1" x14ac:dyDescent="0.2">
      <c r="A99" s="38" t="s">
        <v>130</v>
      </c>
      <c r="B99" s="39"/>
      <c r="C99" s="40"/>
      <c r="D99" s="40"/>
      <c r="E99" s="40"/>
      <c r="F99" s="41"/>
      <c r="G99" s="67"/>
      <c r="H99" s="178"/>
      <c r="I99" s="38"/>
      <c r="J99" s="38"/>
      <c r="K99" s="38"/>
      <c r="L99" s="38"/>
      <c r="M99" s="38"/>
      <c r="N99" s="40"/>
    </row>
  </sheetData>
  <mergeCells count="17">
    <mergeCell ref="K4:K5"/>
    <mergeCell ref="G3:G5"/>
    <mergeCell ref="A1:N1"/>
    <mergeCell ref="F4:F5"/>
    <mergeCell ref="H3:I3"/>
    <mergeCell ref="I4:I5"/>
    <mergeCell ref="H4:H5"/>
    <mergeCell ref="L4:L5"/>
    <mergeCell ref="N3:N5"/>
    <mergeCell ref="A3:A5"/>
    <mergeCell ref="E4:E5"/>
    <mergeCell ref="D4:D5"/>
    <mergeCell ref="C4:C5"/>
    <mergeCell ref="M3:M5"/>
    <mergeCell ref="C3:F3"/>
    <mergeCell ref="J3:J5"/>
    <mergeCell ref="K3:L3"/>
  </mergeCells>
  <phoneticPr fontId="6" type="noConversion"/>
  <conditionalFormatting sqref="A7:A24">
    <cfRule type="dataBar" priority="1">
      <dataBar>
        <cfvo type="min"/>
        <cfvo type="max"/>
        <color rgb="FF638EC6"/>
      </dataBar>
    </cfRule>
    <cfRule type="dataBar" priority="2">
      <dataBar>
        <cfvo type="min"/>
        <cfvo type="max"/>
        <color rgb="FF638EC6"/>
      </dataBar>
    </cfRule>
  </conditionalFormatting>
  <dataValidations count="2">
    <dataValidation type="list" allowBlank="1" showInputMessage="1" showErrorMessage="1" sqref="B4:B24 B26:B36 B88:B98 B77:B86 B70:B75 B55:B68 B47:B53 B38:B45" xr:uid="{00000000-0002-0000-0500-000000000000}">
      <formula1>$B$4:$B$5</formula1>
    </dataValidation>
    <dataValidation type="list" allowBlank="1" showInputMessage="1" showErrorMessage="1" sqref="B25" xr:uid="{00000000-0002-0000-0500-000001000000}">
      <formula1>#REF!</formula1>
    </dataValidation>
  </dataValidations>
  <pageMargins left="0.70866141732283505" right="0.70866141732283505" top="0.74803149606299202" bottom="0.74803149606299202" header="0.31496062992126" footer="0.31496062992126"/>
  <pageSetup paperSize="9" scale="80" fitToWidth="2" fitToHeight="3" orientation="landscape"/>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2.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3.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6</vt:i4>
      </vt:variant>
      <vt:variant>
        <vt:lpstr>Именованные диапазоны</vt:lpstr>
      </vt:variant>
      <vt:variant>
        <vt:i4>13</vt:i4>
      </vt:variant>
    </vt:vector>
  </HeadingPairs>
  <TitlesOfParts>
    <vt:vector size="19" baseType="lpstr">
      <vt:lpstr>Рейтинг (раздел 11)</vt:lpstr>
      <vt:lpstr>Оценка (раздел 11)</vt:lpstr>
      <vt:lpstr>Методика (раздел 11)</vt:lpstr>
      <vt:lpstr>11.1</vt:lpstr>
      <vt:lpstr>11.2</vt:lpstr>
      <vt:lpstr>11.3</vt:lpstr>
      <vt:lpstr>'Методика (раздел 11)'!_Toc127540733</vt:lpstr>
      <vt:lpstr>'11.1'!Заголовки_для_печати</vt:lpstr>
      <vt:lpstr>'11.2'!Заголовки_для_печати</vt:lpstr>
      <vt:lpstr>'11.3'!Заголовки_для_печати</vt:lpstr>
      <vt:lpstr>'Методика (раздел 11)'!Заголовки_для_печати</vt:lpstr>
      <vt:lpstr>'Оценка (раздел 11)'!Заголовки_для_печати</vt:lpstr>
      <vt:lpstr>'Рейтинг (раздел 11)'!Заголовки_для_печати</vt:lpstr>
      <vt:lpstr>'11.1'!Область_печати</vt:lpstr>
      <vt:lpstr>'11.2'!Область_печати</vt:lpstr>
      <vt:lpstr>'11.3'!Область_печати</vt:lpstr>
      <vt:lpstr>'Методика (раздел 11)'!Область_печати</vt:lpstr>
      <vt:lpstr>'Оценка (раздел 11)'!Область_печати</vt:lpstr>
      <vt:lpstr>'Рейтинг (раздел 11)'!Область_печати</vt:lpstr>
    </vt:vector>
  </TitlesOfParts>
  <Company>НИФИ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Тимофеева Ольга Ивановна</cp:lastModifiedBy>
  <cp:lastPrinted>2021-09-10T17:46:20Z</cp:lastPrinted>
  <dcterms:created xsi:type="dcterms:W3CDTF">2015-12-18T16:44:35Z</dcterms:created>
  <dcterms:modified xsi:type="dcterms:W3CDTF">2023-10-27T07:39:17Z</dcterms:modified>
</cp:coreProperties>
</file>