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olga/Documents/Документы — iMac — Ольга/01_НИФИ/01_2023_Рейтинг/07_Рейтинг (для публикации)/"/>
    </mc:Choice>
  </mc:AlternateContent>
  <xr:revisionPtr revIDLastSave="0" documentId="13_ncr:1_{2808E560-75C8-EB4B-8F21-98E57084C156}" xr6:coauthVersionLast="47" xr6:coauthVersionMax="47" xr10:uidLastSave="{00000000-0000-0000-0000-000000000000}"/>
  <bookViews>
    <workbookView xWindow="1860" yWindow="500" windowWidth="32560" windowHeight="17640" tabRatio="571" xr2:uid="{00000000-000D-0000-FFFF-FFFF00000000}"/>
  </bookViews>
  <sheets>
    <sheet name="Рейтинг (раздел 9)" sheetId="31" r:id="rId1"/>
    <sheet name="Оценка (раздел 9)" sheetId="20" r:id="rId2"/>
    <sheet name="Методика (раздел 9)" sheetId="18" r:id="rId3"/>
    <sheet name="9.1" sheetId="21" r:id="rId4"/>
    <sheet name="9.2" sheetId="23" r:id="rId5"/>
    <sheet name="9.3" sheetId="26" r:id="rId6"/>
  </sheets>
  <externalReferences>
    <externalReference r:id="rId7"/>
  </externalReferences>
  <definedNames>
    <definedName name="_xlnm._FilterDatabase" localSheetId="3" hidden="1">'9.1'!$A$10:$G$106</definedName>
    <definedName name="_xlnm._FilterDatabase" localSheetId="4" hidden="1">'9.2'!$A$9:$F$102</definedName>
    <definedName name="_xlnm._FilterDatabase" localSheetId="5" hidden="1">'9.3'!$A$10:$H$102</definedName>
    <definedName name="_xlnm._FilterDatabase" localSheetId="1" hidden="1">'Оценка (раздел 9)'!$A$7:$F$99</definedName>
    <definedName name="_xlnm._FilterDatabase" localSheetId="0" hidden="1">'Рейтинг (раздел 9)'!$A$7:$F$93</definedName>
    <definedName name="_Toc262690" localSheetId="2">'Методика (раздел 9)'!$B$4</definedName>
    <definedName name="_Toc32672481" localSheetId="2">'Методика (раздел 9)'!$B$4</definedName>
    <definedName name="Выбор_1.1" localSheetId="5">'[1]1.1'!$C$5:$C$8</definedName>
    <definedName name="Выбор_1.1">'[1]1.1'!$C$5:$C$8</definedName>
    <definedName name="_xlnm.Print_Titles" localSheetId="3">'9.1'!$4:$8</definedName>
    <definedName name="_xlnm.Print_Titles" localSheetId="4">'9.2'!$4:$7</definedName>
    <definedName name="_xlnm.Print_Titles" localSheetId="5">'9.3'!$4:$7</definedName>
    <definedName name="_xlnm.Print_Titles" localSheetId="2">'Методика (раздел 9)'!$2:$3</definedName>
    <definedName name="_xlnm.Print_Titles" localSheetId="1">'Оценка (раздел 9)'!$4:$4</definedName>
    <definedName name="_xlnm.Print_Titles" localSheetId="0">'Рейтинг (раздел 9)'!$4:$4</definedName>
    <definedName name="_xlnm.Print_Area" localSheetId="3">'9.1'!$A$1:$G$106</definedName>
    <definedName name="_xlnm.Print_Area" localSheetId="4">'9.2'!$A$1:$F$105</definedName>
    <definedName name="_xlnm.Print_Area" localSheetId="5">'9.3'!$A$1:$H$105</definedName>
    <definedName name="_xlnm.Print_Area" localSheetId="2">'Методика (раздел 9)'!$A$1:$E$24</definedName>
    <definedName name="_xlnm.Print_Area" localSheetId="1">'Оценка (раздел 9)'!$A$1:$F$100</definedName>
    <definedName name="_xlnm.Print_Area" localSheetId="0">'Рейтинг (раздел 9)'!$A$1:$F$98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3" i="31" l="1"/>
  <c r="D53" i="31"/>
  <c r="D60" i="31"/>
  <c r="D69" i="31"/>
  <c r="F51" i="31"/>
  <c r="E51" i="31"/>
  <c r="E68" i="31"/>
  <c r="F82" i="31"/>
  <c r="F67" i="31"/>
  <c r="E49" i="31"/>
  <c r="D49" i="31"/>
  <c r="D47" i="31"/>
  <c r="E46" i="31"/>
  <c r="D43" i="31"/>
  <c r="F66" i="31"/>
  <c r="D66" i="31"/>
  <c r="F81" i="31"/>
  <c r="E81" i="31"/>
  <c r="D81" i="31"/>
  <c r="C81" i="31" s="1"/>
  <c r="E42" i="31"/>
  <c r="D42" i="31"/>
  <c r="F97" i="31"/>
  <c r="E97" i="31"/>
  <c r="D97" i="31"/>
  <c r="F96" i="31"/>
  <c r="E96" i="31"/>
  <c r="D96" i="31"/>
  <c r="F59" i="31"/>
  <c r="F95" i="31"/>
  <c r="E95" i="31"/>
  <c r="D95" i="31"/>
  <c r="F41" i="31"/>
  <c r="F84" i="31"/>
  <c r="D84" i="31"/>
  <c r="E40" i="31"/>
  <c r="D39" i="31"/>
  <c r="E38" i="31"/>
  <c r="D38" i="31"/>
  <c r="F34" i="31"/>
  <c r="F33" i="31"/>
  <c r="D32" i="31"/>
  <c r="E80" i="31"/>
  <c r="D80" i="31"/>
  <c r="E31" i="31"/>
  <c r="F58" i="31"/>
  <c r="F79" i="31"/>
  <c r="D79" i="31"/>
  <c r="E92" i="31"/>
  <c r="D83" i="31"/>
  <c r="F91" i="31"/>
  <c r="E91" i="31"/>
  <c r="E89" i="31"/>
  <c r="F74" i="31"/>
  <c r="D57" i="31"/>
  <c r="D28" i="31"/>
  <c r="E26" i="31"/>
  <c r="E78" i="31"/>
  <c r="E25" i="31"/>
  <c r="E73" i="31"/>
  <c r="F24" i="31"/>
  <c r="D65" i="31"/>
  <c r="E64" i="31"/>
  <c r="D64" i="31"/>
  <c r="F21" i="31"/>
  <c r="D21" i="31"/>
  <c r="E63" i="31"/>
  <c r="D20" i="31"/>
  <c r="E19" i="31"/>
  <c r="F72" i="31"/>
  <c r="E72" i="31"/>
  <c r="E18" i="31"/>
  <c r="F17" i="31"/>
  <c r="D16" i="31"/>
  <c r="F62" i="31"/>
  <c r="D62" i="31"/>
  <c r="F71" i="31"/>
  <c r="E71" i="31"/>
  <c r="D71" i="31"/>
  <c r="D55" i="31"/>
  <c r="F14" i="31"/>
  <c r="E14" i="31"/>
  <c r="E70" i="31"/>
  <c r="F13" i="31"/>
  <c r="D12" i="31"/>
  <c r="F11" i="31"/>
  <c r="E11" i="31"/>
  <c r="D11" i="31"/>
  <c r="D9" i="31"/>
  <c r="E8" i="31"/>
  <c r="E54" i="31"/>
  <c r="C6" i="31"/>
  <c r="D12" i="21"/>
  <c r="C12" i="21" s="1"/>
  <c r="D8" i="31" s="1"/>
  <c r="D13" i="21"/>
  <c r="D14" i="21"/>
  <c r="D15" i="21"/>
  <c r="C15" i="21" s="1"/>
  <c r="D16" i="21"/>
  <c r="C16" i="21" s="1"/>
  <c r="D17" i="21"/>
  <c r="C17" i="21" s="1"/>
  <c r="D86" i="31" s="1"/>
  <c r="D18" i="21"/>
  <c r="C18" i="21" s="1"/>
  <c r="D13" i="31" s="1"/>
  <c r="D19" i="21"/>
  <c r="C19" i="21" s="1"/>
  <c r="D70" i="31" s="1"/>
  <c r="D20" i="21"/>
  <c r="C20" i="21" s="1"/>
  <c r="D14" i="31" s="1"/>
  <c r="D21" i="21"/>
  <c r="C21" i="21" s="1"/>
  <c r="D22" i="21"/>
  <c r="D23" i="21"/>
  <c r="C23" i="21" s="1"/>
  <c r="D24" i="21"/>
  <c r="C24" i="21" s="1"/>
  <c r="B24" i="21" s="1"/>
  <c r="D25" i="21"/>
  <c r="C25" i="21" s="1"/>
  <c r="D26" i="21"/>
  <c r="C26" i="21" s="1"/>
  <c r="D17" i="31" s="1"/>
  <c r="D27" i="21"/>
  <c r="C27" i="21" s="1"/>
  <c r="D18" i="31" s="1"/>
  <c r="D28" i="21"/>
  <c r="C28" i="21" s="1"/>
  <c r="D30" i="21"/>
  <c r="D31" i="21"/>
  <c r="C31" i="21" s="1"/>
  <c r="D32" i="21"/>
  <c r="C32" i="21"/>
  <c r="D63" i="31" s="1"/>
  <c r="D33" i="21"/>
  <c r="C33" i="21" s="1"/>
  <c r="D34" i="21"/>
  <c r="C34" i="21" s="1"/>
  <c r="D35" i="21"/>
  <c r="C35" i="21" s="1"/>
  <c r="D56" i="31" s="1"/>
  <c r="D36" i="21"/>
  <c r="C36" i="21" s="1"/>
  <c r="D23" i="31" s="1"/>
  <c r="D37" i="21"/>
  <c r="C37" i="21" s="1"/>
  <c r="D38" i="21"/>
  <c r="C38" i="21" s="1"/>
  <c r="D39" i="21"/>
  <c r="C39" i="21" s="1"/>
  <c r="D24" i="31" s="1"/>
  <c r="D40" i="21"/>
  <c r="C40" i="21" s="1"/>
  <c r="D73" i="31" s="1"/>
  <c r="C73" i="31" s="1"/>
  <c r="D42" i="21"/>
  <c r="C42" i="21" s="1"/>
  <c r="D25" i="31" s="1"/>
  <c r="D43" i="21"/>
  <c r="C43" i="21" s="1"/>
  <c r="D78" i="31" s="1"/>
  <c r="D44" i="21"/>
  <c r="C44" i="21" s="1"/>
  <c r="D26" i="31" s="1"/>
  <c r="D45" i="21"/>
  <c r="C45" i="21" s="1"/>
  <c r="D27" i="31" s="1"/>
  <c r="D46" i="21"/>
  <c r="C46" i="21" s="1"/>
  <c r="D43" i="20" s="1"/>
  <c r="D47" i="21"/>
  <c r="C47" i="21" s="1"/>
  <c r="D48" i="21"/>
  <c r="C48" i="21" s="1"/>
  <c r="D87" i="31" s="1"/>
  <c r="D49" i="21"/>
  <c r="C49" i="21" s="1"/>
  <c r="D74" i="31" s="1"/>
  <c r="C74" i="31" s="1"/>
  <c r="D51" i="21"/>
  <c r="C51" i="21" s="1"/>
  <c r="D89" i="31" s="1"/>
  <c r="D52" i="21"/>
  <c r="C52" i="21" s="1"/>
  <c r="D91" i="31" s="1"/>
  <c r="D53" i="21"/>
  <c r="C53" i="21"/>
  <c r="D29" i="31" s="1"/>
  <c r="D54" i="21"/>
  <c r="C54" i="21"/>
  <c r="D55" i="21"/>
  <c r="C55" i="21" s="1"/>
  <c r="D92" i="31" s="1"/>
  <c r="D56" i="21"/>
  <c r="C56" i="21" s="1"/>
  <c r="D57" i="21"/>
  <c r="C57" i="21"/>
  <c r="D58" i="31" s="1"/>
  <c r="D59" i="21"/>
  <c r="C59" i="21"/>
  <c r="D30" i="31" s="1"/>
  <c r="D60" i="21"/>
  <c r="C60" i="21" s="1"/>
  <c r="D31" i="31" s="1"/>
  <c r="D61" i="21"/>
  <c r="C61" i="21" s="1"/>
  <c r="D75" i="31" s="1"/>
  <c r="D62" i="21"/>
  <c r="C62" i="21" s="1"/>
  <c r="D63" i="21"/>
  <c r="C63" i="21" s="1"/>
  <c r="D64" i="21"/>
  <c r="C64" i="21" s="1"/>
  <c r="D33" i="31" s="1"/>
  <c r="D65" i="21"/>
  <c r="C65" i="21" s="1"/>
  <c r="D76" i="31" s="1"/>
  <c r="D66" i="21"/>
  <c r="C66" i="21" s="1"/>
  <c r="D67" i="21"/>
  <c r="C67" i="21" s="1"/>
  <c r="D35" i="31" s="1"/>
  <c r="D68" i="21"/>
  <c r="C68" i="21" s="1"/>
  <c r="D36" i="31" s="1"/>
  <c r="D69" i="21"/>
  <c r="C69" i="21" s="1"/>
  <c r="D37" i="31" s="1"/>
  <c r="D70" i="21"/>
  <c r="C70" i="21" s="1"/>
  <c r="D71" i="21"/>
  <c r="C71" i="21" s="1"/>
  <c r="D72" i="21"/>
  <c r="C72" i="21" s="1"/>
  <c r="D40" i="31" s="1"/>
  <c r="D74" i="21"/>
  <c r="C74" i="21" s="1"/>
  <c r="D75" i="21"/>
  <c r="C75" i="21" s="1"/>
  <c r="D41" i="31" s="1"/>
  <c r="D77" i="21"/>
  <c r="C77" i="21" s="1"/>
  <c r="D59" i="31" s="1"/>
  <c r="D81" i="21"/>
  <c r="C81" i="21" s="1"/>
  <c r="D82" i="21"/>
  <c r="C82" i="21" s="1"/>
  <c r="D83" i="21"/>
  <c r="C83" i="21" s="1"/>
  <c r="D84" i="21"/>
  <c r="C84" i="21" s="1"/>
  <c r="D85" i="21"/>
  <c r="C85" i="21" s="1"/>
  <c r="D44" i="31" s="1"/>
  <c r="D86" i="21"/>
  <c r="D87" i="21"/>
  <c r="C87" i="21"/>
  <c r="D88" i="21"/>
  <c r="C88" i="21"/>
  <c r="D89" i="21"/>
  <c r="C89" i="21" s="1"/>
  <c r="D48" i="31" s="1"/>
  <c r="D90" i="21"/>
  <c r="C90" i="21" s="1"/>
  <c r="D92" i="21"/>
  <c r="C92" i="21" s="1"/>
  <c r="D67" i="31" s="1"/>
  <c r="D93" i="21"/>
  <c r="C93" i="21" s="1"/>
  <c r="D50" i="31" s="1"/>
  <c r="D94" i="21"/>
  <c r="C94" i="21" s="1"/>
  <c r="D82" i="31" s="1"/>
  <c r="D95" i="21"/>
  <c r="C95" i="21" s="1"/>
  <c r="D68" i="31" s="1"/>
  <c r="D96" i="21"/>
  <c r="C96" i="21" s="1"/>
  <c r="D51" i="31" s="1"/>
  <c r="D97" i="21"/>
  <c r="C97" i="21" s="1"/>
  <c r="D98" i="21"/>
  <c r="C98" i="21" s="1"/>
  <c r="D52" i="31" s="1"/>
  <c r="D99" i="21"/>
  <c r="C99" i="21" s="1"/>
  <c r="D100" i="21"/>
  <c r="C100" i="21" s="1"/>
  <c r="D101" i="21"/>
  <c r="C101" i="21" s="1"/>
  <c r="D102" i="21"/>
  <c r="C102" i="21" s="1"/>
  <c r="D11" i="21"/>
  <c r="C11" i="21" s="1"/>
  <c r="D54" i="31" s="1"/>
  <c r="C13" i="21"/>
  <c r="D10" i="20" s="1"/>
  <c r="C30" i="21"/>
  <c r="D19" i="31" s="1"/>
  <c r="D73" i="20"/>
  <c r="C86" i="21"/>
  <c r="D45" i="31" s="1"/>
  <c r="B4" i="23"/>
  <c r="D12" i="23"/>
  <c r="C12" i="23" s="1"/>
  <c r="D13" i="23"/>
  <c r="C13" i="23" s="1"/>
  <c r="E10" i="20" s="1"/>
  <c r="D14" i="23"/>
  <c r="C14" i="23" s="1"/>
  <c r="E10" i="31" s="1"/>
  <c r="D15" i="23"/>
  <c r="C15" i="23" s="1"/>
  <c r="D16" i="23"/>
  <c r="C16" i="23" s="1"/>
  <c r="E12" i="31" s="1"/>
  <c r="D17" i="23"/>
  <c r="C17" i="23"/>
  <c r="E86" i="31" s="1"/>
  <c r="D18" i="23"/>
  <c r="C18" i="23" s="1"/>
  <c r="E13" i="31" s="1"/>
  <c r="D19" i="23"/>
  <c r="C19" i="23" s="1"/>
  <c r="D20" i="23"/>
  <c r="C20" i="23" s="1"/>
  <c r="E17" i="20" s="1"/>
  <c r="D21" i="23"/>
  <c r="C21" i="23" s="1"/>
  <c r="E55" i="31" s="1"/>
  <c r="D22" i="23"/>
  <c r="C22" i="23"/>
  <c r="D23" i="23"/>
  <c r="C23" i="23" s="1"/>
  <c r="D24" i="23"/>
  <c r="C24" i="23" s="1"/>
  <c r="E62" i="31" s="1"/>
  <c r="D25" i="23"/>
  <c r="C25" i="23" s="1"/>
  <c r="E16" i="31" s="1"/>
  <c r="D26" i="23"/>
  <c r="C26" i="23" s="1"/>
  <c r="E17" i="31" s="1"/>
  <c r="D27" i="23"/>
  <c r="C27" i="23" s="1"/>
  <c r="D28" i="23"/>
  <c r="C28" i="23"/>
  <c r="D30" i="23"/>
  <c r="C30" i="23" s="1"/>
  <c r="D31" i="23"/>
  <c r="C31" i="23" s="1"/>
  <c r="E20" i="31" s="1"/>
  <c r="D32" i="23"/>
  <c r="C32" i="23" s="1"/>
  <c r="B32" i="23" s="1"/>
  <c r="D33" i="23"/>
  <c r="C33" i="23"/>
  <c r="E21" i="31" s="1"/>
  <c r="D34" i="23"/>
  <c r="C34" i="23" s="1"/>
  <c r="E22" i="31" s="1"/>
  <c r="D35" i="23"/>
  <c r="C35" i="23" s="1"/>
  <c r="E56" i="31" s="1"/>
  <c r="D36" i="23"/>
  <c r="C36" i="23" s="1"/>
  <c r="D37" i="23"/>
  <c r="C37" i="23" s="1"/>
  <c r="D38" i="23"/>
  <c r="C38" i="23" s="1"/>
  <c r="E65" i="31" s="1"/>
  <c r="D39" i="23"/>
  <c r="C39" i="23"/>
  <c r="E24" i="31" s="1"/>
  <c r="D40" i="23"/>
  <c r="C40" i="23" s="1"/>
  <c r="D42" i="23"/>
  <c r="C42" i="23" s="1"/>
  <c r="D43" i="23"/>
  <c r="C43" i="23" s="1"/>
  <c r="D44" i="23"/>
  <c r="C44" i="23" s="1"/>
  <c r="D45" i="23"/>
  <c r="C45" i="23" s="1"/>
  <c r="E27" i="31" s="1"/>
  <c r="D46" i="23"/>
  <c r="C46" i="23" s="1"/>
  <c r="E28" i="31" s="1"/>
  <c r="D47" i="23"/>
  <c r="C47" i="23" s="1"/>
  <c r="D48" i="23"/>
  <c r="C48" i="23" s="1"/>
  <c r="E87" i="31" s="1"/>
  <c r="D49" i="23"/>
  <c r="C49" i="23" s="1"/>
  <c r="E74" i="31" s="1"/>
  <c r="D51" i="23"/>
  <c r="C51" i="23" s="1"/>
  <c r="D52" i="23"/>
  <c r="C52" i="23"/>
  <c r="D53" i="23"/>
  <c r="C53" i="23"/>
  <c r="E29" i="31" s="1"/>
  <c r="E50" i="20"/>
  <c r="D54" i="23"/>
  <c r="C54" i="23" s="1"/>
  <c r="D55" i="23"/>
  <c r="C55" i="23" s="1"/>
  <c r="D56" i="23"/>
  <c r="C56" i="23" s="1"/>
  <c r="E79" i="31" s="1"/>
  <c r="D57" i="23"/>
  <c r="C57" i="23" s="1"/>
  <c r="D59" i="23"/>
  <c r="C59" i="23" s="1"/>
  <c r="E30" i="31" s="1"/>
  <c r="D60" i="23"/>
  <c r="C60" i="23"/>
  <c r="D61" i="23"/>
  <c r="C61" i="23" s="1"/>
  <c r="E58" i="20" s="1"/>
  <c r="D62" i="23"/>
  <c r="C62" i="23" s="1"/>
  <c r="D63" i="23"/>
  <c r="C63" i="23" s="1"/>
  <c r="D64" i="23"/>
  <c r="C64" i="23" s="1"/>
  <c r="E33" i="31" s="1"/>
  <c r="D65" i="23"/>
  <c r="C65" i="23" s="1"/>
  <c r="D66" i="23"/>
  <c r="C66" i="23" s="1"/>
  <c r="D67" i="23"/>
  <c r="C67" i="23" s="1"/>
  <c r="E35" i="31" s="1"/>
  <c r="D68" i="23"/>
  <c r="C68" i="23" s="1"/>
  <c r="E36" i="31" s="1"/>
  <c r="D69" i="23"/>
  <c r="C69" i="23" s="1"/>
  <c r="B69" i="23" s="1"/>
  <c r="D70" i="23"/>
  <c r="C70" i="23"/>
  <c r="D71" i="23"/>
  <c r="C71" i="23" s="1"/>
  <c r="D72" i="23"/>
  <c r="C72" i="23" s="1"/>
  <c r="E69" i="20" s="1"/>
  <c r="D74" i="23"/>
  <c r="C74" i="23"/>
  <c r="E84" i="31" s="1"/>
  <c r="D75" i="23"/>
  <c r="C75" i="23" s="1"/>
  <c r="D77" i="23"/>
  <c r="C77" i="23" s="1"/>
  <c r="E74" i="20" s="1"/>
  <c r="D81" i="23"/>
  <c r="C81" i="23" s="1"/>
  <c r="D82" i="23"/>
  <c r="C82" i="23" s="1"/>
  <c r="E79" i="20"/>
  <c r="D83" i="23"/>
  <c r="C83" i="23" s="1"/>
  <c r="E66" i="31" s="1"/>
  <c r="D84" i="23"/>
  <c r="C84" i="23" s="1"/>
  <c r="E43" i="31" s="1"/>
  <c r="D85" i="23"/>
  <c r="C85" i="23" s="1"/>
  <c r="E44" i="31" s="1"/>
  <c r="D86" i="23"/>
  <c r="C86" i="23" s="1"/>
  <c r="E45" i="31" s="1"/>
  <c r="D87" i="23"/>
  <c r="C87" i="23" s="1"/>
  <c r="D88" i="23"/>
  <c r="C88" i="23" s="1"/>
  <c r="D89" i="23"/>
  <c r="C89" i="23" s="1"/>
  <c r="E48" i="31" s="1"/>
  <c r="D90" i="23"/>
  <c r="C90" i="23"/>
  <c r="E87" i="20" s="1"/>
  <c r="D92" i="23"/>
  <c r="C92" i="23" s="1"/>
  <c r="D93" i="23"/>
  <c r="C93" i="23" s="1"/>
  <c r="E50" i="31" s="1"/>
  <c r="D94" i="23"/>
  <c r="C94" i="23" s="1"/>
  <c r="E82" i="31" s="1"/>
  <c r="D95" i="23"/>
  <c r="C95" i="23" s="1"/>
  <c r="B95" i="23" s="1"/>
  <c r="D96" i="23"/>
  <c r="C96" i="23" s="1"/>
  <c r="D97" i="23"/>
  <c r="C97" i="23" s="1"/>
  <c r="E69" i="31" s="1"/>
  <c r="D98" i="23"/>
  <c r="C98" i="23" s="1"/>
  <c r="E52" i="31" s="1"/>
  <c r="D99" i="23"/>
  <c r="C99" i="23" s="1"/>
  <c r="B99" i="23" s="1"/>
  <c r="D100" i="23"/>
  <c r="C100" i="23" s="1"/>
  <c r="E53" i="31" s="1"/>
  <c r="D101" i="23"/>
  <c r="C101" i="23"/>
  <c r="E88" i="31" s="1"/>
  <c r="D102" i="23"/>
  <c r="C102" i="23" s="1"/>
  <c r="E93" i="31" s="1"/>
  <c r="D11" i="23"/>
  <c r="C11" i="23" s="1"/>
  <c r="C14" i="21"/>
  <c r="D10" i="31" s="1"/>
  <c r="C22" i="21"/>
  <c r="D15" i="31" s="1"/>
  <c r="B8" i="21"/>
  <c r="B7" i="21"/>
  <c r="B6" i="21"/>
  <c r="B5" i="21"/>
  <c r="B19" i="21" s="1"/>
  <c r="F11" i="26"/>
  <c r="D11" i="26" s="1"/>
  <c r="C11" i="26" s="1"/>
  <c r="F54" i="31" s="1"/>
  <c r="F12" i="26"/>
  <c r="D12" i="26"/>
  <c r="C12" i="26"/>
  <c r="F8" i="31" s="1"/>
  <c r="F13" i="26"/>
  <c r="D13" i="26"/>
  <c r="C13" i="26" s="1"/>
  <c r="F9" i="31" s="1"/>
  <c r="F14" i="26"/>
  <c r="D14" i="26"/>
  <c r="C14" i="26" s="1"/>
  <c r="F15" i="26"/>
  <c r="D15" i="26" s="1"/>
  <c r="C15" i="26" s="1"/>
  <c r="F16" i="26"/>
  <c r="D16" i="26"/>
  <c r="C16" i="26"/>
  <c r="F12" i="31" s="1"/>
  <c r="F13" i="20"/>
  <c r="F17" i="26"/>
  <c r="D17" i="26"/>
  <c r="C17" i="26" s="1"/>
  <c r="F86" i="31" s="1"/>
  <c r="F18" i="26"/>
  <c r="D18" i="26" s="1"/>
  <c r="C18" i="26" s="1"/>
  <c r="F19" i="26"/>
  <c r="D19" i="26"/>
  <c r="C19" i="26" s="1"/>
  <c r="F70" i="31" s="1"/>
  <c r="F20" i="26"/>
  <c r="D20" i="26" s="1"/>
  <c r="C20" i="26" s="1"/>
  <c r="F21" i="26"/>
  <c r="D21" i="26"/>
  <c r="C21" i="26" s="1"/>
  <c r="F55" i="31" s="1"/>
  <c r="F22" i="26"/>
  <c r="D22" i="26"/>
  <c r="C22" i="26" s="1"/>
  <c r="F15" i="31" s="1"/>
  <c r="F23" i="26"/>
  <c r="D23" i="26" s="1"/>
  <c r="C23" i="26"/>
  <c r="F24" i="26"/>
  <c r="D24" i="26"/>
  <c r="C24" i="26" s="1"/>
  <c r="F25" i="26"/>
  <c r="D25" i="26" s="1"/>
  <c r="C25" i="26" s="1"/>
  <c r="F16" i="31" s="1"/>
  <c r="F26" i="26"/>
  <c r="D26" i="26"/>
  <c r="C26" i="26" s="1"/>
  <c r="F27" i="26"/>
  <c r="D27" i="26" s="1"/>
  <c r="C27" i="26" s="1"/>
  <c r="F28" i="26"/>
  <c r="D28" i="26"/>
  <c r="C28" i="26"/>
  <c r="F30" i="26"/>
  <c r="D30" i="26" s="1"/>
  <c r="C30" i="26" s="1"/>
  <c r="F19" i="31" s="1"/>
  <c r="F31" i="26"/>
  <c r="D31" i="26" s="1"/>
  <c r="C31" i="26"/>
  <c r="F32" i="26"/>
  <c r="D32" i="26" s="1"/>
  <c r="C32" i="26"/>
  <c r="F63" i="31" s="1"/>
  <c r="F33" i="26"/>
  <c r="D33" i="26"/>
  <c r="C33" i="26"/>
  <c r="F30" i="20" s="1"/>
  <c r="F34" i="26"/>
  <c r="D34" i="26"/>
  <c r="C34" i="26" s="1"/>
  <c r="F22" i="31" s="1"/>
  <c r="F35" i="26"/>
  <c r="D35" i="26" s="1"/>
  <c r="C35" i="26" s="1"/>
  <c r="F56" i="31" s="1"/>
  <c r="F36" i="26"/>
  <c r="D36" i="26" s="1"/>
  <c r="C36" i="26" s="1"/>
  <c r="F23" i="31" s="1"/>
  <c r="F37" i="26"/>
  <c r="D37" i="26" s="1"/>
  <c r="C37" i="26" s="1"/>
  <c r="F34" i="20" s="1"/>
  <c r="F38" i="26"/>
  <c r="D38" i="26"/>
  <c r="C38" i="26"/>
  <c r="B38" i="26" s="1"/>
  <c r="F39" i="26"/>
  <c r="D39" i="26" s="1"/>
  <c r="C39" i="26" s="1"/>
  <c r="F40" i="26"/>
  <c r="D40" i="26"/>
  <c r="C40" i="26" s="1"/>
  <c r="F73" i="31" s="1"/>
  <c r="B40" i="26"/>
  <c r="F42" i="26"/>
  <c r="D42" i="26"/>
  <c r="C42" i="26" s="1"/>
  <c r="F25" i="31" s="1"/>
  <c r="F43" i="26"/>
  <c r="D43" i="26"/>
  <c r="C43" i="26"/>
  <c r="F40" i="20" s="1"/>
  <c r="F44" i="26"/>
  <c r="D44" i="26" s="1"/>
  <c r="C44" i="26" s="1"/>
  <c r="F26" i="31" s="1"/>
  <c r="F45" i="26"/>
  <c r="D45" i="26" s="1"/>
  <c r="C45" i="26" s="1"/>
  <c r="F27" i="31" s="1"/>
  <c r="F46" i="26"/>
  <c r="D46" i="26" s="1"/>
  <c r="C46" i="26" s="1"/>
  <c r="F28" i="31" s="1"/>
  <c r="F47" i="26"/>
  <c r="D47" i="26"/>
  <c r="C47" i="26" s="1"/>
  <c r="F57" i="31" s="1"/>
  <c r="F48" i="26"/>
  <c r="D48" i="26" s="1"/>
  <c r="C48" i="26"/>
  <c r="B48" i="26" s="1"/>
  <c r="F49" i="26"/>
  <c r="D49" i="26" s="1"/>
  <c r="C49" i="26" s="1"/>
  <c r="F51" i="26"/>
  <c r="D51" i="26" s="1"/>
  <c r="C51" i="26" s="1"/>
  <c r="F52" i="26"/>
  <c r="D52" i="26" s="1"/>
  <c r="C52" i="26"/>
  <c r="F49" i="20" s="1"/>
  <c r="F53" i="26"/>
  <c r="D53" i="26" s="1"/>
  <c r="C53" i="26" s="1"/>
  <c r="F29" i="31" s="1"/>
  <c r="F54" i="26"/>
  <c r="D54" i="26"/>
  <c r="C54" i="26"/>
  <c r="F83" i="31" s="1"/>
  <c r="F55" i="26"/>
  <c r="D55" i="26" s="1"/>
  <c r="C55" i="26" s="1"/>
  <c r="F92" i="31" s="1"/>
  <c r="F56" i="26"/>
  <c r="D56" i="26" s="1"/>
  <c r="C56" i="26" s="1"/>
  <c r="F57" i="26"/>
  <c r="D57" i="26"/>
  <c r="C57" i="26" s="1"/>
  <c r="F54" i="20"/>
  <c r="F59" i="26"/>
  <c r="D59" i="26" s="1"/>
  <c r="C59" i="26" s="1"/>
  <c r="F30" i="31" s="1"/>
  <c r="F60" i="26"/>
  <c r="D60" i="26"/>
  <c r="C60" i="26" s="1"/>
  <c r="F31" i="31" s="1"/>
  <c r="F61" i="26"/>
  <c r="D61" i="26"/>
  <c r="C61" i="26" s="1"/>
  <c r="F75" i="31" s="1"/>
  <c r="F62" i="26"/>
  <c r="D62" i="26"/>
  <c r="C62" i="26"/>
  <c r="F80" i="31" s="1"/>
  <c r="B62" i="26"/>
  <c r="F63" i="26"/>
  <c r="D63" i="26" s="1"/>
  <c r="C63" i="26" s="1"/>
  <c r="F32" i="31" s="1"/>
  <c r="F64" i="26"/>
  <c r="D64" i="26" s="1"/>
  <c r="C64" i="26" s="1"/>
  <c r="F65" i="26"/>
  <c r="D65" i="26" s="1"/>
  <c r="C65" i="26"/>
  <c r="F76" i="31" s="1"/>
  <c r="F66" i="26"/>
  <c r="D66" i="26"/>
  <c r="C66" i="26" s="1"/>
  <c r="F67" i="26"/>
  <c r="D67" i="26" s="1"/>
  <c r="C67" i="26"/>
  <c r="F35" i="31" s="1"/>
  <c r="B67" i="26"/>
  <c r="F68" i="26"/>
  <c r="D68" i="26"/>
  <c r="C68" i="26" s="1"/>
  <c r="F69" i="26"/>
  <c r="D69" i="26" s="1"/>
  <c r="C69" i="26" s="1"/>
  <c r="F70" i="26"/>
  <c r="D70" i="26"/>
  <c r="C70" i="26"/>
  <c r="F38" i="31" s="1"/>
  <c r="F71" i="26"/>
  <c r="D71" i="26" s="1"/>
  <c r="C71" i="26" s="1"/>
  <c r="F39" i="31" s="1"/>
  <c r="F72" i="26"/>
  <c r="D72" i="26"/>
  <c r="C72" i="26" s="1"/>
  <c r="F40" i="31" s="1"/>
  <c r="F74" i="26"/>
  <c r="D74" i="26" s="1"/>
  <c r="C74" i="26" s="1"/>
  <c r="F75" i="26"/>
  <c r="D75" i="26" s="1"/>
  <c r="C75" i="26"/>
  <c r="F73" i="20"/>
  <c r="F77" i="26"/>
  <c r="D77" i="26" s="1"/>
  <c r="C77" i="26" s="1"/>
  <c r="F81" i="26"/>
  <c r="D81" i="26" s="1"/>
  <c r="C81" i="26" s="1"/>
  <c r="F82" i="26"/>
  <c r="D82" i="26" s="1"/>
  <c r="C82" i="26" s="1"/>
  <c r="F83" i="26"/>
  <c r="D83" i="26"/>
  <c r="C83" i="26" s="1"/>
  <c r="B83" i="26"/>
  <c r="F84" i="26"/>
  <c r="D84" i="26" s="1"/>
  <c r="C84" i="26" s="1"/>
  <c r="F43" i="31" s="1"/>
  <c r="F85" i="26"/>
  <c r="D85" i="26" s="1"/>
  <c r="C85" i="26" s="1"/>
  <c r="F44" i="31" s="1"/>
  <c r="F86" i="26"/>
  <c r="D86" i="26" s="1"/>
  <c r="C86" i="26" s="1"/>
  <c r="F87" i="26"/>
  <c r="D87" i="26"/>
  <c r="C87" i="26"/>
  <c r="F46" i="31" s="1"/>
  <c r="F84" i="20"/>
  <c r="F88" i="26"/>
  <c r="D88" i="26" s="1"/>
  <c r="C88" i="26" s="1"/>
  <c r="F47" i="31" s="1"/>
  <c r="F89" i="26"/>
  <c r="D89" i="26" s="1"/>
  <c r="C89" i="26" s="1"/>
  <c r="F48" i="31" s="1"/>
  <c r="F90" i="26"/>
  <c r="D90" i="26" s="1"/>
  <c r="C90" i="26" s="1"/>
  <c r="F49" i="31" s="1"/>
  <c r="F92" i="26"/>
  <c r="D92" i="26" s="1"/>
  <c r="C92" i="26" s="1"/>
  <c r="F93" i="26"/>
  <c r="D93" i="26"/>
  <c r="C93" i="26"/>
  <c r="F50" i="31" s="1"/>
  <c r="F94" i="26"/>
  <c r="D94" i="26" s="1"/>
  <c r="C94" i="26" s="1"/>
  <c r="F95" i="26"/>
  <c r="D95" i="26"/>
  <c r="C95" i="26"/>
  <c r="F68" i="31" s="1"/>
  <c r="F96" i="26"/>
  <c r="D96" i="26"/>
  <c r="C96" i="26" s="1"/>
  <c r="F97" i="26"/>
  <c r="D97" i="26"/>
  <c r="C97" i="26"/>
  <c r="F69" i="31" s="1"/>
  <c r="F98" i="26"/>
  <c r="D98" i="26"/>
  <c r="C98" i="26" s="1"/>
  <c r="F52" i="31" s="1"/>
  <c r="F99" i="26"/>
  <c r="D99" i="26" s="1"/>
  <c r="C99" i="26" s="1"/>
  <c r="F100" i="26"/>
  <c r="D100" i="26"/>
  <c r="C100" i="26" s="1"/>
  <c r="F101" i="26"/>
  <c r="D101" i="26" s="1"/>
  <c r="C101" i="26" s="1"/>
  <c r="F88" i="31" s="1"/>
  <c r="F102" i="26"/>
  <c r="D102" i="26" s="1"/>
  <c r="C102" i="26" s="1"/>
  <c r="B4" i="26"/>
  <c r="C6" i="20"/>
  <c r="B8" i="23"/>
  <c r="B7" i="23"/>
  <c r="B6" i="23"/>
  <c r="B28" i="23" s="1"/>
  <c r="B5" i="23"/>
  <c r="B26" i="23" s="1"/>
  <c r="B4" i="21"/>
  <c r="E91" i="20"/>
  <c r="E76" i="20"/>
  <c r="E75" i="20"/>
  <c r="E73" i="20"/>
  <c r="E54" i="20"/>
  <c r="B53" i="23"/>
  <c r="E31" i="20"/>
  <c r="E25" i="20"/>
  <c r="E23" i="20"/>
  <c r="F93" i="20"/>
  <c r="F80" i="20"/>
  <c r="F64" i="20"/>
  <c r="F25" i="20"/>
  <c r="F20" i="20"/>
  <c r="B11" i="26"/>
  <c r="B53" i="26"/>
  <c r="F75" i="20"/>
  <c r="B25" i="26"/>
  <c r="E71" i="20"/>
  <c r="E93" i="20"/>
  <c r="E32" i="20"/>
  <c r="D8" i="20"/>
  <c r="D67" i="20"/>
  <c r="D75" i="20"/>
  <c r="D12" i="20"/>
  <c r="F76" i="20"/>
  <c r="F65" i="20"/>
  <c r="F28" i="20"/>
  <c r="D59" i="20"/>
  <c r="B16" i="26"/>
  <c r="D87" i="20"/>
  <c r="B21" i="21"/>
  <c r="E9" i="20"/>
  <c r="F59" i="20"/>
  <c r="B45" i="26"/>
  <c r="D44" i="20"/>
  <c r="D90" i="20"/>
  <c r="D66" i="20"/>
  <c r="B82" i="26"/>
  <c r="B54" i="26"/>
  <c r="D19" i="20"/>
  <c r="B48" i="23"/>
  <c r="E67" i="20"/>
  <c r="B20" i="26"/>
  <c r="F67" i="20"/>
  <c r="F98" i="20"/>
  <c r="B56" i="26"/>
  <c r="D13" i="20"/>
  <c r="E84" i="20"/>
  <c r="E78" i="20"/>
  <c r="E39" i="20"/>
  <c r="D76" i="20"/>
  <c r="F42" i="31" l="1"/>
  <c r="B81" i="26"/>
  <c r="D25" i="20"/>
  <c r="D72" i="31"/>
  <c r="C72" i="31" s="1"/>
  <c r="B72" i="31" s="1"/>
  <c r="B101" i="21"/>
  <c r="D88" i="31"/>
  <c r="F10" i="31"/>
  <c r="C10" i="31" s="1"/>
  <c r="B10" i="31" s="1"/>
  <c r="F11" i="20"/>
  <c r="B14" i="26"/>
  <c r="F45" i="31"/>
  <c r="F83" i="20"/>
  <c r="B99" i="26"/>
  <c r="F60" i="31"/>
  <c r="F66" i="20"/>
  <c r="F37" i="31"/>
  <c r="B69" i="26"/>
  <c r="D93" i="31"/>
  <c r="D99" i="20"/>
  <c r="C56" i="31"/>
  <c r="C17" i="31"/>
  <c r="F93" i="31"/>
  <c r="F99" i="20"/>
  <c r="C44" i="31"/>
  <c r="B47" i="23"/>
  <c r="E57" i="31"/>
  <c r="E37" i="31"/>
  <c r="C37" i="31" s="1"/>
  <c r="B37" i="31" s="1"/>
  <c r="C49" i="31"/>
  <c r="E60" i="31"/>
  <c r="B23" i="21"/>
  <c r="B61" i="26"/>
  <c r="E96" i="20"/>
  <c r="B68" i="26"/>
  <c r="F36" i="31"/>
  <c r="F37" i="20"/>
  <c r="B75" i="23"/>
  <c r="E41" i="31"/>
  <c r="E43" i="20"/>
  <c r="D63" i="20"/>
  <c r="D34" i="31"/>
  <c r="C34" i="31" s="1"/>
  <c r="B34" i="31" s="1"/>
  <c r="E75" i="31"/>
  <c r="C75" i="31" s="1"/>
  <c r="B75" i="31" s="1"/>
  <c r="B51" i="26"/>
  <c r="F89" i="31"/>
  <c r="E34" i="31"/>
  <c r="E63" i="20"/>
  <c r="F64" i="31"/>
  <c r="B87" i="23"/>
  <c r="D82" i="20"/>
  <c r="E76" i="31"/>
  <c r="C76" i="31" s="1"/>
  <c r="B76" i="31" s="1"/>
  <c r="E62" i="20"/>
  <c r="E33" i="20"/>
  <c r="E23" i="31"/>
  <c r="F78" i="31"/>
  <c r="B70" i="23"/>
  <c r="B33" i="23"/>
  <c r="B43" i="26"/>
  <c r="D32" i="20"/>
  <c r="B71" i="23"/>
  <c r="E39" i="31"/>
  <c r="F65" i="31"/>
  <c r="F87" i="31"/>
  <c r="C87" i="31" s="1"/>
  <c r="B87" i="31" s="1"/>
  <c r="B59" i="26"/>
  <c r="B47" i="21"/>
  <c r="B51" i="21"/>
  <c r="B45" i="23"/>
  <c r="B33" i="26"/>
  <c r="E85" i="20"/>
  <c r="B88" i="23"/>
  <c r="B63" i="23"/>
  <c r="E32" i="31"/>
  <c r="C32" i="31" s="1"/>
  <c r="B32" i="31" s="1"/>
  <c r="E9" i="31"/>
  <c r="C9" i="31" s="1"/>
  <c r="B9" i="31" s="1"/>
  <c r="E59" i="31"/>
  <c r="C59" i="31" s="1"/>
  <c r="B59" i="31" s="1"/>
  <c r="E47" i="31"/>
  <c r="C47" i="31" s="1"/>
  <c r="B47" i="31" s="1"/>
  <c r="B27" i="26"/>
  <c r="F18" i="31"/>
  <c r="D46" i="31"/>
  <c r="D84" i="20"/>
  <c r="E98" i="20"/>
  <c r="B34" i="21"/>
  <c r="B27" i="21"/>
  <c r="B31" i="26"/>
  <c r="F20" i="31"/>
  <c r="B92" i="23"/>
  <c r="E67" i="31"/>
  <c r="D31" i="20"/>
  <c r="D22" i="31"/>
  <c r="B13" i="26"/>
  <c r="B75" i="21"/>
  <c r="D16" i="20"/>
  <c r="E36" i="20"/>
  <c r="B59" i="23"/>
  <c r="E19" i="20"/>
  <c r="E15" i="31"/>
  <c r="C15" i="31" s="1"/>
  <c r="B15" i="31" s="1"/>
  <c r="B100" i="21"/>
  <c r="B83" i="21"/>
  <c r="F51" i="20"/>
  <c r="D48" i="20"/>
  <c r="B57" i="23"/>
  <c r="E58" i="31"/>
  <c r="C58" i="31" s="1"/>
  <c r="B58" i="31" s="1"/>
  <c r="B69" i="21"/>
  <c r="B101" i="23"/>
  <c r="B42" i="23"/>
  <c r="D40" i="20"/>
  <c r="D21" i="20"/>
  <c r="B83" i="23"/>
  <c r="F56" i="20"/>
  <c r="B15" i="21"/>
  <c r="E42" i="20"/>
  <c r="F24" i="20"/>
  <c r="B54" i="23"/>
  <c r="E83" i="31"/>
  <c r="C83" i="31" s="1"/>
  <c r="B83" i="31" s="1"/>
  <c r="B19" i="23"/>
  <c r="C14" i="31"/>
  <c r="B14" i="31" s="1"/>
  <c r="C13" i="31"/>
  <c r="C12" i="31"/>
  <c r="B12" i="31" s="1"/>
  <c r="C21" i="31"/>
  <c r="B21" i="31" s="1"/>
  <c r="C65" i="31"/>
  <c r="B65" i="31" s="1"/>
  <c r="C91" i="31"/>
  <c r="B91" i="31" s="1"/>
  <c r="C28" i="31"/>
  <c r="B28" i="31" s="1"/>
  <c r="C92" i="31"/>
  <c r="B92" i="31" s="1"/>
  <c r="C29" i="31"/>
  <c r="B29" i="31" s="1"/>
  <c r="C40" i="31"/>
  <c r="B40" i="31" s="1"/>
  <c r="C38" i="31"/>
  <c r="B38" i="31" s="1"/>
  <c r="B17" i="31"/>
  <c r="C8" i="31"/>
  <c r="B8" i="31" s="1"/>
  <c r="C84" i="31"/>
  <c r="B84" i="31" s="1"/>
  <c r="C66" i="31"/>
  <c r="B66" i="31" s="1"/>
  <c r="C30" i="31"/>
  <c r="B30" i="31" s="1"/>
  <c r="C16" i="31"/>
  <c r="B16" i="31" s="1"/>
  <c r="C20" i="31"/>
  <c r="B20" i="31" s="1"/>
  <c r="C36" i="31"/>
  <c r="B36" i="31" s="1"/>
  <c r="C45" i="31"/>
  <c r="B45" i="31" s="1"/>
  <c r="B13" i="31"/>
  <c r="C62" i="31"/>
  <c r="B62" i="31" s="1"/>
  <c r="C78" i="31"/>
  <c r="B78" i="31" s="1"/>
  <c r="C80" i="31"/>
  <c r="B80" i="31" s="1"/>
  <c r="C35" i="31"/>
  <c r="B35" i="31" s="1"/>
  <c r="C43" i="31"/>
  <c r="B43" i="31" s="1"/>
  <c r="C48" i="31"/>
  <c r="B48" i="31" s="1"/>
  <c r="C11" i="31"/>
  <c r="B11" i="31" s="1"/>
  <c r="C63" i="31"/>
  <c r="B63" i="31" s="1"/>
  <c r="C64" i="31"/>
  <c r="B64" i="31" s="1"/>
  <c r="C88" i="31"/>
  <c r="B88" i="31" s="1"/>
  <c r="B44" i="31"/>
  <c r="C26" i="31"/>
  <c r="B26" i="31" s="1"/>
  <c r="C82" i="31"/>
  <c r="B82" i="31" s="1"/>
  <c r="B56" i="31"/>
  <c r="C71" i="31"/>
  <c r="B71" i="31" s="1"/>
  <c r="C33" i="31"/>
  <c r="B33" i="31" s="1"/>
  <c r="C42" i="31"/>
  <c r="B42" i="31" s="1"/>
  <c r="C67" i="31"/>
  <c r="B67" i="31" s="1"/>
  <c r="B73" i="31"/>
  <c r="C18" i="31"/>
  <c r="B18" i="31" s="1"/>
  <c r="C60" i="31"/>
  <c r="B60" i="31" s="1"/>
  <c r="C86" i="31"/>
  <c r="B86" i="31" s="1"/>
  <c r="C22" i="31"/>
  <c r="B22" i="31" s="1"/>
  <c r="C24" i="31"/>
  <c r="B24" i="31" s="1"/>
  <c r="C27" i="31"/>
  <c r="B27" i="31" s="1"/>
  <c r="C89" i="31"/>
  <c r="B89" i="31" s="1"/>
  <c r="C79" i="31"/>
  <c r="B79" i="31" s="1"/>
  <c r="C41" i="31"/>
  <c r="B41" i="31" s="1"/>
  <c r="C68" i="31"/>
  <c r="B68" i="31" s="1"/>
  <c r="C54" i="31"/>
  <c r="B54" i="31" s="1"/>
  <c r="C57" i="31"/>
  <c r="B57" i="31" s="1"/>
  <c r="C52" i="31"/>
  <c r="B52" i="31" s="1"/>
  <c r="C51" i="31"/>
  <c r="B51" i="31" s="1"/>
  <c r="C69" i="31"/>
  <c r="B69" i="31" s="1"/>
  <c r="C55" i="31"/>
  <c r="B55" i="31" s="1"/>
  <c r="C19" i="31"/>
  <c r="B19" i="31" s="1"/>
  <c r="C23" i="31"/>
  <c r="B23" i="31" s="1"/>
  <c r="C25" i="31"/>
  <c r="B25" i="31" s="1"/>
  <c r="C70" i="31"/>
  <c r="B70" i="31" s="1"/>
  <c r="C31" i="31"/>
  <c r="B31" i="31" s="1"/>
  <c r="C39" i="31"/>
  <c r="B39" i="31" s="1"/>
  <c r="C46" i="31"/>
  <c r="B46" i="31" s="1"/>
  <c r="C50" i="31"/>
  <c r="B50" i="31" s="1"/>
  <c r="C53" i="31"/>
  <c r="B53" i="31" s="1"/>
  <c r="B74" i="31"/>
  <c r="B81" i="31"/>
  <c r="B49" i="31"/>
  <c r="F18" i="20"/>
  <c r="B21" i="26"/>
  <c r="B49" i="26"/>
  <c r="F46" i="20"/>
  <c r="F91" i="20"/>
  <c r="B94" i="26"/>
  <c r="B55" i="26"/>
  <c r="F52" i="20"/>
  <c r="B84" i="26"/>
  <c r="F81" i="20"/>
  <c r="B24" i="26"/>
  <c r="F21" i="20"/>
  <c r="B44" i="26"/>
  <c r="F41" i="20"/>
  <c r="B90" i="26"/>
  <c r="F87" i="20"/>
  <c r="C87" i="20" s="1"/>
  <c r="B87" i="20" s="1"/>
  <c r="B15" i="26"/>
  <c r="F12" i="20"/>
  <c r="B30" i="26"/>
  <c r="F27" i="20"/>
  <c r="B77" i="26"/>
  <c r="F74" i="20"/>
  <c r="B19" i="26"/>
  <c r="F16" i="20"/>
  <c r="F95" i="20"/>
  <c r="B98" i="26"/>
  <c r="B34" i="26"/>
  <c r="F31" i="20"/>
  <c r="F69" i="20"/>
  <c r="B72" i="26"/>
  <c r="B36" i="26"/>
  <c r="F33" i="20"/>
  <c r="F85" i="20"/>
  <c r="B88" i="26"/>
  <c r="F60" i="20"/>
  <c r="B63" i="26"/>
  <c r="B39" i="26"/>
  <c r="F36" i="20"/>
  <c r="F23" i="20"/>
  <c r="B26" i="26"/>
  <c r="F14" i="20"/>
  <c r="B17" i="26"/>
  <c r="B66" i="26"/>
  <c r="F63" i="20"/>
  <c r="B42" i="26"/>
  <c r="F10" i="20"/>
  <c r="C10" i="20" s="1"/>
  <c r="B10" i="20" s="1"/>
  <c r="B22" i="26"/>
  <c r="B97" i="26"/>
  <c r="F94" i="20"/>
  <c r="F62" i="20"/>
  <c r="B65" i="26"/>
  <c r="F22" i="20"/>
  <c r="B18" i="26"/>
  <c r="F15" i="20"/>
  <c r="F9" i="20"/>
  <c r="B12" i="26"/>
  <c r="B32" i="26"/>
  <c r="F78" i="20"/>
  <c r="B100" i="26"/>
  <c r="F97" i="20"/>
  <c r="B92" i="26"/>
  <c r="F89" i="20"/>
  <c r="F57" i="20"/>
  <c r="F39" i="20"/>
  <c r="F29" i="20"/>
  <c r="B52" i="26"/>
  <c r="B102" i="26"/>
  <c r="B37" i="26"/>
  <c r="C19" i="20"/>
  <c r="B19" i="20" s="1"/>
  <c r="B96" i="26"/>
  <c r="F90" i="20"/>
  <c r="B93" i="26"/>
  <c r="B89" i="26"/>
  <c r="F86" i="20"/>
  <c r="B86" i="26"/>
  <c r="F71" i="20"/>
  <c r="F61" i="20"/>
  <c r="B64" i="26"/>
  <c r="F58" i="20"/>
  <c r="B57" i="26"/>
  <c r="F48" i="20"/>
  <c r="F8" i="20"/>
  <c r="F53" i="20"/>
  <c r="F32" i="20"/>
  <c r="B35" i="26"/>
  <c r="F43" i="20"/>
  <c r="B46" i="26"/>
  <c r="B23" i="26"/>
  <c r="F17" i="20"/>
  <c r="F82" i="20"/>
  <c r="F50" i="20"/>
  <c r="B95" i="26"/>
  <c r="B60" i="26"/>
  <c r="F79" i="20"/>
  <c r="F68" i="20"/>
  <c r="B71" i="26"/>
  <c r="B28" i="26"/>
  <c r="F72" i="20"/>
  <c r="B70" i="26"/>
  <c r="B47" i="26"/>
  <c r="F44" i="20"/>
  <c r="C84" i="20"/>
  <c r="B84" i="20" s="1"/>
  <c r="B75" i="26"/>
  <c r="F42" i="20"/>
  <c r="B85" i="26"/>
  <c r="B74" i="26"/>
  <c r="F19" i="20"/>
  <c r="F35" i="20"/>
  <c r="B101" i="26"/>
  <c r="F92" i="20"/>
  <c r="F96" i="20"/>
  <c r="B87" i="26"/>
  <c r="F45" i="20"/>
  <c r="E64" i="20"/>
  <c r="E12" i="20"/>
  <c r="B21" i="23"/>
  <c r="E28" i="20"/>
  <c r="B31" i="23"/>
  <c r="E83" i="20"/>
  <c r="B86" i="23"/>
  <c r="E22" i="20"/>
  <c r="E46" i="20"/>
  <c r="B43" i="23"/>
  <c r="B40" i="23"/>
  <c r="B60" i="23"/>
  <c r="E60" i="20"/>
  <c r="B14" i="23"/>
  <c r="B82" i="23"/>
  <c r="B36" i="23"/>
  <c r="B94" i="23"/>
  <c r="B46" i="23"/>
  <c r="B90" i="23"/>
  <c r="B49" i="23"/>
  <c r="B77" i="23"/>
  <c r="B65" i="23"/>
  <c r="E45" i="20"/>
  <c r="B20" i="23"/>
  <c r="E11" i="20"/>
  <c r="E8" i="20"/>
  <c r="B11" i="23"/>
  <c r="B96" i="23"/>
  <c r="B84" i="23"/>
  <c r="E81" i="20"/>
  <c r="B64" i="23"/>
  <c r="E61" i="20"/>
  <c r="E56" i="20"/>
  <c r="E44" i="20"/>
  <c r="B30" i="23"/>
  <c r="E27" i="20"/>
  <c r="B24" i="23"/>
  <c r="E21" i="20"/>
  <c r="E16" i="20"/>
  <c r="B13" i="23"/>
  <c r="B98" i="23"/>
  <c r="E95" i="20"/>
  <c r="E82" i="20"/>
  <c r="E94" i="20"/>
  <c r="B102" i="23"/>
  <c r="E99" i="20"/>
  <c r="C99" i="20" s="1"/>
  <c r="B99" i="20" s="1"/>
  <c r="E86" i="20"/>
  <c r="B89" i="23"/>
  <c r="E80" i="20"/>
  <c r="E72" i="20"/>
  <c r="E66" i="20"/>
  <c r="E37" i="20"/>
  <c r="B35" i="23"/>
  <c r="B23" i="23"/>
  <c r="E20" i="20"/>
  <c r="E15" i="20"/>
  <c r="B18" i="23"/>
  <c r="B12" i="23"/>
  <c r="E92" i="20"/>
  <c r="E65" i="20"/>
  <c r="E49" i="20"/>
  <c r="B52" i="23"/>
  <c r="B34" i="23"/>
  <c r="E59" i="20"/>
  <c r="C59" i="20" s="1"/>
  <c r="B59" i="20" s="1"/>
  <c r="E51" i="20"/>
  <c r="B97" i="23"/>
  <c r="B85" i="23"/>
  <c r="B62" i="23"/>
  <c r="E34" i="20"/>
  <c r="E97" i="20"/>
  <c r="B100" i="23"/>
  <c r="B81" i="23"/>
  <c r="B72" i="23"/>
  <c r="E48" i="20"/>
  <c r="B51" i="23"/>
  <c r="B38" i="23"/>
  <c r="E35" i="20"/>
  <c r="E24" i="20"/>
  <c r="B27" i="23"/>
  <c r="B16" i="23"/>
  <c r="E13" i="20"/>
  <c r="E68" i="20"/>
  <c r="B68" i="23"/>
  <c r="E89" i="20"/>
  <c r="B37" i="23"/>
  <c r="E90" i="20"/>
  <c r="C90" i="20" s="1"/>
  <c r="B90" i="20" s="1"/>
  <c r="B93" i="23"/>
  <c r="B66" i="23"/>
  <c r="B61" i="23"/>
  <c r="B55" i="23"/>
  <c r="E52" i="20"/>
  <c r="B44" i="23"/>
  <c r="E41" i="20"/>
  <c r="E29" i="20"/>
  <c r="B17" i="23"/>
  <c r="B74" i="23"/>
  <c r="E30" i="20"/>
  <c r="B67" i="23"/>
  <c r="E40" i="20"/>
  <c r="E57" i="20"/>
  <c r="C25" i="20"/>
  <c r="B25" i="20" s="1"/>
  <c r="B22" i="23"/>
  <c r="E14" i="20"/>
  <c r="B39" i="23"/>
  <c r="B15" i="23"/>
  <c r="C13" i="20"/>
  <c r="B13" i="20" s="1"/>
  <c r="B56" i="23"/>
  <c r="B25" i="23"/>
  <c r="C67" i="20"/>
  <c r="B67" i="20" s="1"/>
  <c r="E53" i="20"/>
  <c r="E18" i="20"/>
  <c r="C43" i="20"/>
  <c r="B43" i="20" s="1"/>
  <c r="D49" i="20"/>
  <c r="B52" i="21"/>
  <c r="D41" i="20"/>
  <c r="D9" i="20"/>
  <c r="D89" i="20"/>
  <c r="B92" i="21"/>
  <c r="B72" i="21"/>
  <c r="D69" i="20"/>
  <c r="C69" i="20" s="1"/>
  <c r="B69" i="20" s="1"/>
  <c r="B40" i="21"/>
  <c r="B42" i="21"/>
  <c r="D52" i="20"/>
  <c r="B55" i="21"/>
  <c r="D36" i="20"/>
  <c r="B68" i="21"/>
  <c r="B60" i="21"/>
  <c r="D57" i="20"/>
  <c r="B56" i="21"/>
  <c r="B77" i="21"/>
  <c r="D74" i="20"/>
  <c r="B43" i="21"/>
  <c r="B62" i="21"/>
  <c r="D93" i="20"/>
  <c r="C93" i="20" s="1"/>
  <c r="B93" i="20" s="1"/>
  <c r="B90" i="21"/>
  <c r="B13" i="21"/>
  <c r="B87" i="21"/>
  <c r="D64" i="20"/>
  <c r="B20" i="21"/>
  <c r="D14" i="20"/>
  <c r="B28" i="21"/>
  <c r="D17" i="20"/>
  <c r="D29" i="20"/>
  <c r="C29" i="20" s="1"/>
  <c r="B29" i="20" s="1"/>
  <c r="B66" i="21"/>
  <c r="B14" i="21"/>
  <c r="B86" i="21"/>
  <c r="B59" i="21"/>
  <c r="B16" i="21"/>
  <c r="D22" i="20"/>
  <c r="D11" i="20"/>
  <c r="B85" i="21"/>
  <c r="B22" i="21"/>
  <c r="B93" i="21"/>
  <c r="D30" i="20"/>
  <c r="D83" i="20"/>
  <c r="B88" i="21"/>
  <c r="D56" i="20"/>
  <c r="D42" i="20"/>
  <c r="B45" i="21"/>
  <c r="B89" i="21"/>
  <c r="D86" i="20"/>
  <c r="B61" i="21"/>
  <c r="D58" i="20"/>
  <c r="D68" i="20"/>
  <c r="B71" i="21"/>
  <c r="B65" i="21"/>
  <c r="D62" i="20"/>
  <c r="B26" i="21"/>
  <c r="D23" i="20"/>
  <c r="B95" i="21"/>
  <c r="D92" i="20"/>
  <c r="B94" i="21"/>
  <c r="D91" i="20"/>
  <c r="C91" i="20" s="1"/>
  <c r="B91" i="20" s="1"/>
  <c r="D81" i="20"/>
  <c r="B84" i="21"/>
  <c r="B11" i="21"/>
  <c r="D45" i="20"/>
  <c r="B36" i="21"/>
  <c r="D20" i="20"/>
  <c r="D94" i="20"/>
  <c r="D79" i="20"/>
  <c r="B53" i="21"/>
  <c r="D97" i="20"/>
  <c r="D96" i="20"/>
  <c r="B99" i="21"/>
  <c r="B64" i="21"/>
  <c r="D15" i="20"/>
  <c r="D35" i="20"/>
  <c r="D95" i="20"/>
  <c r="D60" i="20"/>
  <c r="D54" i="20"/>
  <c r="C54" i="20" s="1"/>
  <c r="B54" i="20" s="1"/>
  <c r="B18" i="21"/>
  <c r="D27" i="20"/>
  <c r="D80" i="20"/>
  <c r="B32" i="21"/>
  <c r="D33" i="20"/>
  <c r="B31" i="21"/>
  <c r="B57" i="21"/>
  <c r="D85" i="20"/>
  <c r="C85" i="20" s="1"/>
  <c r="B85" i="20" s="1"/>
  <c r="D61" i="20"/>
  <c r="D78" i="20"/>
  <c r="D71" i="20"/>
  <c r="D51" i="20"/>
  <c r="B67" i="21"/>
  <c r="B12" i="21"/>
  <c r="B54" i="21"/>
  <c r="B48" i="21"/>
  <c r="B17" i="21"/>
  <c r="D65" i="20"/>
  <c r="B81" i="21"/>
  <c r="D39" i="20"/>
  <c r="B82" i="21"/>
  <c r="B98" i="21"/>
  <c r="B49" i="21"/>
  <c r="B30" i="21"/>
  <c r="D98" i="20"/>
  <c r="C98" i="20" s="1"/>
  <c r="B98" i="20" s="1"/>
  <c r="B96" i="21"/>
  <c r="D53" i="20"/>
  <c r="D37" i="20"/>
  <c r="C37" i="20" s="1"/>
  <c r="B37" i="20" s="1"/>
  <c r="D18" i="20"/>
  <c r="B74" i="21"/>
  <c r="B33" i="21"/>
  <c r="D34" i="20"/>
  <c r="C34" i="20" s="1"/>
  <c r="B34" i="20" s="1"/>
  <c r="D28" i="20"/>
  <c r="C28" i="20" s="1"/>
  <c r="B28" i="20" s="1"/>
  <c r="D46" i="20"/>
  <c r="B63" i="21"/>
  <c r="B25" i="21"/>
  <c r="B97" i="21"/>
  <c r="D50" i="20"/>
  <c r="B102" i="21"/>
  <c r="B44" i="21"/>
  <c r="B38" i="21"/>
  <c r="B46" i="21"/>
  <c r="B37" i="21"/>
  <c r="B70" i="21"/>
  <c r="B35" i="21"/>
  <c r="D24" i="20"/>
  <c r="D72" i="20"/>
  <c r="B39" i="21"/>
  <c r="C16" i="20" l="1"/>
  <c r="B16" i="20" s="1"/>
  <c r="C17" i="20"/>
  <c r="B17" i="20" s="1"/>
  <c r="C56" i="20"/>
  <c r="B56" i="20" s="1"/>
  <c r="C35" i="20"/>
  <c r="B35" i="20" s="1"/>
  <c r="C58" i="20"/>
  <c r="B58" i="20" s="1"/>
  <c r="C74" i="20"/>
  <c r="B74" i="20" s="1"/>
  <c r="C80" i="20"/>
  <c r="B80" i="20" s="1"/>
  <c r="C64" i="20"/>
  <c r="B64" i="20" s="1"/>
  <c r="C63" i="20"/>
  <c r="B63" i="20" s="1"/>
  <c r="C31" i="20"/>
  <c r="B31" i="20" s="1"/>
  <c r="C51" i="20"/>
  <c r="B51" i="20" s="1"/>
  <c r="C20" i="20"/>
  <c r="B20" i="20" s="1"/>
  <c r="C40" i="20"/>
  <c r="B40" i="20" s="1"/>
  <c r="C66" i="20"/>
  <c r="B66" i="20" s="1"/>
  <c r="C32" i="20"/>
  <c r="B32" i="20" s="1"/>
  <c r="C78" i="20"/>
  <c r="B78" i="20" s="1"/>
  <c r="C44" i="20"/>
  <c r="B44" i="20" s="1"/>
  <c r="C12" i="20"/>
  <c r="B12" i="20" s="1"/>
  <c r="C93" i="31"/>
  <c r="B93" i="31" s="1"/>
  <c r="C95" i="20"/>
  <c r="B95" i="20" s="1"/>
  <c r="C8" i="20"/>
  <c r="B8" i="20" s="1"/>
  <c r="C52" i="20"/>
  <c r="B52" i="20" s="1"/>
  <c r="C21" i="20"/>
  <c r="B21" i="20" s="1"/>
  <c r="C15" i="20"/>
  <c r="B15" i="20" s="1"/>
  <c r="C94" i="20"/>
  <c r="B94" i="20" s="1"/>
  <c r="C11" i="20"/>
  <c r="B11" i="20" s="1"/>
  <c r="C30" i="20"/>
  <c r="B30" i="20" s="1"/>
  <c r="C83" i="20"/>
  <c r="B83" i="20" s="1"/>
  <c r="C42" i="20"/>
  <c r="B42" i="20" s="1"/>
  <c r="C9" i="20"/>
  <c r="B9" i="20" s="1"/>
  <c r="C33" i="20"/>
  <c r="B33" i="20" s="1"/>
  <c r="C41" i="20"/>
  <c r="B41" i="20" s="1"/>
  <c r="C23" i="20"/>
  <c r="B23" i="20" s="1"/>
  <c r="C39" i="20"/>
  <c r="B39" i="20" s="1"/>
  <c r="C36" i="20"/>
  <c r="B36" i="20" s="1"/>
  <c r="C72" i="20"/>
  <c r="B72" i="20" s="1"/>
  <c r="C71" i="20"/>
  <c r="B71" i="20" s="1"/>
  <c r="C62" i="20"/>
  <c r="B62" i="20" s="1"/>
  <c r="C22" i="20"/>
  <c r="B22" i="20" s="1"/>
  <c r="C48" i="20"/>
  <c r="B48" i="20" s="1"/>
  <c r="C82" i="20"/>
  <c r="B82" i="20" s="1"/>
  <c r="C79" i="20"/>
  <c r="B79" i="20" s="1"/>
  <c r="C61" i="20"/>
  <c r="B61" i="20" s="1"/>
  <c r="C86" i="20"/>
  <c r="B86" i="20" s="1"/>
  <c r="C46" i="20"/>
  <c r="B46" i="20" s="1"/>
  <c r="C50" i="20"/>
  <c r="B50" i="20" s="1"/>
  <c r="C96" i="20"/>
  <c r="B96" i="20" s="1"/>
  <c r="C18" i="20"/>
  <c r="B18" i="20" s="1"/>
  <c r="C60" i="20"/>
  <c r="B60" i="20" s="1"/>
  <c r="C92" i="20"/>
  <c r="B92" i="20" s="1"/>
  <c r="C57" i="20"/>
  <c r="B57" i="20" s="1"/>
  <c r="C81" i="20"/>
  <c r="B81" i="20" s="1"/>
  <c r="C49" i="20"/>
  <c r="B49" i="20" s="1"/>
  <c r="C65" i="20"/>
  <c r="B65" i="20" s="1"/>
  <c r="C45" i="20"/>
  <c r="B45" i="20" s="1"/>
  <c r="C14" i="20"/>
  <c r="B14" i="20" s="1"/>
  <c r="C68" i="20"/>
  <c r="B68" i="20" s="1"/>
  <c r="C97" i="20"/>
  <c r="B97" i="20" s="1"/>
  <c r="C53" i="20"/>
  <c r="B53" i="20" s="1"/>
  <c r="C24" i="20"/>
  <c r="B24" i="20" s="1"/>
  <c r="C89" i="20"/>
  <c r="B89" i="20" s="1"/>
  <c r="C27" i="20"/>
  <c r="B27" i="20" s="1"/>
</calcChain>
</file>

<file path=xl/sharedStrings.xml><?xml version="1.0" encoding="utf-8"?>
<sst xmlns="http://schemas.openxmlformats.org/spreadsheetml/2006/main" count="641" uniqueCount="174">
  <si>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</si>
  <si>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</si>
  <si>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</si>
  <si>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</si>
  <si>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</si>
  <si>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</si>
  <si>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</si>
  <si>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</si>
  <si>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</si>
  <si>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</si>
  <si>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</si>
  <si>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</si>
  <si>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</si>
  <si>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</si>
  <si>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</si>
  <si>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</si>
  <si>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</si>
  <si>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</si>
  <si>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</si>
  <si>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</si>
  <si>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</si>
  <si>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</si>
  <si>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</si>
  <si>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</si>
  <si>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</si>
  <si>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</si>
  <si>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</si>
  <si>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</si>
  <si>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</si>
  <si>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</si>
  <si>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</si>
  <si>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</si>
  <si>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</si>
  <si>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</si>
  <si>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</si>
  <si>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</si>
  <si>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</si>
  <si>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</si>
  <si>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</si>
  <si>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</si>
  <si>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</si>
  <si>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</si>
  <si>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</si>
  <si>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</si>
  <si>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</si>
  <si>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Мордовия</t>
  </si>
  <si>
    <t>Республика Татарстан (Татарстан)</t>
  </si>
  <si>
    <t>Удмуртская Республика</t>
  </si>
  <si>
    <t>Пермский край</t>
  </si>
  <si>
    <t>Кировская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</si>
  <si>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</si>
  <si>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</si>
  <si>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</si>
  <si>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</si>
  <si>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</si>
  <si>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</si>
  <si>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</si>
  <si>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</si>
  <si>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</si>
  <si>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</si>
  <si>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</si>
  <si>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</si>
  <si>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</si>
  <si>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</si>
  <si>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</si>
  <si>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</si>
  <si>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</si>
  <si>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</si>
  <si>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</si>
  <si>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</si>
  <si>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</si>
  <si>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</si>
  <si>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</si>
  <si>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</si>
  <si>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</si>
  <si>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</si>
  <si>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</si>
  <si>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</si>
  <si>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</si>
  <si>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</si>
  <si>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</si>
  <si>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</si>
  <si>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</si>
  <si>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Наименование субъекта Российской Федерации</t>
  </si>
  <si>
    <t>№ п/п</t>
  </si>
  <si>
    <t>Вопросы и варианты ответов</t>
  </si>
  <si>
    <t>Баллы</t>
  </si>
  <si>
    <t>Понижающие коэффициенты</t>
  </si>
  <si>
    <t>баллы</t>
  </si>
  <si>
    <t>Республика Крым</t>
  </si>
  <si>
    <t>Единица измерения</t>
  </si>
  <si>
    <t>баллов</t>
  </si>
  <si>
    <t>К1</t>
  </si>
  <si>
    <t xml:space="preserve">К2 </t>
  </si>
  <si>
    <t>%</t>
  </si>
  <si>
    <t>Максимальное количество баллов</t>
  </si>
  <si>
    <t xml:space="preserve">Менее 80 % </t>
  </si>
  <si>
    <t xml:space="preserve">Оценка показателей раздела осуществляется на основе статистических отчетов «Мониторинг размещения сведений на официальном сайте по учреждениям субъектов и муниципальных образований», публикуемых на официальном сайте для размещения информации о государственных (муниципальных) учреждениях (www.bus.gov.ru). Правила предоставления и размещения информации о государственных (муниципальных) учреждениях на указанном сайте установлены приказом Минфина России от 21 июля 2011 г. № 86н «Об утверждении порядка предоставления информации государственным (муниципальным) учреждением, ее размещения на официальном сайте в сети Интернет и ведения указанного сайта». </t>
  </si>
  <si>
    <t xml:space="preserve">В целях расчета показателей обособленные структурные подразделения (филиалы, представительства) не учитываются. </t>
  </si>
  <si>
    <t>При расчете показателя из общего количества государственных бюджетных и автономных учреждений субъекта Российской Федерации исключаются учреждения, которым не доводятся государственные задания.</t>
  </si>
  <si>
    <t>Группа A: очень высокий уровень открытости бюджетных данных (80% и более от максимально возможного количества баллов)</t>
  </si>
  <si>
    <t>Группа B: высокий уровень открытости бюджетных данных (60–79,9% от максимально возможного количества баллов)</t>
  </si>
  <si>
    <t>Группа C: средний уровень открытости бюджетных данных (40–59,9% от максимально возможного количества баллов)</t>
  </si>
  <si>
    <t>Группа D: низкий уровень открытости бюджетных данных (20–39,9% от максимально возможного количества баллов)</t>
  </si>
  <si>
    <t>Группа E: очень низкий уровень открытости бюджетных данных (менее 20% от максимально возможного количества баллов)</t>
  </si>
  <si>
    <t>% от максимального количества баллов по разделу 9</t>
  </si>
  <si>
    <t>Итого по разделу 9</t>
  </si>
  <si>
    <t xml:space="preserve">Раздел 9.    Публичные сведения о деятельности государственных учреждений </t>
  </si>
  <si>
    <t>Для оценки показателей раздела 9 расчетные значения округляются по математическим правилам до одного десятичного знака после запятой.</t>
  </si>
  <si>
    <t>9.1</t>
  </si>
  <si>
    <t>95 – 100 %</t>
  </si>
  <si>
    <t xml:space="preserve">90 – 94,9 % </t>
  </si>
  <si>
    <t xml:space="preserve">80 – 89,9 % </t>
  </si>
  <si>
    <t xml:space="preserve">95 – 100 % </t>
  </si>
  <si>
    <t xml:space="preserve">г. Москва </t>
  </si>
  <si>
    <t>г. Севастополь</t>
  </si>
  <si>
    <t xml:space="preserve">Источник информации: Официальный сайт Российской Федерации для размещения информации о государственных (муниципальных) учреждениях (bus.gov.ru). </t>
  </si>
  <si>
    <t>Примечания.</t>
  </si>
  <si>
    <t>Источник информации: Официальный сайт Российской Федерации для размещения информации о государственных (муниципальных) учреждениях (bus.gov.ru).</t>
  </si>
  <si>
    <t xml:space="preserve">Результаты оценки уровня открытости бюджетных данных субъектов Российской Федерации по разделу 9 "Публичные сведения о деятельности государственных учреждений" за 2023 год </t>
  </si>
  <si>
    <t>9.1. Какая доля государственных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государственные задания на 2023 год (в % от общего количества государственных бюджетных и автономных учреждений субъекта Российской Федерации, которым доводятся государственные задания)?</t>
  </si>
  <si>
    <t>Результаты оценки уровня открытости бюджетных данных субъектов Российской Федерации по разделу 9 "Публичные сведения о деятельности государственных учреждений" за 2023 год (группировка по федеральным округам)</t>
  </si>
  <si>
    <t xml:space="preserve">АНКЕТА ДЛЯ СОСТАВЛЕНИЯ РЕЙТИНГА СУБЪЕКТОВ РОССИЙСКОЙ ФЕДЕРАЦИИ ПО УРОВНЮ ОТКРЫТОСТИ БЮДЖЕТНЫХ ДАННЫХ В 2023 ГОДУ </t>
  </si>
  <si>
    <t xml:space="preserve">Оценка показателей 9.1–9.2 проводится не ранее 1 марта 2023 года; оценка показателя 9.3 проводится не ранее 1 мая 2023 года. </t>
  </si>
  <si>
    <t>Какая доля государственных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государственные задания на 2023 год (в % от общего количества государственных бюджетных и автономных учреждений субъекта Российской Федерации, которым доводятся государственные задания)?</t>
  </si>
  <si>
    <t>Какая доля казенных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показатели бюджетной сметы на 2023 год (в % от общего количества казенных учреждений субъекта Российской Федерации)?</t>
  </si>
  <si>
    <t>Какая доля государственных казенных, бюджетных и автономных учреждений субъекта Российской разместила на официальном сайте Российской Федерации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2022 год (в % от общего количества государственных казенных, бюджетных и автономных учреждений субъекта Российской Федерации)?</t>
  </si>
  <si>
    <t xml:space="preserve">Исходные данные и оценка показателя 9.1 "Какая доля государственных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государственные задания на 2023 год (в % от общего количества государственных бюджетных и автономных учреждений субъекта Российской Федерации, которым доводятся государственные задания)?"                                                                                                                                                                            </t>
  </si>
  <si>
    <t>Доля государственных бюджетных и автономных учреждений субъекта Российской Федерации, разместивших на официальном сайте для размещения информации о государственных (муниципальных) учреждениях (www.bus.gov.ru) государственные задания на 2023 год, в % от общего количества государственных автонмных и бюджетных учреждений субъекта Российской Федерации за исключением учреждений, которым государственные задания не доводятся</t>
  </si>
  <si>
    <t>Доля казенных учреждений субъекта Российской Федерации, разместивших на официальном сайте для размещения информации о государственных (муниципальных) учреждениях (www.bus.gov.ru) бюджетные сметы на 2023 год, в % от общего количества казенных учреждений субъекта Российской Федерации</t>
  </si>
  <si>
    <t>Исходные данные и оценка показателя 9.5 "Какая доля государственных казенных, бюджетных и автономных учреждений субъекта Российской разместила на официальном сайте Российской Федерации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2022 год (в % от общего количества государственных казенных, бюджетных и автономных учреждений субъекта Российской Федерации)?"</t>
  </si>
  <si>
    <t>Доля государственных казенных, бюджетных и автономных учреждений субъекта Российской Федерации, разместивших на официальном сайте для размещения информации о государственных (муниципальных) учреждениях (www.bus.gov.ru) баланс учреждения (форма 0503130 для казенных учреждений; форма 0503730 для бюджетных и автономных учреждений) за 2022 год, в % от общего количества государственных казенных, бюджетных и автономных учреждений субъекта Российской Федерации</t>
  </si>
  <si>
    <t xml:space="preserve">Количество государственных казенных, бюджетных и автономных учреждений субъекта РФ, разместивших на официальном сайте РФ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2022 год </t>
  </si>
  <si>
    <t>Дата проведения оценки: 30 марта 2023 года.</t>
  </si>
  <si>
    <t>Исходные данные и оценка показателя 9.2 "Какая доля казенных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показатели бюджетной сметы на 2023 год (в % от общего количества казенных учреждений субъекта Российской Федерации)?"</t>
  </si>
  <si>
    <t>9.2</t>
  </si>
  <si>
    <t>9.2. Какая доля казенных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показатели бюджетной сметы на 2023 год (в % от общего количества казенных учреждений субъекта Российской Федерации)?</t>
  </si>
  <si>
    <t xml:space="preserve">г. Санкт-Петербург </t>
  </si>
  <si>
    <t>Республика Северная Осетия – Алания</t>
  </si>
  <si>
    <t>Республика Марий Эл</t>
  </si>
  <si>
    <t>Чувашская Республика – Чувашия</t>
  </si>
  <si>
    <t xml:space="preserve">Нижегородская область </t>
  </si>
  <si>
    <t>Ханты-Мансийский автономный округ – Югра</t>
  </si>
  <si>
    <t>Кемеровская область – Кузбасс</t>
  </si>
  <si>
    <t>9.3. Какая доля государственных казенных, бюджетных и автономных учреждений субъекта Российской разместила на официальном сайте Российской Федерации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2022 год (в % от общего количества государственных казенных, бюджетных и автономных учреждений субъекта Российской Федерации)?</t>
  </si>
  <si>
    <t>9.3</t>
  </si>
  <si>
    <t>Дата проведения оценки: 26 мая 2023 года.</t>
  </si>
  <si>
    <t>Оценка показателя 9.3</t>
  </si>
  <si>
    <t xml:space="preserve">Количество государственных бюджетных и автономных учреждений субъекта Российской Федерации, которые разместили на официальном сайте для размещения информации о государственных (муниципальных) учреждениях (bus.gov.ru) государственное задание на 2023 год и которым такое задание не доводится * </t>
  </si>
  <si>
    <t>-</t>
  </si>
  <si>
    <t>Оценка показателя 9.1, баллов</t>
  </si>
  <si>
    <t>достоверные данные отсутствуют</t>
  </si>
  <si>
    <t xml:space="preserve">Тюменская область </t>
  </si>
  <si>
    <t>Оценка показателя 9.2, баллов</t>
  </si>
  <si>
    <t>Наименование субъекта        Российской Федерации</t>
  </si>
  <si>
    <t>Всего</t>
  </si>
  <si>
    <t>из них:</t>
  </si>
  <si>
    <t>- *</t>
  </si>
  <si>
    <t>Общее количество государственных бюджетных и автономных учреждений субъекта Российской Федерации, ед. **</t>
  </si>
  <si>
    <t>Количество государственных бюджетных и автономных учреждений субъекта Российской Федерации, которым не доводится государственное задание на 2023 год, ед. ***</t>
  </si>
  <si>
    <t>* В статистических отчетах, формируемых на официальном сайте Российской Федерации для размещения информации о государственных (муниципальных) учреждениях, используемых для оценки показателя, достоверные данные о количестве государственных учреждений субъекта Российской Федерации отсутствуют, государственные учреждения Ханты-Мансийского округа – Югры и государственные учреждения Ямало-Ненецкого автономного округа отнесены к государственным учреждениям Тюменской области. Оценка показателя для указанных субъектов Российской Федерации не осуществляется, произведена корректировка максимального количества баллов.</t>
  </si>
  <si>
    <t>** Источник данных: аналитический отчет "Мониторинг размещения сведений по учреждениям субъектов и муниципальных образований", по размещенной информации о государственном задании, за 2023 год (без учета обособленных структурных подразделений (филиалов, представительств)).</t>
  </si>
  <si>
    <t>*** Источник данных: аналитический отчет "Мониторинг размещения сведений по учреждениям субъектов и муниципальных образований", по субъекту РФ, за 2023 год (без учета обособленных структурных подразделений (филиалов, представительств)).</t>
  </si>
  <si>
    <t>Общее количество казенных учреждений субъекта Российской Федерации **</t>
  </si>
  <si>
    <t>Количество казенных учреждений субъекта Российской Федерации, разместивших на официальном сайте для размещения информации о государственных (муниципальных) учреждениях (www.bus.gov.ru) показатели бюджетной сметы на 2023 год **</t>
  </si>
  <si>
    <t>** Источник данных: аналитический отчет "Мониторинг размещения сведений по учреждениям субъектов и муниципальных образований", по размещенной информации о показателях бюджетной сметы, за 2023 год (без учета обособленных структурных подразделений (филиалов, представительств)).</t>
  </si>
  <si>
    <t>Общее количество государственных казенных, бюджетных и автономных учреждений субъекта Российской Федерации **</t>
  </si>
  <si>
    <t>автономные и бюджетные (форма 0503730) **</t>
  </si>
  <si>
    <t>казенные         (форма 0503130) **</t>
  </si>
  <si>
    <t>** Источник данных: аналитический отчет "Мониторинг размещения сведений по учреждениям субъектов и муниципальных образований Российской Федерации", по размещенной информации о о годовой бухгалтерской отчетности, за 2022 год (без учета обособленных структурных подразделений (филиалов, представительств)).</t>
  </si>
  <si>
    <t>Дата проведения оценки: 30 марта 2023 года – для плановых показателей на 2023 год, 26 мая 2023 года – для фактических показателей за 2022 год.</t>
  </si>
  <si>
    <t>Наименование субъекта            Российской Федерации</t>
  </si>
  <si>
    <t>Примечание. * В статистических отчетах, формируемых на официальном сайте Российской Федерации для размещения информации о государственных (муниципальных) учреждениях, используемых для оценки показателей, достоверные данные о количестве государственных учреждений субъекта Российской Федерации отсутствуют, государственные учреждения Ханты-Мансийского округа – Югры и государственные учреждения Ямало-Ненецкого автономного округа отнесены к государственным учреждениям Тюменской области. Оценка показателей для указанных субъектов Российской Федерации не осуществляется, произведена корректировка максимального количества баллов.</t>
  </si>
  <si>
    <t>Оценка показателей не осуществляется, произведена корректировка максимального количества баллов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</si>
</sst>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</font>
    <font>
      <sz val="9"/>
      <color rgb="FFFF0000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</font>
    <font>
      <sz val="11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9" fontId="11" fillId="0" borderId="0" applyFont="0" applyFill="0" applyBorder="0" applyAlignment="0" applyProtection="0"/>
  </cellStyleXfs>
  <cellXfs count="147">
    <xf numFmtId="0" fontId="0" fillId="0" borderId="0" xfId="0"/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" fontId="14" fillId="0" borderId="0" xfId="0" applyNumberFormat="1" applyFont="1"/>
    <xf numFmtId="0" fontId="14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horizontal="right"/>
    </xf>
    <xf numFmtId="0" fontId="14" fillId="2" borderId="0" xfId="0" applyFont="1" applyFill="1"/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4" fontId="17" fillId="0" borderId="0" xfId="0" applyNumberFormat="1" applyFont="1"/>
    <xf numFmtId="0" fontId="17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3" fontId="14" fillId="0" borderId="0" xfId="0" applyNumberFormat="1" applyFont="1"/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/>
    </xf>
    <xf numFmtId="165" fontId="8" fillId="0" borderId="1" xfId="4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165" fontId="8" fillId="3" borderId="1" xfId="4" applyNumberFormat="1" applyFont="1" applyFill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4" fontId="4" fillId="3" borderId="1" xfId="1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12" fillId="0" borderId="0" xfId="0" applyFont="1"/>
    <xf numFmtId="0" fontId="5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164" fontId="23" fillId="3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24" fillId="0" borderId="1" xfId="1" applyNumberFormat="1" applyFont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165" fontId="24" fillId="3" borderId="1" xfId="1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3" fontId="14" fillId="0" borderId="0" xfId="0" applyNumberFormat="1" applyFont="1" applyAlignment="1">
      <alignment horizontal="right"/>
    </xf>
    <xf numFmtId="0" fontId="25" fillId="0" borderId="1" xfId="0" applyFont="1" applyBorder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vertical="top" wrapText="1"/>
    </xf>
    <xf numFmtId="0" fontId="26" fillId="0" borderId="1" xfId="0" applyFont="1" applyBorder="1" applyAlignment="1">
      <alignment horizontal="justify" vertical="top" wrapText="1"/>
    </xf>
    <xf numFmtId="0" fontId="30" fillId="0" borderId="1" xfId="0" applyFont="1" applyBorder="1" applyAlignment="1">
      <alignment horizontal="justify" vertical="top" wrapText="1"/>
    </xf>
    <xf numFmtId="49" fontId="26" fillId="0" borderId="1" xfId="0" applyNumberFormat="1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0" fontId="32" fillId="0" borderId="1" xfId="0" applyFont="1" applyBorder="1" applyAlignment="1">
      <alignment horizontal="left" vertical="top" wrapText="1" indent="1"/>
    </xf>
    <xf numFmtId="164" fontId="33" fillId="3" borderId="1" xfId="0" applyNumberFormat="1" applyFont="1" applyFill="1" applyBorder="1" applyAlignment="1">
      <alignment horizontal="left" vertical="center"/>
    </xf>
    <xf numFmtId="164" fontId="7" fillId="0" borderId="1" xfId="1" quotePrefix="1" applyNumberFormat="1" applyFont="1" applyBorder="1" applyAlignment="1">
      <alignment horizontal="center" vertical="center"/>
    </xf>
    <xf numFmtId="4" fontId="25" fillId="0" borderId="0" xfId="0" applyNumberFormat="1" applyFont="1" applyAlignment="1">
      <alignment vertical="top"/>
    </xf>
    <xf numFmtId="4" fontId="33" fillId="0" borderId="0" xfId="0" applyNumberFormat="1" applyFont="1" applyAlignment="1">
      <alignment vertical="top"/>
    </xf>
    <xf numFmtId="4" fontId="19" fillId="0" borderId="0" xfId="0" applyNumberFormat="1" applyFont="1" applyAlignment="1">
      <alignment vertical="top"/>
    </xf>
    <xf numFmtId="4" fontId="25" fillId="0" borderId="0" xfId="0" applyNumberFormat="1" applyFont="1" applyAlignment="1">
      <alignment vertical="center"/>
    </xf>
    <xf numFmtId="0" fontId="25" fillId="0" borderId="1" xfId="1" applyFont="1" applyBorder="1" applyAlignment="1">
      <alignment horizontal="center" vertical="center"/>
    </xf>
    <xf numFmtId="0" fontId="25" fillId="0" borderId="5" xfId="0" applyFont="1" applyBorder="1" applyAlignment="1">
      <alignment vertical="center"/>
    </xf>
    <xf numFmtId="165" fontId="4" fillId="0" borderId="5" xfId="0" applyNumberFormat="1" applyFont="1" applyBorder="1" applyAlignment="1">
      <alignment horizontal="center" vertical="center" wrapText="1"/>
    </xf>
    <xf numFmtId="3" fontId="4" fillId="2" borderId="5" xfId="0" applyNumberFormat="1" applyFont="1" applyFill="1" applyBorder="1" applyAlignment="1">
      <alignment horizontal="center" vertical="center" wrapText="1"/>
    </xf>
    <xf numFmtId="164" fontId="3" fillId="0" borderId="5" xfId="1" applyNumberFormat="1" applyFont="1" applyBorder="1" applyAlignment="1">
      <alignment horizontal="center" vertical="center"/>
    </xf>
    <xf numFmtId="164" fontId="4" fillId="0" borderId="5" xfId="1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165" fontId="35" fillId="0" borderId="1" xfId="1" applyNumberFormat="1" applyFont="1" applyBorder="1" applyAlignment="1">
      <alignment horizontal="center" vertical="center" wrapText="1"/>
    </xf>
    <xf numFmtId="165" fontId="3" fillId="2" borderId="1" xfId="0" quotePrefix="1" applyNumberFormat="1" applyFont="1" applyFill="1" applyBorder="1" applyAlignment="1">
      <alignment horizontal="center" vertical="center" wrapText="1"/>
    </xf>
    <xf numFmtId="0" fontId="33" fillId="0" borderId="1" xfId="0" applyFont="1" applyBorder="1" applyAlignment="1">
      <alignment vertical="center"/>
    </xf>
    <xf numFmtId="165" fontId="7" fillId="2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3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25" fillId="0" borderId="0" xfId="0" applyFont="1" applyAlignment="1">
      <alignment horizontal="justify" vertical="center" wrapText="1"/>
    </xf>
    <xf numFmtId="0" fontId="2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top" wrapText="1"/>
    </xf>
    <xf numFmtId="49" fontId="26" fillId="0" borderId="1" xfId="0" applyNumberFormat="1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0" fontId="25" fillId="0" borderId="0" xfId="0" applyFont="1" applyAlignment="1">
      <alignment horizontal="justify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7" fillId="0" borderId="0" xfId="0" applyFont="1" applyAlignment="1">
      <alignment horizontal="justify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25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0" xfId="0" applyFont="1" applyAlignment="1">
      <alignment horizontal="justify" vertical="center" wrapText="1"/>
    </xf>
    <xf numFmtId="0" fontId="18" fillId="0" borderId="0" xfId="0" applyFont="1" applyAlignment="1">
      <alignment horizontal="justify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4" fontId="25" fillId="0" borderId="5" xfId="0" applyNumberFormat="1" applyFont="1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4" fillId="0" borderId="3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3" xfId="3" xr:uid="{00000000-0005-0000-0000-000003000000}"/>
    <cellStyle name="Процентный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0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FD56341-5CEB-E327-0B7E-2383CDA9C77A}"/>
            </a:ext>
          </a:extLst>
        </xdr:cNvPr>
        <xdr:cNvSpPr txBox="1"/>
      </xdr:nvSpPr>
      <xdr:spPr>
        <a:xfrm>
          <a:off x="1154430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7</xdr:col>
      <xdr:colOff>0</xdr:colOff>
      <xdr:row>16</xdr:row>
      <xdr:rowOff>176212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FA455D4-16E5-ABFA-9CAE-7AD573C0EE29}"/>
            </a:ext>
          </a:extLst>
        </xdr:cNvPr>
        <xdr:cNvSpPr txBox="1"/>
      </xdr:nvSpPr>
      <xdr:spPr>
        <a:xfrm>
          <a:off x="3676650" y="42052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v18-fps/users/DOCUME~1/Admin/LOCALS~1/Temp/Rar$DI81.109/&#1056;&#1072;&#1079;&#1076;&#1077;&#1083;%201%202015%20-%201.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аздел 1"/>
      <sheetName val="Методика"/>
      <sheetName val="1.1"/>
      <sheetName val="1.2"/>
      <sheetName val="1.3"/>
      <sheetName val="1.4"/>
      <sheetName val="1.5"/>
      <sheetName val="1.6"/>
      <sheetName val="Лист1"/>
      <sheetName val="Параметры"/>
    </sheetNames>
    <sheetDataSet>
      <sheetData sheetId="0"/>
      <sheetData sheetId="1"/>
      <sheetData sheetId="2">
        <row r="5">
          <cell r="C5" t="str">
            <v>Да, опубликован в структурированном виде, с указанием полных или кратких наименований всех составляющих</v>
          </cell>
        </row>
        <row r="6">
          <cell r="C6" t="str">
            <v>Да, опубликован, но не в структурированном виде и (или) без указания полных или кратких наименований всех составляющих</v>
          </cell>
        </row>
        <row r="7">
          <cell r="C7" t="str">
            <v xml:space="preserve">Нет, не опубликован </v>
          </cell>
        </row>
        <row r="8">
          <cell r="C8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8"/>
  <sheetViews>
    <sheetView tabSelected="1" zoomScale="110" zoomScaleNormal="110" workbookViewId="0">
      <selection sqref="A1:F1"/>
    </sheetView>
  </sheetViews>
  <sheetFormatPr baseColWidth="10" defaultColWidth="9.1640625" defaultRowHeight="14" x14ac:dyDescent="0.2"/>
  <cols>
    <col min="1" max="1" width="24.83203125" style="6" customWidth="1"/>
    <col min="2" max="2" width="14.83203125" style="7" customWidth="1"/>
    <col min="3" max="3" width="14.83203125" style="6" customWidth="1"/>
    <col min="4" max="5" width="26.83203125" style="6" customWidth="1"/>
    <col min="6" max="6" width="28.83203125" style="6" customWidth="1"/>
    <col min="7" max="16384" width="9.1640625" style="6"/>
  </cols>
  <sheetData>
    <row r="1" spans="1:6" ht="30" customHeight="1" x14ac:dyDescent="0.2">
      <c r="A1" s="100" t="s">
        <v>119</v>
      </c>
      <c r="B1" s="100"/>
      <c r="C1" s="100"/>
      <c r="D1" s="101"/>
      <c r="E1" s="102"/>
      <c r="F1" s="102"/>
    </row>
    <row r="2" spans="1:6" ht="14.25" customHeight="1" x14ac:dyDescent="0.2">
      <c r="A2" s="13" t="s">
        <v>118</v>
      </c>
      <c r="B2" s="13"/>
      <c r="C2" s="13"/>
      <c r="D2" s="13"/>
      <c r="E2"/>
      <c r="F2"/>
    </row>
    <row r="3" spans="1:6" ht="15" customHeight="1" x14ac:dyDescent="0.2">
      <c r="A3" s="69" t="s">
        <v>170</v>
      </c>
      <c r="B3" s="57"/>
      <c r="C3" s="57"/>
      <c r="D3" s="57"/>
      <c r="E3" s="58"/>
      <c r="F3" s="58"/>
    </row>
    <row r="4" spans="1:6" ht="172" customHeight="1" x14ac:dyDescent="0.2">
      <c r="A4" s="42" t="s">
        <v>154</v>
      </c>
      <c r="B4" s="43" t="s">
        <v>105</v>
      </c>
      <c r="C4" s="43" t="s">
        <v>106</v>
      </c>
      <c r="D4" s="42" t="s">
        <v>120</v>
      </c>
      <c r="E4" s="42" t="s">
        <v>136</v>
      </c>
      <c r="F4" s="42" t="s">
        <v>144</v>
      </c>
    </row>
    <row r="5" spans="1:6" ht="15" customHeight="1" x14ac:dyDescent="0.2">
      <c r="A5" s="59" t="s">
        <v>90</v>
      </c>
      <c r="B5" s="45" t="s">
        <v>94</v>
      </c>
      <c r="C5" s="45" t="s">
        <v>91</v>
      </c>
      <c r="D5" s="60" t="s">
        <v>91</v>
      </c>
      <c r="E5" s="60" t="s">
        <v>91</v>
      </c>
      <c r="F5" s="60" t="s">
        <v>91</v>
      </c>
    </row>
    <row r="6" spans="1:6" ht="15" customHeight="1" x14ac:dyDescent="0.2">
      <c r="A6" s="59" t="s">
        <v>95</v>
      </c>
      <c r="B6" s="45"/>
      <c r="C6" s="61">
        <f>SUM(D6:F6)</f>
        <v>9</v>
      </c>
      <c r="D6" s="62">
        <v>3</v>
      </c>
      <c r="E6" s="62">
        <v>3</v>
      </c>
      <c r="F6" s="62">
        <v>3</v>
      </c>
    </row>
    <row r="7" spans="1:6" ht="15" customHeight="1" x14ac:dyDescent="0.2">
      <c r="A7" s="94" t="s">
        <v>100</v>
      </c>
      <c r="B7" s="93"/>
      <c r="C7" s="93"/>
      <c r="D7" s="92"/>
      <c r="E7" s="92"/>
      <c r="F7" s="92"/>
    </row>
    <row r="8" spans="1:6" ht="15" customHeight="1" x14ac:dyDescent="0.2">
      <c r="A8" s="71" t="s">
        <v>2</v>
      </c>
      <c r="B8" s="64">
        <f t="shared" ref="B8:B39" si="0">C8/$C$6*100</f>
        <v>100</v>
      </c>
      <c r="C8" s="64">
        <f t="shared" ref="C8:C39" si="1">SUM(D8:F8)</f>
        <v>9</v>
      </c>
      <c r="D8" s="65">
        <f>'9.1'!C12</f>
        <v>3</v>
      </c>
      <c r="E8" s="65">
        <f>'9.2'!C12</f>
        <v>3</v>
      </c>
      <c r="F8" s="65">
        <f>'9.3'!C12</f>
        <v>3</v>
      </c>
    </row>
    <row r="9" spans="1:6" ht="15" customHeight="1" x14ac:dyDescent="0.2">
      <c r="A9" s="71" t="s">
        <v>3</v>
      </c>
      <c r="B9" s="64">
        <f t="shared" si="0"/>
        <v>100</v>
      </c>
      <c r="C9" s="64">
        <f t="shared" si="1"/>
        <v>9</v>
      </c>
      <c r="D9" s="65">
        <f>'9.1'!C13</f>
        <v>3</v>
      </c>
      <c r="E9" s="65">
        <f>'9.2'!C13</f>
        <v>3</v>
      </c>
      <c r="F9" s="65">
        <f>'9.3'!C13</f>
        <v>3</v>
      </c>
    </row>
    <row r="10" spans="1:6" ht="15" customHeight="1" x14ac:dyDescent="0.2">
      <c r="A10" s="71" t="s">
        <v>4</v>
      </c>
      <c r="B10" s="64">
        <f t="shared" si="0"/>
        <v>100</v>
      </c>
      <c r="C10" s="64">
        <f t="shared" si="1"/>
        <v>9</v>
      </c>
      <c r="D10" s="65">
        <f>'9.1'!C14</f>
        <v>3</v>
      </c>
      <c r="E10" s="65">
        <f>'9.2'!C14</f>
        <v>3</v>
      </c>
      <c r="F10" s="65">
        <f>'9.3'!C14</f>
        <v>3</v>
      </c>
    </row>
    <row r="11" spans="1:6" ht="15" customHeight="1" x14ac:dyDescent="0.2">
      <c r="A11" s="71" t="s">
        <v>5</v>
      </c>
      <c r="B11" s="64">
        <f t="shared" si="0"/>
        <v>100</v>
      </c>
      <c r="C11" s="64">
        <f t="shared" si="1"/>
        <v>9</v>
      </c>
      <c r="D11" s="65">
        <f>'9.1'!C15</f>
        <v>3</v>
      </c>
      <c r="E11" s="65">
        <f>'9.2'!C15</f>
        <v>3</v>
      </c>
      <c r="F11" s="65">
        <f>'9.3'!C15</f>
        <v>3</v>
      </c>
    </row>
    <row r="12" spans="1:6" ht="15" customHeight="1" x14ac:dyDescent="0.2">
      <c r="A12" s="71" t="s">
        <v>6</v>
      </c>
      <c r="B12" s="64">
        <f t="shared" si="0"/>
        <v>100</v>
      </c>
      <c r="C12" s="64">
        <f t="shared" si="1"/>
        <v>9</v>
      </c>
      <c r="D12" s="65">
        <f>'9.1'!C16</f>
        <v>3</v>
      </c>
      <c r="E12" s="65">
        <f>'9.2'!C16</f>
        <v>3</v>
      </c>
      <c r="F12" s="65">
        <f>'9.3'!C16</f>
        <v>3</v>
      </c>
    </row>
    <row r="13" spans="1:6" ht="15" customHeight="1" x14ac:dyDescent="0.2">
      <c r="A13" s="71" t="s">
        <v>8</v>
      </c>
      <c r="B13" s="64">
        <f t="shared" si="0"/>
        <v>100</v>
      </c>
      <c r="C13" s="64">
        <f t="shared" si="1"/>
        <v>9</v>
      </c>
      <c r="D13" s="65">
        <f>'9.1'!C18</f>
        <v>3</v>
      </c>
      <c r="E13" s="65">
        <f>'9.2'!C18</f>
        <v>3</v>
      </c>
      <c r="F13" s="65">
        <f>'9.3'!C18</f>
        <v>3</v>
      </c>
    </row>
    <row r="14" spans="1:6" ht="15" customHeight="1" x14ac:dyDescent="0.2">
      <c r="A14" s="71" t="s">
        <v>10</v>
      </c>
      <c r="B14" s="64">
        <f t="shared" si="0"/>
        <v>100</v>
      </c>
      <c r="C14" s="64">
        <f t="shared" si="1"/>
        <v>9</v>
      </c>
      <c r="D14" s="65">
        <f>'9.1'!C20</f>
        <v>3</v>
      </c>
      <c r="E14" s="65">
        <f>'9.2'!C20</f>
        <v>3</v>
      </c>
      <c r="F14" s="65">
        <f>'9.3'!C20</f>
        <v>3</v>
      </c>
    </row>
    <row r="15" spans="1:6" ht="15" customHeight="1" x14ac:dyDescent="0.2">
      <c r="A15" s="71" t="s">
        <v>12</v>
      </c>
      <c r="B15" s="64">
        <f t="shared" si="0"/>
        <v>100</v>
      </c>
      <c r="C15" s="64">
        <f t="shared" si="1"/>
        <v>9</v>
      </c>
      <c r="D15" s="65">
        <f>'9.1'!C22</f>
        <v>3</v>
      </c>
      <c r="E15" s="65">
        <f>'9.2'!C22</f>
        <v>3</v>
      </c>
      <c r="F15" s="65">
        <f>'9.3'!C22</f>
        <v>3</v>
      </c>
    </row>
    <row r="16" spans="1:6" ht="15" customHeight="1" x14ac:dyDescent="0.2">
      <c r="A16" s="71" t="s">
        <v>15</v>
      </c>
      <c r="B16" s="64">
        <f t="shared" si="0"/>
        <v>100</v>
      </c>
      <c r="C16" s="64">
        <f t="shared" si="1"/>
        <v>9</v>
      </c>
      <c r="D16" s="65">
        <f>'9.1'!C25</f>
        <v>3</v>
      </c>
      <c r="E16" s="65">
        <f>'9.2'!C25</f>
        <v>3</v>
      </c>
      <c r="F16" s="65">
        <f>'9.3'!C25</f>
        <v>3</v>
      </c>
    </row>
    <row r="17" spans="1:6" ht="15" customHeight="1" x14ac:dyDescent="0.2">
      <c r="A17" s="71" t="s">
        <v>16</v>
      </c>
      <c r="B17" s="64">
        <f t="shared" si="0"/>
        <v>100</v>
      </c>
      <c r="C17" s="64">
        <f t="shared" si="1"/>
        <v>9</v>
      </c>
      <c r="D17" s="65">
        <f>'9.1'!C26</f>
        <v>3</v>
      </c>
      <c r="E17" s="65">
        <f>'9.2'!C26</f>
        <v>3</v>
      </c>
      <c r="F17" s="65">
        <f>'9.3'!C26</f>
        <v>3</v>
      </c>
    </row>
    <row r="18" spans="1:6" ht="15" customHeight="1" x14ac:dyDescent="0.2">
      <c r="A18" s="71" t="s">
        <v>17</v>
      </c>
      <c r="B18" s="64">
        <f t="shared" si="0"/>
        <v>100</v>
      </c>
      <c r="C18" s="64">
        <f t="shared" si="1"/>
        <v>9</v>
      </c>
      <c r="D18" s="65">
        <f>'9.1'!C27</f>
        <v>3</v>
      </c>
      <c r="E18" s="65">
        <f>'9.2'!C27</f>
        <v>3</v>
      </c>
      <c r="F18" s="65">
        <f>'9.3'!C27</f>
        <v>3</v>
      </c>
    </row>
    <row r="19" spans="1:6" ht="15" customHeight="1" x14ac:dyDescent="0.2">
      <c r="A19" s="71" t="s">
        <v>19</v>
      </c>
      <c r="B19" s="64">
        <f t="shared" si="0"/>
        <v>100</v>
      </c>
      <c r="C19" s="64">
        <f t="shared" si="1"/>
        <v>9</v>
      </c>
      <c r="D19" s="65">
        <f>'9.1'!C30</f>
        <v>3</v>
      </c>
      <c r="E19" s="65">
        <f>'9.2'!C30</f>
        <v>3</v>
      </c>
      <c r="F19" s="65">
        <f>'9.3'!C30</f>
        <v>3</v>
      </c>
    </row>
    <row r="20" spans="1:6" ht="15" customHeight="1" x14ac:dyDescent="0.2">
      <c r="A20" s="71" t="s">
        <v>20</v>
      </c>
      <c r="B20" s="64">
        <f t="shared" si="0"/>
        <v>100</v>
      </c>
      <c r="C20" s="64">
        <f t="shared" si="1"/>
        <v>9</v>
      </c>
      <c r="D20" s="65">
        <f>'9.1'!C31</f>
        <v>3</v>
      </c>
      <c r="E20" s="65">
        <f>'9.2'!C31</f>
        <v>3</v>
      </c>
      <c r="F20" s="65">
        <f>'9.3'!C31</f>
        <v>3</v>
      </c>
    </row>
    <row r="21" spans="1:6" ht="15" customHeight="1" x14ac:dyDescent="0.2">
      <c r="A21" s="71" t="s">
        <v>22</v>
      </c>
      <c r="B21" s="64">
        <f t="shared" si="0"/>
        <v>100</v>
      </c>
      <c r="C21" s="64">
        <f t="shared" si="1"/>
        <v>9</v>
      </c>
      <c r="D21" s="65">
        <f>'9.1'!C33</f>
        <v>3</v>
      </c>
      <c r="E21" s="65">
        <f>'9.2'!C33</f>
        <v>3</v>
      </c>
      <c r="F21" s="65">
        <f>'9.3'!C33</f>
        <v>3</v>
      </c>
    </row>
    <row r="22" spans="1:6" ht="15" customHeight="1" x14ac:dyDescent="0.2">
      <c r="A22" s="71" t="s">
        <v>23</v>
      </c>
      <c r="B22" s="64">
        <f t="shared" si="0"/>
        <v>100</v>
      </c>
      <c r="C22" s="64">
        <f t="shared" si="1"/>
        <v>9</v>
      </c>
      <c r="D22" s="65">
        <f>'9.1'!C34</f>
        <v>3</v>
      </c>
      <c r="E22" s="65">
        <f>'9.2'!C34</f>
        <v>3</v>
      </c>
      <c r="F22" s="65">
        <f>'9.3'!C34</f>
        <v>3</v>
      </c>
    </row>
    <row r="23" spans="1:6" ht="15" customHeight="1" x14ac:dyDescent="0.2">
      <c r="A23" s="71" t="s">
        <v>25</v>
      </c>
      <c r="B23" s="64">
        <f t="shared" si="0"/>
        <v>100</v>
      </c>
      <c r="C23" s="64">
        <f t="shared" si="1"/>
        <v>9</v>
      </c>
      <c r="D23" s="65">
        <f>'9.1'!C36</f>
        <v>3</v>
      </c>
      <c r="E23" s="65">
        <f>'9.2'!C36</f>
        <v>3</v>
      </c>
      <c r="F23" s="65">
        <f>'9.3'!C36</f>
        <v>3</v>
      </c>
    </row>
    <row r="24" spans="1:6" ht="15" customHeight="1" x14ac:dyDescent="0.2">
      <c r="A24" s="71" t="s">
        <v>137</v>
      </c>
      <c r="B24" s="64">
        <f t="shared" si="0"/>
        <v>100</v>
      </c>
      <c r="C24" s="64">
        <f t="shared" si="1"/>
        <v>9</v>
      </c>
      <c r="D24" s="65">
        <f>'9.1'!C39</f>
        <v>3</v>
      </c>
      <c r="E24" s="65">
        <f>'9.2'!C39</f>
        <v>3</v>
      </c>
      <c r="F24" s="65">
        <f>'9.3'!C39</f>
        <v>3</v>
      </c>
    </row>
    <row r="25" spans="1:6" ht="15" customHeight="1" x14ac:dyDescent="0.2">
      <c r="A25" s="71" t="s">
        <v>30</v>
      </c>
      <c r="B25" s="64">
        <f t="shared" si="0"/>
        <v>100</v>
      </c>
      <c r="C25" s="64">
        <f t="shared" si="1"/>
        <v>9</v>
      </c>
      <c r="D25" s="65">
        <f>'9.1'!C42</f>
        <v>3</v>
      </c>
      <c r="E25" s="65">
        <f>'9.2'!C42</f>
        <v>3</v>
      </c>
      <c r="F25" s="65">
        <f>'9.3'!C42</f>
        <v>3</v>
      </c>
    </row>
    <row r="26" spans="1:6" ht="15" customHeight="1" x14ac:dyDescent="0.2">
      <c r="A26" s="71" t="s">
        <v>89</v>
      </c>
      <c r="B26" s="64">
        <f t="shared" si="0"/>
        <v>100</v>
      </c>
      <c r="C26" s="64">
        <f t="shared" si="1"/>
        <v>9</v>
      </c>
      <c r="D26" s="65">
        <f>'9.1'!C44</f>
        <v>3</v>
      </c>
      <c r="E26" s="65">
        <f>'9.2'!C44</f>
        <v>3</v>
      </c>
      <c r="F26" s="65">
        <f>'9.3'!C44</f>
        <v>3</v>
      </c>
    </row>
    <row r="27" spans="1:6" ht="15" customHeight="1" x14ac:dyDescent="0.2">
      <c r="A27" s="71" t="s">
        <v>32</v>
      </c>
      <c r="B27" s="64">
        <f t="shared" si="0"/>
        <v>100</v>
      </c>
      <c r="C27" s="64">
        <f t="shared" si="1"/>
        <v>9</v>
      </c>
      <c r="D27" s="65">
        <f>'9.1'!C45</f>
        <v>3</v>
      </c>
      <c r="E27" s="65">
        <f>'9.2'!C45</f>
        <v>3</v>
      </c>
      <c r="F27" s="65">
        <f>'9.3'!C45</f>
        <v>3</v>
      </c>
    </row>
    <row r="28" spans="1:6" ht="15" customHeight="1" x14ac:dyDescent="0.2">
      <c r="A28" s="71" t="s">
        <v>33</v>
      </c>
      <c r="B28" s="64">
        <f t="shared" si="0"/>
        <v>100</v>
      </c>
      <c r="C28" s="64">
        <f t="shared" si="1"/>
        <v>9</v>
      </c>
      <c r="D28" s="65">
        <f>'9.1'!C46</f>
        <v>3</v>
      </c>
      <c r="E28" s="65">
        <f>'9.2'!C46</f>
        <v>3</v>
      </c>
      <c r="F28" s="65">
        <f>'9.3'!C46</f>
        <v>3</v>
      </c>
    </row>
    <row r="29" spans="1:6" ht="15" customHeight="1" x14ac:dyDescent="0.2">
      <c r="A29" s="71" t="s">
        <v>39</v>
      </c>
      <c r="B29" s="64">
        <f t="shared" si="0"/>
        <v>100</v>
      </c>
      <c r="C29" s="64">
        <f t="shared" si="1"/>
        <v>9</v>
      </c>
      <c r="D29" s="65">
        <f>'9.1'!C53</f>
        <v>3</v>
      </c>
      <c r="E29" s="65">
        <f>'9.2'!C53</f>
        <v>3</v>
      </c>
      <c r="F29" s="65">
        <f>'9.3'!C53</f>
        <v>3</v>
      </c>
    </row>
    <row r="30" spans="1:6" ht="15" customHeight="1" x14ac:dyDescent="0.2">
      <c r="A30" s="71" t="s">
        <v>44</v>
      </c>
      <c r="B30" s="64">
        <f t="shared" si="0"/>
        <v>100</v>
      </c>
      <c r="C30" s="64">
        <f t="shared" si="1"/>
        <v>9</v>
      </c>
      <c r="D30" s="65">
        <f>'9.1'!C59</f>
        <v>3</v>
      </c>
      <c r="E30" s="65">
        <f>'9.2'!C59</f>
        <v>3</v>
      </c>
      <c r="F30" s="65">
        <f>'9.3'!C59</f>
        <v>3</v>
      </c>
    </row>
    <row r="31" spans="1:6" ht="15" customHeight="1" x14ac:dyDescent="0.2">
      <c r="A31" s="71" t="s">
        <v>139</v>
      </c>
      <c r="B31" s="64">
        <f t="shared" si="0"/>
        <v>100</v>
      </c>
      <c r="C31" s="64">
        <f t="shared" si="1"/>
        <v>9</v>
      </c>
      <c r="D31" s="65">
        <f>'9.1'!C60</f>
        <v>3</v>
      </c>
      <c r="E31" s="65">
        <f>'9.2'!C60</f>
        <v>3</v>
      </c>
      <c r="F31" s="65">
        <f>'9.3'!C60</f>
        <v>3</v>
      </c>
    </row>
    <row r="32" spans="1:6" ht="15" customHeight="1" x14ac:dyDescent="0.2">
      <c r="A32" s="71" t="s">
        <v>47</v>
      </c>
      <c r="B32" s="64">
        <f t="shared" si="0"/>
        <v>100</v>
      </c>
      <c r="C32" s="64">
        <f t="shared" si="1"/>
        <v>9</v>
      </c>
      <c r="D32" s="65">
        <f>'9.1'!C63</f>
        <v>3</v>
      </c>
      <c r="E32" s="65">
        <f>'9.2'!C63</f>
        <v>3</v>
      </c>
      <c r="F32" s="65">
        <f>'9.3'!C63</f>
        <v>3</v>
      </c>
    </row>
    <row r="33" spans="1:6" ht="15" customHeight="1" x14ac:dyDescent="0.2">
      <c r="A33" s="71" t="s">
        <v>140</v>
      </c>
      <c r="B33" s="64">
        <f t="shared" si="0"/>
        <v>100</v>
      </c>
      <c r="C33" s="64">
        <f t="shared" si="1"/>
        <v>9</v>
      </c>
      <c r="D33" s="65">
        <f>'9.1'!C64</f>
        <v>3</v>
      </c>
      <c r="E33" s="65">
        <f>'9.2'!C64</f>
        <v>3</v>
      </c>
      <c r="F33" s="65">
        <f>'9.3'!C64</f>
        <v>3</v>
      </c>
    </row>
    <row r="34" spans="1:6" ht="15" customHeight="1" x14ac:dyDescent="0.2">
      <c r="A34" s="71" t="s">
        <v>49</v>
      </c>
      <c r="B34" s="64">
        <f t="shared" si="0"/>
        <v>100</v>
      </c>
      <c r="C34" s="64">
        <f t="shared" si="1"/>
        <v>9</v>
      </c>
      <c r="D34" s="65">
        <f>'9.1'!C66</f>
        <v>3</v>
      </c>
      <c r="E34" s="65">
        <f>'9.2'!C66</f>
        <v>3</v>
      </c>
      <c r="F34" s="65">
        <f>'9.3'!C66</f>
        <v>3</v>
      </c>
    </row>
    <row r="35" spans="1:6" ht="15" customHeight="1" x14ac:dyDescent="0.2">
      <c r="A35" s="71" t="s">
        <v>141</v>
      </c>
      <c r="B35" s="64">
        <f t="shared" si="0"/>
        <v>100</v>
      </c>
      <c r="C35" s="64">
        <f t="shared" si="1"/>
        <v>9</v>
      </c>
      <c r="D35" s="65">
        <f>'9.1'!C67</f>
        <v>3</v>
      </c>
      <c r="E35" s="65">
        <f>'9.2'!C67</f>
        <v>3</v>
      </c>
      <c r="F35" s="65">
        <f>'9.3'!C67</f>
        <v>3</v>
      </c>
    </row>
    <row r="36" spans="1:6" ht="15" customHeight="1" x14ac:dyDescent="0.2">
      <c r="A36" s="71" t="s">
        <v>50</v>
      </c>
      <c r="B36" s="64">
        <f t="shared" si="0"/>
        <v>100</v>
      </c>
      <c r="C36" s="64">
        <f t="shared" si="1"/>
        <v>9</v>
      </c>
      <c r="D36" s="65">
        <f>'9.1'!C68</f>
        <v>3</v>
      </c>
      <c r="E36" s="65">
        <f>'9.2'!C68</f>
        <v>3</v>
      </c>
      <c r="F36" s="65">
        <f>'9.3'!C68</f>
        <v>3</v>
      </c>
    </row>
    <row r="37" spans="1:6" ht="15" customHeight="1" x14ac:dyDescent="0.2">
      <c r="A37" s="71" t="s">
        <v>51</v>
      </c>
      <c r="B37" s="64">
        <f t="shared" si="0"/>
        <v>100</v>
      </c>
      <c r="C37" s="64">
        <f t="shared" si="1"/>
        <v>9</v>
      </c>
      <c r="D37" s="65">
        <f>'9.1'!C69</f>
        <v>3</v>
      </c>
      <c r="E37" s="65">
        <f>'9.2'!C69</f>
        <v>3</v>
      </c>
      <c r="F37" s="65">
        <f>'9.3'!C69</f>
        <v>3</v>
      </c>
    </row>
    <row r="38" spans="1:6" ht="15" customHeight="1" x14ac:dyDescent="0.2">
      <c r="A38" s="71" t="s">
        <v>52</v>
      </c>
      <c r="B38" s="64">
        <f t="shared" si="0"/>
        <v>100</v>
      </c>
      <c r="C38" s="64">
        <f t="shared" si="1"/>
        <v>9</v>
      </c>
      <c r="D38" s="65">
        <f>'9.1'!C70</f>
        <v>3</v>
      </c>
      <c r="E38" s="65">
        <f>'9.2'!C70</f>
        <v>3</v>
      </c>
      <c r="F38" s="65">
        <f>'9.3'!C70</f>
        <v>3</v>
      </c>
    </row>
    <row r="39" spans="1:6" ht="15" customHeight="1" x14ac:dyDescent="0.2">
      <c r="A39" s="71" t="s">
        <v>53</v>
      </c>
      <c r="B39" s="64">
        <f t="shared" si="0"/>
        <v>100</v>
      </c>
      <c r="C39" s="64">
        <f t="shared" si="1"/>
        <v>9</v>
      </c>
      <c r="D39" s="65">
        <f>'9.1'!C71</f>
        <v>3</v>
      </c>
      <c r="E39" s="65">
        <f>'9.2'!C71</f>
        <v>3</v>
      </c>
      <c r="F39" s="65">
        <f>'9.3'!C71</f>
        <v>3</v>
      </c>
    </row>
    <row r="40" spans="1:6" ht="15" customHeight="1" x14ac:dyDescent="0.2">
      <c r="A40" s="71" t="s">
        <v>54</v>
      </c>
      <c r="B40" s="64">
        <f t="shared" ref="B40:B60" si="2">C40/$C$6*100</f>
        <v>100</v>
      </c>
      <c r="C40" s="64">
        <f t="shared" ref="C40:C60" si="3">SUM(D40:F40)</f>
        <v>9</v>
      </c>
      <c r="D40" s="65">
        <f>'9.1'!C72</f>
        <v>3</v>
      </c>
      <c r="E40" s="65">
        <f>'9.2'!C72</f>
        <v>3</v>
      </c>
      <c r="F40" s="65">
        <f>'9.3'!C72</f>
        <v>3</v>
      </c>
    </row>
    <row r="41" spans="1:6" ht="15" customHeight="1" x14ac:dyDescent="0.2">
      <c r="A41" s="71" t="s">
        <v>57</v>
      </c>
      <c r="B41" s="64">
        <f t="shared" si="2"/>
        <v>100</v>
      </c>
      <c r="C41" s="64">
        <f t="shared" si="3"/>
        <v>9</v>
      </c>
      <c r="D41" s="65">
        <f>'9.1'!C75</f>
        <v>3</v>
      </c>
      <c r="E41" s="65">
        <f>'9.2'!C75</f>
        <v>3</v>
      </c>
      <c r="F41" s="65">
        <f>'9.3'!C75</f>
        <v>3</v>
      </c>
    </row>
    <row r="42" spans="1:6" ht="15" customHeight="1" x14ac:dyDescent="0.2">
      <c r="A42" s="71" t="s">
        <v>62</v>
      </c>
      <c r="B42" s="64">
        <f t="shared" si="2"/>
        <v>100</v>
      </c>
      <c r="C42" s="64">
        <f t="shared" si="3"/>
        <v>9</v>
      </c>
      <c r="D42" s="65">
        <f>'9.1'!C81</f>
        <v>3</v>
      </c>
      <c r="E42" s="65">
        <f>'9.2'!C81</f>
        <v>3</v>
      </c>
      <c r="F42" s="65">
        <f>'9.3'!C81</f>
        <v>3</v>
      </c>
    </row>
    <row r="43" spans="1:6" ht="15" customHeight="1" x14ac:dyDescent="0.2">
      <c r="A43" s="71" t="s">
        <v>66</v>
      </c>
      <c r="B43" s="64">
        <f t="shared" si="2"/>
        <v>100</v>
      </c>
      <c r="C43" s="64">
        <f t="shared" si="3"/>
        <v>9</v>
      </c>
      <c r="D43" s="65">
        <f>'9.1'!C84</f>
        <v>3</v>
      </c>
      <c r="E43" s="65">
        <f>'9.2'!C84</f>
        <v>3</v>
      </c>
      <c r="F43" s="65">
        <f>'9.3'!C84</f>
        <v>3</v>
      </c>
    </row>
    <row r="44" spans="1:6" ht="15" customHeight="1" x14ac:dyDescent="0.2">
      <c r="A44" s="71" t="s">
        <v>68</v>
      </c>
      <c r="B44" s="64">
        <f t="shared" si="2"/>
        <v>100</v>
      </c>
      <c r="C44" s="64">
        <f t="shared" si="3"/>
        <v>9</v>
      </c>
      <c r="D44" s="65">
        <f>'9.1'!C85</f>
        <v>3</v>
      </c>
      <c r="E44" s="65">
        <f>'9.2'!C85</f>
        <v>3</v>
      </c>
      <c r="F44" s="65">
        <f>'9.3'!C85</f>
        <v>3</v>
      </c>
    </row>
    <row r="45" spans="1:6" ht="15" customHeight="1" x14ac:dyDescent="0.2">
      <c r="A45" s="71" t="s">
        <v>69</v>
      </c>
      <c r="B45" s="64">
        <f t="shared" si="2"/>
        <v>100</v>
      </c>
      <c r="C45" s="64">
        <f t="shared" si="3"/>
        <v>9</v>
      </c>
      <c r="D45" s="65">
        <f>'9.1'!C86</f>
        <v>3</v>
      </c>
      <c r="E45" s="65">
        <f>'9.2'!C86</f>
        <v>3</v>
      </c>
      <c r="F45" s="65">
        <f>'9.3'!C86</f>
        <v>3</v>
      </c>
    </row>
    <row r="46" spans="1:6" ht="15" customHeight="1" x14ac:dyDescent="0.2">
      <c r="A46" s="71" t="s">
        <v>143</v>
      </c>
      <c r="B46" s="64">
        <f t="shared" si="2"/>
        <v>100</v>
      </c>
      <c r="C46" s="64">
        <f t="shared" si="3"/>
        <v>9</v>
      </c>
      <c r="D46" s="65">
        <f>'9.1'!C87</f>
        <v>3</v>
      </c>
      <c r="E46" s="65">
        <f>'9.2'!C87</f>
        <v>3</v>
      </c>
      <c r="F46" s="65">
        <f>'9.3'!C87</f>
        <v>3</v>
      </c>
    </row>
    <row r="47" spans="1:6" ht="15" customHeight="1" x14ac:dyDescent="0.2">
      <c r="A47" s="71" t="s">
        <v>70</v>
      </c>
      <c r="B47" s="64">
        <f t="shared" si="2"/>
        <v>100</v>
      </c>
      <c r="C47" s="64">
        <f t="shared" si="3"/>
        <v>9</v>
      </c>
      <c r="D47" s="65">
        <f>'9.1'!C88</f>
        <v>3</v>
      </c>
      <c r="E47" s="65">
        <f>'9.2'!C88</f>
        <v>3</v>
      </c>
      <c r="F47" s="65">
        <f>'9.3'!C88</f>
        <v>3</v>
      </c>
    </row>
    <row r="48" spans="1:6" ht="15" customHeight="1" x14ac:dyDescent="0.2">
      <c r="A48" s="71" t="s">
        <v>71</v>
      </c>
      <c r="B48" s="64">
        <f t="shared" si="2"/>
        <v>100</v>
      </c>
      <c r="C48" s="64">
        <f t="shared" si="3"/>
        <v>9</v>
      </c>
      <c r="D48" s="65">
        <f>'9.1'!C89</f>
        <v>3</v>
      </c>
      <c r="E48" s="65">
        <f>'9.2'!C89</f>
        <v>3</v>
      </c>
      <c r="F48" s="65">
        <f>'9.3'!C89</f>
        <v>3</v>
      </c>
    </row>
    <row r="49" spans="1:6" ht="15" customHeight="1" x14ac:dyDescent="0.2">
      <c r="A49" s="71" t="s">
        <v>72</v>
      </c>
      <c r="B49" s="64">
        <f t="shared" si="2"/>
        <v>100</v>
      </c>
      <c r="C49" s="64">
        <f t="shared" si="3"/>
        <v>9</v>
      </c>
      <c r="D49" s="65">
        <f>'9.1'!C90</f>
        <v>3</v>
      </c>
      <c r="E49" s="65">
        <f>'9.2'!C90</f>
        <v>3</v>
      </c>
      <c r="F49" s="65">
        <f>'9.3'!C90</f>
        <v>3</v>
      </c>
    </row>
    <row r="50" spans="1:6" ht="15" customHeight="1" x14ac:dyDescent="0.2">
      <c r="A50" s="71" t="s">
        <v>74</v>
      </c>
      <c r="B50" s="64">
        <f t="shared" si="2"/>
        <v>100</v>
      </c>
      <c r="C50" s="64">
        <f t="shared" si="3"/>
        <v>9</v>
      </c>
      <c r="D50" s="65">
        <f>'9.1'!C93</f>
        <v>3</v>
      </c>
      <c r="E50" s="65">
        <f>'9.2'!C93</f>
        <v>3</v>
      </c>
      <c r="F50" s="65">
        <f>'9.3'!C93</f>
        <v>3</v>
      </c>
    </row>
    <row r="51" spans="1:6" ht="15" customHeight="1" x14ac:dyDescent="0.2">
      <c r="A51" s="71" t="s">
        <v>76</v>
      </c>
      <c r="B51" s="64">
        <f t="shared" si="2"/>
        <v>100</v>
      </c>
      <c r="C51" s="64">
        <f t="shared" si="3"/>
        <v>9</v>
      </c>
      <c r="D51" s="65">
        <f>'9.1'!C96</f>
        <v>3</v>
      </c>
      <c r="E51" s="65">
        <f>'9.2'!C96</f>
        <v>3</v>
      </c>
      <c r="F51" s="65">
        <f>'9.3'!C96</f>
        <v>3</v>
      </c>
    </row>
    <row r="52" spans="1:6" ht="15" customHeight="1" x14ac:dyDescent="0.2">
      <c r="A52" s="71" t="s">
        <v>78</v>
      </c>
      <c r="B52" s="64">
        <f t="shared" si="2"/>
        <v>100</v>
      </c>
      <c r="C52" s="64">
        <f t="shared" si="3"/>
        <v>9</v>
      </c>
      <c r="D52" s="65">
        <f>'9.1'!C98</f>
        <v>3</v>
      </c>
      <c r="E52" s="65">
        <f>'9.2'!C98</f>
        <v>3</v>
      </c>
      <c r="F52" s="65">
        <f>'9.3'!C98</f>
        <v>3</v>
      </c>
    </row>
    <row r="53" spans="1:6" ht="15" customHeight="1" x14ac:dyDescent="0.2">
      <c r="A53" s="71" t="s">
        <v>80</v>
      </c>
      <c r="B53" s="64">
        <f t="shared" si="2"/>
        <v>100</v>
      </c>
      <c r="C53" s="64">
        <f t="shared" si="3"/>
        <v>9</v>
      </c>
      <c r="D53" s="65">
        <f>'9.1'!C100</f>
        <v>3</v>
      </c>
      <c r="E53" s="65">
        <f>'9.2'!C100</f>
        <v>3</v>
      </c>
      <c r="F53" s="65">
        <f>'9.3'!C100</f>
        <v>3</v>
      </c>
    </row>
    <row r="54" spans="1:6" ht="15" customHeight="1" x14ac:dyDescent="0.2">
      <c r="A54" s="71" t="s">
        <v>1</v>
      </c>
      <c r="B54" s="64">
        <f t="shared" si="2"/>
        <v>88.888888888888886</v>
      </c>
      <c r="C54" s="64">
        <f t="shared" si="3"/>
        <v>8</v>
      </c>
      <c r="D54" s="65">
        <f>'9.1'!C11</f>
        <v>3</v>
      </c>
      <c r="E54" s="65">
        <f>'9.2'!C11</f>
        <v>2</v>
      </c>
      <c r="F54" s="65">
        <f>'9.3'!C11</f>
        <v>3</v>
      </c>
    </row>
    <row r="55" spans="1:6" ht="15" customHeight="1" x14ac:dyDescent="0.2">
      <c r="A55" s="71" t="s">
        <v>11</v>
      </c>
      <c r="B55" s="64">
        <f t="shared" si="2"/>
        <v>88.888888888888886</v>
      </c>
      <c r="C55" s="64">
        <f t="shared" si="3"/>
        <v>8</v>
      </c>
      <c r="D55" s="65">
        <f>'9.1'!C21</f>
        <v>2</v>
      </c>
      <c r="E55" s="65">
        <f>'9.2'!C21</f>
        <v>3</v>
      </c>
      <c r="F55" s="65">
        <f>'9.3'!C21</f>
        <v>3</v>
      </c>
    </row>
    <row r="56" spans="1:6" ht="15" customHeight="1" x14ac:dyDescent="0.2">
      <c r="A56" s="71" t="s">
        <v>24</v>
      </c>
      <c r="B56" s="64">
        <f t="shared" si="2"/>
        <v>88.888888888888886</v>
      </c>
      <c r="C56" s="64">
        <f t="shared" si="3"/>
        <v>8</v>
      </c>
      <c r="D56" s="65">
        <f>'9.1'!C35</f>
        <v>2</v>
      </c>
      <c r="E56" s="65">
        <f>'9.2'!C35</f>
        <v>3</v>
      </c>
      <c r="F56" s="65">
        <f>'9.3'!C35</f>
        <v>3</v>
      </c>
    </row>
    <row r="57" spans="1:6" ht="15" customHeight="1" x14ac:dyDescent="0.2">
      <c r="A57" s="71" t="s">
        <v>34</v>
      </c>
      <c r="B57" s="64">
        <f t="shared" si="2"/>
        <v>88.888888888888886</v>
      </c>
      <c r="C57" s="64">
        <f t="shared" si="3"/>
        <v>8</v>
      </c>
      <c r="D57" s="65">
        <f>'9.1'!C47</f>
        <v>3</v>
      </c>
      <c r="E57" s="65">
        <f>'9.2'!C47</f>
        <v>2</v>
      </c>
      <c r="F57" s="65">
        <f>'9.3'!C47</f>
        <v>3</v>
      </c>
    </row>
    <row r="58" spans="1:6" ht="15" customHeight="1" x14ac:dyDescent="0.2">
      <c r="A58" s="71" t="s">
        <v>42</v>
      </c>
      <c r="B58" s="64">
        <f t="shared" si="2"/>
        <v>88.888888888888886</v>
      </c>
      <c r="C58" s="64">
        <f t="shared" si="3"/>
        <v>8</v>
      </c>
      <c r="D58" s="65">
        <f>'9.1'!C57</f>
        <v>2</v>
      </c>
      <c r="E58" s="65">
        <f>'9.2'!C57</f>
        <v>3</v>
      </c>
      <c r="F58" s="65">
        <f>'9.3'!C57</f>
        <v>3</v>
      </c>
    </row>
    <row r="59" spans="1:6" ht="15" customHeight="1" x14ac:dyDescent="0.2">
      <c r="A59" s="71" t="s">
        <v>59</v>
      </c>
      <c r="B59" s="64">
        <f t="shared" si="2"/>
        <v>88.888888888888886</v>
      </c>
      <c r="C59" s="64">
        <f t="shared" si="3"/>
        <v>8</v>
      </c>
      <c r="D59" s="65">
        <f>'9.1'!C77</f>
        <v>3</v>
      </c>
      <c r="E59" s="65">
        <f>'9.2'!C77</f>
        <v>2</v>
      </c>
      <c r="F59" s="65">
        <f>'9.3'!C77</f>
        <v>3</v>
      </c>
    </row>
    <row r="60" spans="1:6" ht="15" customHeight="1" x14ac:dyDescent="0.2">
      <c r="A60" s="71" t="s">
        <v>79</v>
      </c>
      <c r="B60" s="64">
        <f t="shared" si="2"/>
        <v>88.888888888888886</v>
      </c>
      <c r="C60" s="64">
        <f t="shared" si="3"/>
        <v>8</v>
      </c>
      <c r="D60" s="65">
        <f>'9.1'!C99</f>
        <v>3</v>
      </c>
      <c r="E60" s="65">
        <f>'9.2'!C99</f>
        <v>2</v>
      </c>
      <c r="F60" s="65">
        <f>'9.3'!C99</f>
        <v>3</v>
      </c>
    </row>
    <row r="61" spans="1:6" ht="15" customHeight="1" x14ac:dyDescent="0.2">
      <c r="A61" s="96" t="s">
        <v>101</v>
      </c>
      <c r="B61" s="64"/>
      <c r="C61" s="64"/>
      <c r="D61" s="65"/>
      <c r="E61" s="65"/>
      <c r="F61" s="65"/>
    </row>
    <row r="62" spans="1:6" ht="15" customHeight="1" x14ac:dyDescent="0.2">
      <c r="A62" s="71" t="s">
        <v>14</v>
      </c>
      <c r="B62" s="64">
        <f t="shared" ref="B62:B76" si="4">C62/$C$6*100</f>
        <v>77.777777777777786</v>
      </c>
      <c r="C62" s="64">
        <f t="shared" ref="C62:C76" si="5">SUM(D62:F62)</f>
        <v>7</v>
      </c>
      <c r="D62" s="65">
        <f>'9.1'!C24</f>
        <v>2</v>
      </c>
      <c r="E62" s="65">
        <f>'9.2'!C24</f>
        <v>2</v>
      </c>
      <c r="F62" s="65">
        <f>'9.3'!C24</f>
        <v>3</v>
      </c>
    </row>
    <row r="63" spans="1:6" ht="15" customHeight="1" x14ac:dyDescent="0.2">
      <c r="A63" s="71" t="s">
        <v>21</v>
      </c>
      <c r="B63" s="64">
        <f t="shared" si="4"/>
        <v>77.777777777777786</v>
      </c>
      <c r="C63" s="64">
        <f t="shared" si="5"/>
        <v>7</v>
      </c>
      <c r="D63" s="65">
        <f>'9.1'!C32</f>
        <v>2</v>
      </c>
      <c r="E63" s="65">
        <f>'9.2'!C32</f>
        <v>2</v>
      </c>
      <c r="F63" s="65">
        <f>'9.3'!C32</f>
        <v>3</v>
      </c>
    </row>
    <row r="64" spans="1:6" ht="15" customHeight="1" x14ac:dyDescent="0.2">
      <c r="A64" s="71" t="s">
        <v>26</v>
      </c>
      <c r="B64" s="64">
        <f t="shared" si="4"/>
        <v>77.777777777777786</v>
      </c>
      <c r="C64" s="64">
        <f t="shared" si="5"/>
        <v>7</v>
      </c>
      <c r="D64" s="65">
        <f>'9.1'!C37</f>
        <v>1</v>
      </c>
      <c r="E64" s="65">
        <f>'9.2'!C37</f>
        <v>3</v>
      </c>
      <c r="F64" s="65">
        <f>'9.3'!C37</f>
        <v>3</v>
      </c>
    </row>
    <row r="65" spans="1:6" ht="15" customHeight="1" x14ac:dyDescent="0.2">
      <c r="A65" s="71" t="s">
        <v>27</v>
      </c>
      <c r="B65" s="64">
        <f t="shared" si="4"/>
        <v>77.777777777777786</v>
      </c>
      <c r="C65" s="64">
        <f t="shared" si="5"/>
        <v>7</v>
      </c>
      <c r="D65" s="65">
        <f>'9.1'!C38</f>
        <v>3</v>
      </c>
      <c r="E65" s="65">
        <f>'9.2'!C38</f>
        <v>3</v>
      </c>
      <c r="F65" s="65">
        <f>'9.3'!C38</f>
        <v>1</v>
      </c>
    </row>
    <row r="66" spans="1:6" ht="15" customHeight="1" x14ac:dyDescent="0.2">
      <c r="A66" s="71" t="s">
        <v>65</v>
      </c>
      <c r="B66" s="64">
        <f t="shared" si="4"/>
        <v>77.777777777777786</v>
      </c>
      <c r="C66" s="64">
        <f t="shared" si="5"/>
        <v>7</v>
      </c>
      <c r="D66" s="65">
        <f>'9.1'!C83</f>
        <v>3</v>
      </c>
      <c r="E66" s="65">
        <f>'9.2'!C83</f>
        <v>2</v>
      </c>
      <c r="F66" s="65">
        <f>'9.3'!C83</f>
        <v>2</v>
      </c>
    </row>
    <row r="67" spans="1:6" ht="15" customHeight="1" x14ac:dyDescent="0.2">
      <c r="A67" s="71" t="s">
        <v>63</v>
      </c>
      <c r="B67" s="64">
        <f t="shared" si="4"/>
        <v>77.777777777777786</v>
      </c>
      <c r="C67" s="64">
        <f t="shared" si="5"/>
        <v>7</v>
      </c>
      <c r="D67" s="65">
        <f>'9.1'!C92</f>
        <v>3</v>
      </c>
      <c r="E67" s="65">
        <f>'9.2'!C92</f>
        <v>1</v>
      </c>
      <c r="F67" s="65">
        <f>'9.3'!C92</f>
        <v>3</v>
      </c>
    </row>
    <row r="68" spans="1:6" ht="15" customHeight="1" x14ac:dyDescent="0.2">
      <c r="A68" s="71" t="s">
        <v>75</v>
      </c>
      <c r="B68" s="64">
        <f t="shared" si="4"/>
        <v>77.777777777777786</v>
      </c>
      <c r="C68" s="64">
        <f t="shared" si="5"/>
        <v>7</v>
      </c>
      <c r="D68" s="65">
        <f>'9.1'!C95</f>
        <v>3</v>
      </c>
      <c r="E68" s="65">
        <f>'9.2'!C95</f>
        <v>1</v>
      </c>
      <c r="F68" s="65">
        <f>'9.3'!C95</f>
        <v>3</v>
      </c>
    </row>
    <row r="69" spans="1:6" ht="15" customHeight="1" x14ac:dyDescent="0.2">
      <c r="A69" s="71" t="s">
        <v>77</v>
      </c>
      <c r="B69" s="64">
        <f t="shared" si="4"/>
        <v>77.777777777777786</v>
      </c>
      <c r="C69" s="64">
        <f t="shared" si="5"/>
        <v>7</v>
      </c>
      <c r="D69" s="65">
        <f>'9.1'!C97</f>
        <v>2</v>
      </c>
      <c r="E69" s="65">
        <f>'9.2'!C97</f>
        <v>2</v>
      </c>
      <c r="F69" s="65">
        <f>'9.3'!C97</f>
        <v>3</v>
      </c>
    </row>
    <row r="70" spans="1:6" ht="15" customHeight="1" x14ac:dyDescent="0.2">
      <c r="A70" s="71" t="s">
        <v>9</v>
      </c>
      <c r="B70" s="64">
        <f t="shared" si="4"/>
        <v>66.666666666666657</v>
      </c>
      <c r="C70" s="64">
        <f t="shared" si="5"/>
        <v>6</v>
      </c>
      <c r="D70" s="65">
        <f>'9.1'!C19</f>
        <v>3</v>
      </c>
      <c r="E70" s="65">
        <f>'9.2'!C19</f>
        <v>0</v>
      </c>
      <c r="F70" s="65">
        <f>'9.3'!C19</f>
        <v>3</v>
      </c>
    </row>
    <row r="71" spans="1:6" ht="15" customHeight="1" x14ac:dyDescent="0.2">
      <c r="A71" s="71" t="s">
        <v>13</v>
      </c>
      <c r="B71" s="64">
        <f t="shared" si="4"/>
        <v>66.666666666666657</v>
      </c>
      <c r="C71" s="64">
        <f t="shared" si="5"/>
        <v>6</v>
      </c>
      <c r="D71" s="65">
        <f>'9.1'!C23</f>
        <v>3</v>
      </c>
      <c r="E71" s="65">
        <f>'9.2'!C23</f>
        <v>0</v>
      </c>
      <c r="F71" s="65">
        <f>'9.3'!C23</f>
        <v>3</v>
      </c>
    </row>
    <row r="72" spans="1:6" ht="15" customHeight="1" x14ac:dyDescent="0.2">
      <c r="A72" s="71" t="s">
        <v>114</v>
      </c>
      <c r="B72" s="64">
        <f t="shared" si="4"/>
        <v>66.666666666666657</v>
      </c>
      <c r="C72" s="64">
        <f t="shared" si="5"/>
        <v>6</v>
      </c>
      <c r="D72" s="65">
        <f>'9.1'!C28</f>
        <v>1</v>
      </c>
      <c r="E72" s="65">
        <f>'9.2'!C28</f>
        <v>2</v>
      </c>
      <c r="F72" s="65">
        <f>'9.3'!C28</f>
        <v>3</v>
      </c>
    </row>
    <row r="73" spans="1:6" ht="15" customHeight="1" x14ac:dyDescent="0.2">
      <c r="A73" s="71" t="s">
        <v>28</v>
      </c>
      <c r="B73" s="64">
        <f t="shared" si="4"/>
        <v>66.666666666666657</v>
      </c>
      <c r="C73" s="64">
        <f t="shared" si="5"/>
        <v>6</v>
      </c>
      <c r="D73" s="65">
        <f>'9.1'!C40</f>
        <v>3</v>
      </c>
      <c r="E73" s="65">
        <f>'9.2'!C40</f>
        <v>0</v>
      </c>
      <c r="F73" s="65">
        <f>'9.3'!C40</f>
        <v>3</v>
      </c>
    </row>
    <row r="74" spans="1:6" ht="15" customHeight="1" x14ac:dyDescent="0.2">
      <c r="A74" s="71" t="s">
        <v>115</v>
      </c>
      <c r="B74" s="64">
        <f t="shared" si="4"/>
        <v>66.666666666666657</v>
      </c>
      <c r="C74" s="64">
        <f t="shared" si="5"/>
        <v>6</v>
      </c>
      <c r="D74" s="65">
        <f>'9.1'!C49</f>
        <v>3</v>
      </c>
      <c r="E74" s="65">
        <f>'9.2'!C49</f>
        <v>1</v>
      </c>
      <c r="F74" s="65">
        <f>'9.3'!C49</f>
        <v>2</v>
      </c>
    </row>
    <row r="75" spans="1:6" ht="15" customHeight="1" x14ac:dyDescent="0.2">
      <c r="A75" s="71" t="s">
        <v>45</v>
      </c>
      <c r="B75" s="64">
        <f t="shared" si="4"/>
        <v>66.666666666666657</v>
      </c>
      <c r="C75" s="64">
        <f t="shared" si="5"/>
        <v>6</v>
      </c>
      <c r="D75" s="65">
        <f>'9.1'!C61</f>
        <v>3</v>
      </c>
      <c r="E75" s="65">
        <f>'9.2'!C61</f>
        <v>0</v>
      </c>
      <c r="F75" s="65">
        <f>'9.3'!C61</f>
        <v>3</v>
      </c>
    </row>
    <row r="76" spans="1:6" ht="15" customHeight="1" x14ac:dyDescent="0.2">
      <c r="A76" s="71" t="s">
        <v>48</v>
      </c>
      <c r="B76" s="64">
        <f t="shared" si="4"/>
        <v>66.666666666666657</v>
      </c>
      <c r="C76" s="64">
        <f t="shared" si="5"/>
        <v>6</v>
      </c>
      <c r="D76" s="65">
        <f>'9.1'!C65</f>
        <v>3</v>
      </c>
      <c r="E76" s="65">
        <f>'9.2'!C65</f>
        <v>1</v>
      </c>
      <c r="F76" s="65">
        <f>'9.3'!C65</f>
        <v>2</v>
      </c>
    </row>
    <row r="77" spans="1:6" ht="15" customHeight="1" x14ac:dyDescent="0.2">
      <c r="A77" s="96" t="s">
        <v>102</v>
      </c>
      <c r="B77" s="64"/>
      <c r="C77" s="64"/>
      <c r="D77" s="65"/>
      <c r="E77" s="65"/>
      <c r="F77" s="65"/>
    </row>
    <row r="78" spans="1:6" ht="15" customHeight="1" x14ac:dyDescent="0.2">
      <c r="A78" s="71" t="s">
        <v>31</v>
      </c>
      <c r="B78" s="64">
        <f t="shared" ref="B78:B84" si="6">C78/$C$6*100</f>
        <v>55.555555555555557</v>
      </c>
      <c r="C78" s="64">
        <f t="shared" ref="C78:C84" si="7">SUM(D78:F78)</f>
        <v>5</v>
      </c>
      <c r="D78" s="65">
        <f>'9.1'!C43</f>
        <v>3</v>
      </c>
      <c r="E78" s="65">
        <f>'9.2'!C43</f>
        <v>1</v>
      </c>
      <c r="F78" s="65">
        <f>'9.3'!C43</f>
        <v>1</v>
      </c>
    </row>
    <row r="79" spans="1:6" ht="15" customHeight="1" x14ac:dyDescent="0.2">
      <c r="A79" s="71" t="s">
        <v>41</v>
      </c>
      <c r="B79" s="64">
        <f t="shared" si="6"/>
        <v>55.555555555555557</v>
      </c>
      <c r="C79" s="64">
        <f t="shared" si="7"/>
        <v>5</v>
      </c>
      <c r="D79" s="65">
        <f>'9.1'!C56</f>
        <v>3</v>
      </c>
      <c r="E79" s="65">
        <f>'9.2'!C56</f>
        <v>0</v>
      </c>
      <c r="F79" s="65">
        <f>'9.3'!C56</f>
        <v>2</v>
      </c>
    </row>
    <row r="80" spans="1:6" ht="15" customHeight="1" x14ac:dyDescent="0.2">
      <c r="A80" s="71" t="s">
        <v>46</v>
      </c>
      <c r="B80" s="64">
        <f t="shared" si="6"/>
        <v>55.555555555555557</v>
      </c>
      <c r="C80" s="64">
        <f t="shared" si="7"/>
        <v>5</v>
      </c>
      <c r="D80" s="65">
        <f>'9.1'!C62</f>
        <v>3</v>
      </c>
      <c r="E80" s="65">
        <f>'9.2'!C62</f>
        <v>0</v>
      </c>
      <c r="F80" s="65">
        <f>'9.3'!C62</f>
        <v>2</v>
      </c>
    </row>
    <row r="81" spans="1:6" ht="15" customHeight="1" x14ac:dyDescent="0.2">
      <c r="A81" s="71" t="s">
        <v>64</v>
      </c>
      <c r="B81" s="64">
        <f t="shared" si="6"/>
        <v>55.555555555555557</v>
      </c>
      <c r="C81" s="64">
        <f t="shared" si="7"/>
        <v>5</v>
      </c>
      <c r="D81" s="65">
        <f>'9.1'!C82</f>
        <v>2</v>
      </c>
      <c r="E81" s="65">
        <f>'9.2'!C82</f>
        <v>0</v>
      </c>
      <c r="F81" s="65">
        <f>'9.3'!C82</f>
        <v>3</v>
      </c>
    </row>
    <row r="82" spans="1:6" ht="15" customHeight="1" x14ac:dyDescent="0.2">
      <c r="A82" s="71" t="s">
        <v>67</v>
      </c>
      <c r="B82" s="64">
        <f t="shared" si="6"/>
        <v>55.555555555555557</v>
      </c>
      <c r="C82" s="64">
        <f t="shared" si="7"/>
        <v>5</v>
      </c>
      <c r="D82" s="65">
        <f>'9.1'!C94</f>
        <v>2</v>
      </c>
      <c r="E82" s="65">
        <f>'9.2'!C94</f>
        <v>0</v>
      </c>
      <c r="F82" s="65">
        <f>'9.3'!C94</f>
        <v>3</v>
      </c>
    </row>
    <row r="83" spans="1:6" ht="15" customHeight="1" x14ac:dyDescent="0.2">
      <c r="A83" s="71" t="s">
        <v>40</v>
      </c>
      <c r="B83" s="64">
        <f t="shared" si="6"/>
        <v>44.444444444444443</v>
      </c>
      <c r="C83" s="64">
        <f t="shared" si="7"/>
        <v>4</v>
      </c>
      <c r="D83" s="65">
        <f>'9.1'!C54</f>
        <v>2</v>
      </c>
      <c r="E83" s="65">
        <f>'9.2'!C54</f>
        <v>1</v>
      </c>
      <c r="F83" s="65">
        <f>'9.3'!C54</f>
        <v>1</v>
      </c>
    </row>
    <row r="84" spans="1:6" ht="15" customHeight="1" x14ac:dyDescent="0.2">
      <c r="A84" s="71" t="s">
        <v>56</v>
      </c>
      <c r="B84" s="64">
        <f t="shared" si="6"/>
        <v>44.444444444444443</v>
      </c>
      <c r="C84" s="64">
        <f t="shared" si="7"/>
        <v>4</v>
      </c>
      <c r="D84" s="65">
        <f>'9.1'!C74</f>
        <v>0</v>
      </c>
      <c r="E84" s="65">
        <f>'9.2'!C74</f>
        <v>1</v>
      </c>
      <c r="F84" s="65">
        <f>'9.3'!C74</f>
        <v>3</v>
      </c>
    </row>
    <row r="85" spans="1:6" ht="15" customHeight="1" x14ac:dyDescent="0.2">
      <c r="A85" s="97" t="s">
        <v>103</v>
      </c>
      <c r="B85" s="64"/>
      <c r="C85" s="64"/>
      <c r="D85" s="65"/>
      <c r="E85" s="65"/>
      <c r="F85" s="65"/>
    </row>
    <row r="86" spans="1:6" ht="15" customHeight="1" x14ac:dyDescent="0.2">
      <c r="A86" s="71" t="s">
        <v>7</v>
      </c>
      <c r="B86" s="64">
        <f>C86/$C$6*100</f>
        <v>33.333333333333329</v>
      </c>
      <c r="C86" s="64">
        <f>SUM(D86:F86)</f>
        <v>3</v>
      </c>
      <c r="D86" s="65">
        <f>'9.1'!C17</f>
        <v>1</v>
      </c>
      <c r="E86" s="65">
        <f>'9.2'!C17</f>
        <v>0</v>
      </c>
      <c r="F86" s="65">
        <f>'9.3'!C17</f>
        <v>2</v>
      </c>
    </row>
    <row r="87" spans="1:6" ht="15" customHeight="1" x14ac:dyDescent="0.2">
      <c r="A87" s="71" t="s">
        <v>35</v>
      </c>
      <c r="B87" s="64">
        <f>C87/$C$6*100</f>
        <v>33.333333333333329</v>
      </c>
      <c r="C87" s="64">
        <f>SUM(D87:F87)</f>
        <v>3</v>
      </c>
      <c r="D87" s="65">
        <f>'9.1'!C48</f>
        <v>1</v>
      </c>
      <c r="E87" s="65">
        <f>'9.2'!C48</f>
        <v>1</v>
      </c>
      <c r="F87" s="65">
        <f>'9.3'!C48</f>
        <v>1</v>
      </c>
    </row>
    <row r="88" spans="1:6" ht="15" customHeight="1" x14ac:dyDescent="0.2">
      <c r="A88" s="71" t="s">
        <v>81</v>
      </c>
      <c r="B88" s="64">
        <f>C88/$C$6*100</f>
        <v>33.333333333333329</v>
      </c>
      <c r="C88" s="64">
        <f>SUM(D88:F88)</f>
        <v>3</v>
      </c>
      <c r="D88" s="65">
        <f>'9.1'!C101</f>
        <v>0</v>
      </c>
      <c r="E88" s="65">
        <f>'9.2'!C101</f>
        <v>0</v>
      </c>
      <c r="F88" s="65">
        <f>'9.3'!C101</f>
        <v>3</v>
      </c>
    </row>
    <row r="89" spans="1:6" ht="15" customHeight="1" x14ac:dyDescent="0.2">
      <c r="A89" s="71" t="s">
        <v>37</v>
      </c>
      <c r="B89" s="64">
        <f>C89/$C$6*100</f>
        <v>22.222222222222221</v>
      </c>
      <c r="C89" s="64">
        <f>SUM(D89:F89)</f>
        <v>2</v>
      </c>
      <c r="D89" s="65">
        <f>'9.1'!C51</f>
        <v>2</v>
      </c>
      <c r="E89" s="65">
        <f>'9.2'!C51</f>
        <v>0</v>
      </c>
      <c r="F89" s="65">
        <f>'9.3'!C51</f>
        <v>0</v>
      </c>
    </row>
    <row r="90" spans="1:6" ht="15" customHeight="1" x14ac:dyDescent="0.2">
      <c r="A90" s="96" t="s">
        <v>104</v>
      </c>
      <c r="B90" s="64"/>
      <c r="C90" s="64"/>
      <c r="D90" s="65"/>
      <c r="E90" s="65"/>
      <c r="F90" s="65"/>
    </row>
    <row r="91" spans="1:6" ht="15" customHeight="1" x14ac:dyDescent="0.2">
      <c r="A91" s="71" t="s">
        <v>38</v>
      </c>
      <c r="B91" s="64">
        <f>C91/$C$6*100</f>
        <v>11.111111111111111</v>
      </c>
      <c r="C91" s="64">
        <f>SUM(D91:F91)</f>
        <v>1</v>
      </c>
      <c r="D91" s="65">
        <f>'9.1'!C52</f>
        <v>1</v>
      </c>
      <c r="E91" s="65">
        <f>'9.2'!C52</f>
        <v>0</v>
      </c>
      <c r="F91" s="65">
        <f>'9.3'!C52</f>
        <v>0</v>
      </c>
    </row>
    <row r="92" spans="1:6" ht="15" customHeight="1" x14ac:dyDescent="0.2">
      <c r="A92" s="71" t="s">
        <v>138</v>
      </c>
      <c r="B92" s="64">
        <f>C92/$C$6*100</f>
        <v>0</v>
      </c>
      <c r="C92" s="64">
        <f>SUM(D92:F92)</f>
        <v>0</v>
      </c>
      <c r="D92" s="65">
        <f>'9.1'!C55</f>
        <v>0</v>
      </c>
      <c r="E92" s="65">
        <f>'9.2'!C55</f>
        <v>0</v>
      </c>
      <c r="F92" s="65">
        <f>'9.3'!C55</f>
        <v>0</v>
      </c>
    </row>
    <row r="93" spans="1:6" ht="15" customHeight="1" x14ac:dyDescent="0.2">
      <c r="A93" s="71" t="s">
        <v>82</v>
      </c>
      <c r="B93" s="64">
        <f>C93/$C$6*100</f>
        <v>0</v>
      </c>
      <c r="C93" s="64">
        <f>SUM(D93:F93)</f>
        <v>0</v>
      </c>
      <c r="D93" s="65">
        <f>'9.1'!C102</f>
        <v>0</v>
      </c>
      <c r="E93" s="65">
        <f>'9.2'!C102</f>
        <v>0</v>
      </c>
      <c r="F93" s="65">
        <f>'9.3'!C102</f>
        <v>0</v>
      </c>
    </row>
    <row r="94" spans="1:6" x14ac:dyDescent="0.2">
      <c r="A94" s="96" t="s">
        <v>173</v>
      </c>
      <c r="B94" s="98"/>
      <c r="C94" s="99"/>
      <c r="D94" s="99"/>
      <c r="E94" s="99"/>
      <c r="F94" s="99"/>
    </row>
    <row r="95" spans="1:6" ht="15" customHeight="1" x14ac:dyDescent="0.2">
      <c r="A95" s="71" t="s">
        <v>58</v>
      </c>
      <c r="B95" s="95" t="s">
        <v>149</v>
      </c>
      <c r="C95" s="93" t="s">
        <v>149</v>
      </c>
      <c r="D95" s="92" t="str">
        <f>'9.1'!C76</f>
        <v>- *</v>
      </c>
      <c r="E95" s="92" t="str">
        <f>'9.2'!C76</f>
        <v>- *</v>
      </c>
      <c r="F95" s="92" t="str">
        <f>'9.3'!C76</f>
        <v>- *</v>
      </c>
    </row>
    <row r="96" spans="1:6" ht="15" customHeight="1" x14ac:dyDescent="0.2">
      <c r="A96" s="71" t="s">
        <v>142</v>
      </c>
      <c r="B96" s="95" t="s">
        <v>149</v>
      </c>
      <c r="C96" s="93" t="s">
        <v>149</v>
      </c>
      <c r="D96" s="92" t="str">
        <f>'9.1'!C78</f>
        <v>- *</v>
      </c>
      <c r="E96" s="92" t="str">
        <f>'9.2'!C78</f>
        <v>- *</v>
      </c>
      <c r="F96" s="92" t="str">
        <f>'9.3'!C78</f>
        <v>- *</v>
      </c>
    </row>
    <row r="97" spans="1:6" ht="15" customHeight="1" x14ac:dyDescent="0.2">
      <c r="A97" s="71" t="s">
        <v>60</v>
      </c>
      <c r="B97" s="95" t="s">
        <v>149</v>
      </c>
      <c r="C97" s="93" t="s">
        <v>149</v>
      </c>
      <c r="D97" s="92" t="str">
        <f>'9.1'!C79</f>
        <v>- *</v>
      </c>
      <c r="E97" s="92" t="str">
        <f>'9.2'!C79</f>
        <v>- *</v>
      </c>
      <c r="F97" s="92" t="str">
        <f>'9.3'!C79</f>
        <v>- *</v>
      </c>
    </row>
    <row r="98" spans="1:6" ht="54" customHeight="1" x14ac:dyDescent="0.2">
      <c r="A98" s="103" t="s">
        <v>172</v>
      </c>
      <c r="B98" s="103"/>
      <c r="C98" s="103"/>
      <c r="D98" s="103"/>
      <c r="E98" s="103"/>
      <c r="F98" s="103"/>
    </row>
  </sheetData>
  <sortState xmlns:xlrd2="http://schemas.microsoft.com/office/spreadsheetml/2017/richdata2" ref="A7:F97">
    <sortCondition descending="1" ref="B7:B97"/>
  </sortState>
  <mergeCells count="2">
    <mergeCell ref="A1:F1"/>
    <mergeCell ref="A98:F98"/>
  </mergeCells>
  <conditionalFormatting sqref="A7:A23 A96:A97">
    <cfRule type="dataBar" priority="1">
      <dataBar>
        <cfvo type="min"/>
        <cfvo type="max"/>
        <color rgb="FF638EC6"/>
      </dataBar>
    </cfRule>
  </conditionalFormatting>
  <pageMargins left="0.70866141732283505" right="0.70866141732283505" top="0.74803149606299202" bottom="0.74803149606299202" header="0.31496062992126" footer="0.31496062992126"/>
  <pageSetup paperSize="9" scale="71" fitToHeight="3" orientation="landscape"/>
  <headerFooter>
    <oddFooter>&amp;C&amp;A&amp;R&amp;P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00"/>
  <sheetViews>
    <sheetView zoomScale="110" zoomScaleNormal="110" workbookViewId="0">
      <selection activeCell="A4" sqref="A4"/>
    </sheetView>
  </sheetViews>
  <sheetFormatPr baseColWidth="10" defaultColWidth="9.1640625" defaultRowHeight="14" x14ac:dyDescent="0.2"/>
  <cols>
    <col min="1" max="1" width="24.83203125" style="6" customWidth="1"/>
    <col min="2" max="2" width="14.83203125" style="7" customWidth="1"/>
    <col min="3" max="3" width="14.83203125" style="6" customWidth="1"/>
    <col min="4" max="5" width="26.83203125" style="6" customWidth="1"/>
    <col min="6" max="6" width="28.83203125" style="6" customWidth="1"/>
    <col min="7" max="16384" width="9.1640625" style="6"/>
  </cols>
  <sheetData>
    <row r="1" spans="1:6" ht="30" customHeight="1" x14ac:dyDescent="0.2">
      <c r="A1" s="100" t="s">
        <v>121</v>
      </c>
      <c r="B1" s="100"/>
      <c r="C1" s="100"/>
      <c r="D1" s="101"/>
      <c r="E1" s="102"/>
      <c r="F1" s="102"/>
    </row>
    <row r="2" spans="1:6" ht="14.25" customHeight="1" x14ac:dyDescent="0.2">
      <c r="A2" s="13" t="s">
        <v>118</v>
      </c>
      <c r="B2" s="13"/>
      <c r="C2" s="13"/>
      <c r="D2" s="13"/>
      <c r="E2"/>
      <c r="F2"/>
    </row>
    <row r="3" spans="1:6" ht="15" customHeight="1" x14ac:dyDescent="0.2">
      <c r="A3" s="69" t="s">
        <v>170</v>
      </c>
      <c r="B3" s="57"/>
      <c r="C3" s="57"/>
      <c r="D3" s="57"/>
      <c r="E3" s="58"/>
      <c r="F3" s="58"/>
    </row>
    <row r="4" spans="1:6" ht="172" customHeight="1" x14ac:dyDescent="0.2">
      <c r="A4" s="42" t="s">
        <v>154</v>
      </c>
      <c r="B4" s="43" t="s">
        <v>105</v>
      </c>
      <c r="C4" s="43" t="s">
        <v>106</v>
      </c>
      <c r="D4" s="42" t="s">
        <v>120</v>
      </c>
      <c r="E4" s="42" t="s">
        <v>136</v>
      </c>
      <c r="F4" s="42" t="s">
        <v>144</v>
      </c>
    </row>
    <row r="5" spans="1:6" ht="15" customHeight="1" x14ac:dyDescent="0.2">
      <c r="A5" s="59" t="s">
        <v>90</v>
      </c>
      <c r="B5" s="45" t="s">
        <v>94</v>
      </c>
      <c r="C5" s="45" t="s">
        <v>91</v>
      </c>
      <c r="D5" s="60" t="s">
        <v>91</v>
      </c>
      <c r="E5" s="60" t="s">
        <v>91</v>
      </c>
      <c r="F5" s="60" t="s">
        <v>91</v>
      </c>
    </row>
    <row r="6" spans="1:6" ht="15" customHeight="1" x14ac:dyDescent="0.2">
      <c r="A6" s="59" t="s">
        <v>95</v>
      </c>
      <c r="B6" s="45"/>
      <c r="C6" s="61">
        <f>SUM(D6:F6)</f>
        <v>9</v>
      </c>
      <c r="D6" s="62">
        <v>3</v>
      </c>
      <c r="E6" s="62">
        <v>3</v>
      </c>
      <c r="F6" s="62">
        <v>3</v>
      </c>
    </row>
    <row r="7" spans="1:6" ht="15" customHeight="1" x14ac:dyDescent="0.2">
      <c r="A7" s="79" t="s">
        <v>0</v>
      </c>
      <c r="B7" s="50"/>
      <c r="C7" s="50"/>
      <c r="D7" s="63"/>
      <c r="E7" s="63"/>
      <c r="F7" s="63"/>
    </row>
    <row r="8" spans="1:6" ht="15" customHeight="1" x14ac:dyDescent="0.2">
      <c r="A8" s="71" t="s">
        <v>1</v>
      </c>
      <c r="B8" s="64">
        <f>C8/$C$6*100</f>
        <v>88.888888888888886</v>
      </c>
      <c r="C8" s="64">
        <f>SUM(D8:F8)</f>
        <v>8</v>
      </c>
      <c r="D8" s="65">
        <f>'9.1'!C11</f>
        <v>3</v>
      </c>
      <c r="E8" s="65">
        <f>'9.2'!C11</f>
        <v>2</v>
      </c>
      <c r="F8" s="65">
        <f>'9.3'!C11</f>
        <v>3</v>
      </c>
    </row>
    <row r="9" spans="1:6" ht="15" customHeight="1" x14ac:dyDescent="0.2">
      <c r="A9" s="71" t="s">
        <v>2</v>
      </c>
      <c r="B9" s="64">
        <f t="shared" ref="B9:B72" si="0">C9/$C$6*100</f>
        <v>100</v>
      </c>
      <c r="C9" s="64">
        <f t="shared" ref="C9:C72" si="1">SUM(D9:F9)</f>
        <v>9</v>
      </c>
      <c r="D9" s="65">
        <f>'9.1'!C12</f>
        <v>3</v>
      </c>
      <c r="E9" s="65">
        <f>'9.2'!C12</f>
        <v>3</v>
      </c>
      <c r="F9" s="65">
        <f>'9.3'!C12</f>
        <v>3</v>
      </c>
    </row>
    <row r="10" spans="1:6" ht="15" customHeight="1" x14ac:dyDescent="0.2">
      <c r="A10" s="71" t="s">
        <v>3</v>
      </c>
      <c r="B10" s="64">
        <f t="shared" si="0"/>
        <v>100</v>
      </c>
      <c r="C10" s="64">
        <f t="shared" si="1"/>
        <v>9</v>
      </c>
      <c r="D10" s="65">
        <f>'9.1'!C13</f>
        <v>3</v>
      </c>
      <c r="E10" s="65">
        <f>'9.2'!C13</f>
        <v>3</v>
      </c>
      <c r="F10" s="65">
        <f>'9.3'!C13</f>
        <v>3</v>
      </c>
    </row>
    <row r="11" spans="1:6" ht="15" customHeight="1" x14ac:dyDescent="0.2">
      <c r="A11" s="71" t="s">
        <v>4</v>
      </c>
      <c r="B11" s="64">
        <f t="shared" si="0"/>
        <v>100</v>
      </c>
      <c r="C11" s="64">
        <f t="shared" si="1"/>
        <v>9</v>
      </c>
      <c r="D11" s="65">
        <f>'9.1'!C14</f>
        <v>3</v>
      </c>
      <c r="E11" s="65">
        <f>'9.2'!C14</f>
        <v>3</v>
      </c>
      <c r="F11" s="65">
        <f>'9.3'!C14</f>
        <v>3</v>
      </c>
    </row>
    <row r="12" spans="1:6" ht="15" customHeight="1" x14ac:dyDescent="0.2">
      <c r="A12" s="71" t="s">
        <v>5</v>
      </c>
      <c r="B12" s="64">
        <f t="shared" si="0"/>
        <v>100</v>
      </c>
      <c r="C12" s="64">
        <f t="shared" si="1"/>
        <v>9</v>
      </c>
      <c r="D12" s="65">
        <f>'9.1'!C15</f>
        <v>3</v>
      </c>
      <c r="E12" s="65">
        <f>'9.2'!C15</f>
        <v>3</v>
      </c>
      <c r="F12" s="65">
        <f>'9.3'!C15</f>
        <v>3</v>
      </c>
    </row>
    <row r="13" spans="1:6" ht="15" customHeight="1" x14ac:dyDescent="0.2">
      <c r="A13" s="71" t="s">
        <v>6</v>
      </c>
      <c r="B13" s="64">
        <f t="shared" si="0"/>
        <v>100</v>
      </c>
      <c r="C13" s="64">
        <f t="shared" si="1"/>
        <v>9</v>
      </c>
      <c r="D13" s="65">
        <f>'9.1'!C16</f>
        <v>3</v>
      </c>
      <c r="E13" s="65">
        <f>'9.2'!C16</f>
        <v>3</v>
      </c>
      <c r="F13" s="65">
        <f>'9.3'!C16</f>
        <v>3</v>
      </c>
    </row>
    <row r="14" spans="1:6" ht="15" customHeight="1" x14ac:dyDescent="0.2">
      <c r="A14" s="71" t="s">
        <v>7</v>
      </c>
      <c r="B14" s="64">
        <f t="shared" si="0"/>
        <v>33.333333333333329</v>
      </c>
      <c r="C14" s="64">
        <f t="shared" si="1"/>
        <v>3</v>
      </c>
      <c r="D14" s="65">
        <f>'9.1'!C17</f>
        <v>1</v>
      </c>
      <c r="E14" s="65">
        <f>'9.2'!C17</f>
        <v>0</v>
      </c>
      <c r="F14" s="65">
        <f>'9.3'!C17</f>
        <v>2</v>
      </c>
    </row>
    <row r="15" spans="1:6" ht="15" customHeight="1" x14ac:dyDescent="0.2">
      <c r="A15" s="71" t="s">
        <v>8</v>
      </c>
      <c r="B15" s="64">
        <f t="shared" si="0"/>
        <v>100</v>
      </c>
      <c r="C15" s="64">
        <f t="shared" si="1"/>
        <v>9</v>
      </c>
      <c r="D15" s="65">
        <f>'9.1'!C18</f>
        <v>3</v>
      </c>
      <c r="E15" s="65">
        <f>'9.2'!C18</f>
        <v>3</v>
      </c>
      <c r="F15" s="65">
        <f>'9.3'!C18</f>
        <v>3</v>
      </c>
    </row>
    <row r="16" spans="1:6" ht="15" customHeight="1" x14ac:dyDescent="0.2">
      <c r="A16" s="71" t="s">
        <v>9</v>
      </c>
      <c r="B16" s="64">
        <f t="shared" si="0"/>
        <v>66.666666666666657</v>
      </c>
      <c r="C16" s="64">
        <f t="shared" si="1"/>
        <v>6</v>
      </c>
      <c r="D16" s="65">
        <f>'9.1'!C19</f>
        <v>3</v>
      </c>
      <c r="E16" s="65">
        <f>'9.2'!C19</f>
        <v>0</v>
      </c>
      <c r="F16" s="65">
        <f>'9.3'!C19</f>
        <v>3</v>
      </c>
    </row>
    <row r="17" spans="1:6" ht="15" customHeight="1" x14ac:dyDescent="0.2">
      <c r="A17" s="71" t="s">
        <v>10</v>
      </c>
      <c r="B17" s="64">
        <f t="shared" si="0"/>
        <v>100</v>
      </c>
      <c r="C17" s="64">
        <f t="shared" si="1"/>
        <v>9</v>
      </c>
      <c r="D17" s="65">
        <f>'9.1'!C20</f>
        <v>3</v>
      </c>
      <c r="E17" s="65">
        <f>'9.2'!C20</f>
        <v>3</v>
      </c>
      <c r="F17" s="65">
        <f>'9.3'!C20</f>
        <v>3</v>
      </c>
    </row>
    <row r="18" spans="1:6" ht="15" customHeight="1" x14ac:dyDescent="0.2">
      <c r="A18" s="71" t="s">
        <v>11</v>
      </c>
      <c r="B18" s="64">
        <f t="shared" si="0"/>
        <v>88.888888888888886</v>
      </c>
      <c r="C18" s="64">
        <f t="shared" si="1"/>
        <v>8</v>
      </c>
      <c r="D18" s="65">
        <f>'9.1'!C21</f>
        <v>2</v>
      </c>
      <c r="E18" s="65">
        <f>'9.2'!C21</f>
        <v>3</v>
      </c>
      <c r="F18" s="65">
        <f>'9.3'!C21</f>
        <v>3</v>
      </c>
    </row>
    <row r="19" spans="1:6" ht="15" customHeight="1" x14ac:dyDescent="0.2">
      <c r="A19" s="71" t="s">
        <v>12</v>
      </c>
      <c r="B19" s="64">
        <f t="shared" si="0"/>
        <v>100</v>
      </c>
      <c r="C19" s="64">
        <f t="shared" si="1"/>
        <v>9</v>
      </c>
      <c r="D19" s="65">
        <f>'9.1'!C22</f>
        <v>3</v>
      </c>
      <c r="E19" s="65">
        <f>'9.2'!C22</f>
        <v>3</v>
      </c>
      <c r="F19" s="65">
        <f>'9.3'!C22</f>
        <v>3</v>
      </c>
    </row>
    <row r="20" spans="1:6" ht="15" customHeight="1" x14ac:dyDescent="0.2">
      <c r="A20" s="71" t="s">
        <v>13</v>
      </c>
      <c r="B20" s="64">
        <f t="shared" si="0"/>
        <v>66.666666666666657</v>
      </c>
      <c r="C20" s="64">
        <f t="shared" si="1"/>
        <v>6</v>
      </c>
      <c r="D20" s="65">
        <f>'9.1'!C23</f>
        <v>3</v>
      </c>
      <c r="E20" s="65">
        <f>'9.2'!C23</f>
        <v>0</v>
      </c>
      <c r="F20" s="65">
        <f>'9.3'!C23</f>
        <v>3</v>
      </c>
    </row>
    <row r="21" spans="1:6" ht="15" customHeight="1" x14ac:dyDescent="0.2">
      <c r="A21" s="71" t="s">
        <v>14</v>
      </c>
      <c r="B21" s="64">
        <f t="shared" si="0"/>
        <v>77.777777777777786</v>
      </c>
      <c r="C21" s="64">
        <f t="shared" si="1"/>
        <v>7</v>
      </c>
      <c r="D21" s="65">
        <f>'9.1'!C24</f>
        <v>2</v>
      </c>
      <c r="E21" s="65">
        <f>'9.2'!C24</f>
        <v>2</v>
      </c>
      <c r="F21" s="65">
        <f>'9.3'!C24</f>
        <v>3</v>
      </c>
    </row>
    <row r="22" spans="1:6" ht="15" customHeight="1" x14ac:dyDescent="0.2">
      <c r="A22" s="71" t="s">
        <v>15</v>
      </c>
      <c r="B22" s="64">
        <f t="shared" si="0"/>
        <v>100</v>
      </c>
      <c r="C22" s="64">
        <f t="shared" si="1"/>
        <v>9</v>
      </c>
      <c r="D22" s="65">
        <f>'9.1'!C25</f>
        <v>3</v>
      </c>
      <c r="E22" s="65">
        <f>'9.2'!C25</f>
        <v>3</v>
      </c>
      <c r="F22" s="65">
        <f>'9.3'!C25</f>
        <v>3</v>
      </c>
    </row>
    <row r="23" spans="1:6" ht="15" customHeight="1" x14ac:dyDescent="0.2">
      <c r="A23" s="71" t="s">
        <v>16</v>
      </c>
      <c r="B23" s="64">
        <f t="shared" si="0"/>
        <v>100</v>
      </c>
      <c r="C23" s="64">
        <f t="shared" si="1"/>
        <v>9</v>
      </c>
      <c r="D23" s="65">
        <f>'9.1'!C26</f>
        <v>3</v>
      </c>
      <c r="E23" s="65">
        <f>'9.2'!C26</f>
        <v>3</v>
      </c>
      <c r="F23" s="65">
        <f>'9.3'!C26</f>
        <v>3</v>
      </c>
    </row>
    <row r="24" spans="1:6" ht="15" customHeight="1" x14ac:dyDescent="0.2">
      <c r="A24" s="71" t="s">
        <v>17</v>
      </c>
      <c r="B24" s="64">
        <f t="shared" si="0"/>
        <v>100</v>
      </c>
      <c r="C24" s="64">
        <f t="shared" si="1"/>
        <v>9</v>
      </c>
      <c r="D24" s="65">
        <f>'9.1'!C27</f>
        <v>3</v>
      </c>
      <c r="E24" s="65">
        <f>'9.2'!C27</f>
        <v>3</v>
      </c>
      <c r="F24" s="65">
        <f>'9.3'!C27</f>
        <v>3</v>
      </c>
    </row>
    <row r="25" spans="1:6" ht="15" customHeight="1" x14ac:dyDescent="0.2">
      <c r="A25" s="71" t="s">
        <v>114</v>
      </c>
      <c r="B25" s="64">
        <f t="shared" si="0"/>
        <v>66.666666666666657</v>
      </c>
      <c r="C25" s="64">
        <f t="shared" si="1"/>
        <v>6</v>
      </c>
      <c r="D25" s="65">
        <f>'9.1'!C28</f>
        <v>1</v>
      </c>
      <c r="E25" s="65">
        <f>'9.2'!C28</f>
        <v>2</v>
      </c>
      <c r="F25" s="65">
        <f>'9.3'!C28</f>
        <v>3</v>
      </c>
    </row>
    <row r="26" spans="1:6" ht="15" customHeight="1" x14ac:dyDescent="0.2">
      <c r="A26" s="79" t="s">
        <v>18</v>
      </c>
      <c r="B26" s="66"/>
      <c r="C26" s="66"/>
      <c r="D26" s="67"/>
      <c r="E26" s="67"/>
      <c r="F26" s="67"/>
    </row>
    <row r="27" spans="1:6" ht="15" customHeight="1" x14ac:dyDescent="0.2">
      <c r="A27" s="71" t="s">
        <v>19</v>
      </c>
      <c r="B27" s="64">
        <f t="shared" si="0"/>
        <v>100</v>
      </c>
      <c r="C27" s="64">
        <f t="shared" si="1"/>
        <v>9</v>
      </c>
      <c r="D27" s="65">
        <f>'9.1'!C30</f>
        <v>3</v>
      </c>
      <c r="E27" s="65">
        <f>'9.2'!C30</f>
        <v>3</v>
      </c>
      <c r="F27" s="65">
        <f>'9.3'!C30</f>
        <v>3</v>
      </c>
    </row>
    <row r="28" spans="1:6" ht="15" customHeight="1" x14ac:dyDescent="0.2">
      <c r="A28" s="71" t="s">
        <v>20</v>
      </c>
      <c r="B28" s="64">
        <f t="shared" si="0"/>
        <v>100</v>
      </c>
      <c r="C28" s="64">
        <f t="shared" si="1"/>
        <v>9</v>
      </c>
      <c r="D28" s="65">
        <f>'9.1'!C31</f>
        <v>3</v>
      </c>
      <c r="E28" s="65">
        <f>'9.2'!C31</f>
        <v>3</v>
      </c>
      <c r="F28" s="65">
        <f>'9.3'!C31</f>
        <v>3</v>
      </c>
    </row>
    <row r="29" spans="1:6" ht="15" customHeight="1" x14ac:dyDescent="0.2">
      <c r="A29" s="71" t="s">
        <v>21</v>
      </c>
      <c r="B29" s="64">
        <f t="shared" si="0"/>
        <v>77.777777777777786</v>
      </c>
      <c r="C29" s="64">
        <f t="shared" si="1"/>
        <v>7</v>
      </c>
      <c r="D29" s="65">
        <f>'9.1'!C32</f>
        <v>2</v>
      </c>
      <c r="E29" s="65">
        <f>'9.2'!C32</f>
        <v>2</v>
      </c>
      <c r="F29" s="65">
        <f>'9.3'!C32</f>
        <v>3</v>
      </c>
    </row>
    <row r="30" spans="1:6" ht="15" customHeight="1" x14ac:dyDescent="0.2">
      <c r="A30" s="71" t="s">
        <v>22</v>
      </c>
      <c r="B30" s="64">
        <f t="shared" si="0"/>
        <v>100</v>
      </c>
      <c r="C30" s="64">
        <f t="shared" si="1"/>
        <v>9</v>
      </c>
      <c r="D30" s="65">
        <f>'9.1'!C33</f>
        <v>3</v>
      </c>
      <c r="E30" s="65">
        <f>'9.2'!C33</f>
        <v>3</v>
      </c>
      <c r="F30" s="65">
        <f>'9.3'!C33</f>
        <v>3</v>
      </c>
    </row>
    <row r="31" spans="1:6" ht="15" customHeight="1" x14ac:dyDescent="0.2">
      <c r="A31" s="71" t="s">
        <v>23</v>
      </c>
      <c r="B31" s="64">
        <f t="shared" si="0"/>
        <v>100</v>
      </c>
      <c r="C31" s="64">
        <f t="shared" si="1"/>
        <v>9</v>
      </c>
      <c r="D31" s="65">
        <f>'9.1'!C34</f>
        <v>3</v>
      </c>
      <c r="E31" s="65">
        <f>'9.2'!C34</f>
        <v>3</v>
      </c>
      <c r="F31" s="65">
        <f>'9.3'!C34</f>
        <v>3</v>
      </c>
    </row>
    <row r="32" spans="1:6" ht="15" customHeight="1" x14ac:dyDescent="0.2">
      <c r="A32" s="71" t="s">
        <v>24</v>
      </c>
      <c r="B32" s="64">
        <f t="shared" si="0"/>
        <v>88.888888888888886</v>
      </c>
      <c r="C32" s="64">
        <f t="shared" si="1"/>
        <v>8</v>
      </c>
      <c r="D32" s="65">
        <f>'9.1'!C35</f>
        <v>2</v>
      </c>
      <c r="E32" s="65">
        <f>'9.2'!C35</f>
        <v>3</v>
      </c>
      <c r="F32" s="65">
        <f>'9.3'!C35</f>
        <v>3</v>
      </c>
    </row>
    <row r="33" spans="1:6" ht="15" customHeight="1" x14ac:dyDescent="0.2">
      <c r="A33" s="71" t="s">
        <v>25</v>
      </c>
      <c r="B33" s="64">
        <f t="shared" si="0"/>
        <v>100</v>
      </c>
      <c r="C33" s="64">
        <f t="shared" si="1"/>
        <v>9</v>
      </c>
      <c r="D33" s="65">
        <f>'9.1'!C36</f>
        <v>3</v>
      </c>
      <c r="E33" s="65">
        <f>'9.2'!C36</f>
        <v>3</v>
      </c>
      <c r="F33" s="65">
        <f>'9.3'!C36</f>
        <v>3</v>
      </c>
    </row>
    <row r="34" spans="1:6" ht="15" customHeight="1" x14ac:dyDescent="0.2">
      <c r="A34" s="71" t="s">
        <v>26</v>
      </c>
      <c r="B34" s="64">
        <f t="shared" si="0"/>
        <v>77.777777777777786</v>
      </c>
      <c r="C34" s="64">
        <f t="shared" si="1"/>
        <v>7</v>
      </c>
      <c r="D34" s="65">
        <f>'9.1'!C37</f>
        <v>1</v>
      </c>
      <c r="E34" s="65">
        <f>'9.2'!C37</f>
        <v>3</v>
      </c>
      <c r="F34" s="65">
        <f>'9.3'!C37</f>
        <v>3</v>
      </c>
    </row>
    <row r="35" spans="1:6" ht="15" customHeight="1" x14ac:dyDescent="0.2">
      <c r="A35" s="71" t="s">
        <v>27</v>
      </c>
      <c r="B35" s="64">
        <f t="shared" si="0"/>
        <v>77.777777777777786</v>
      </c>
      <c r="C35" s="64">
        <f t="shared" si="1"/>
        <v>7</v>
      </c>
      <c r="D35" s="65">
        <f>'9.1'!C38</f>
        <v>3</v>
      </c>
      <c r="E35" s="65">
        <f>'9.2'!C38</f>
        <v>3</v>
      </c>
      <c r="F35" s="65">
        <f>'9.3'!C38</f>
        <v>1</v>
      </c>
    </row>
    <row r="36" spans="1:6" ht="15" customHeight="1" x14ac:dyDescent="0.2">
      <c r="A36" s="71" t="s">
        <v>137</v>
      </c>
      <c r="B36" s="64">
        <f t="shared" si="0"/>
        <v>100</v>
      </c>
      <c r="C36" s="64">
        <f t="shared" si="1"/>
        <v>9</v>
      </c>
      <c r="D36" s="65">
        <f>'9.1'!C39</f>
        <v>3</v>
      </c>
      <c r="E36" s="65">
        <f>'9.2'!C39</f>
        <v>3</v>
      </c>
      <c r="F36" s="65">
        <f>'9.3'!C39</f>
        <v>3</v>
      </c>
    </row>
    <row r="37" spans="1:6" ht="15" customHeight="1" x14ac:dyDescent="0.2">
      <c r="A37" s="71" t="s">
        <v>28</v>
      </c>
      <c r="B37" s="64">
        <f t="shared" si="0"/>
        <v>66.666666666666657</v>
      </c>
      <c r="C37" s="64">
        <f t="shared" si="1"/>
        <v>6</v>
      </c>
      <c r="D37" s="65">
        <f>'9.1'!C40</f>
        <v>3</v>
      </c>
      <c r="E37" s="65">
        <f>'9.2'!C40</f>
        <v>0</v>
      </c>
      <c r="F37" s="65">
        <f>'9.3'!C40</f>
        <v>3</v>
      </c>
    </row>
    <row r="38" spans="1:6" ht="15" customHeight="1" x14ac:dyDescent="0.2">
      <c r="A38" s="79" t="s">
        <v>29</v>
      </c>
      <c r="B38" s="66"/>
      <c r="C38" s="66"/>
      <c r="D38" s="67"/>
      <c r="E38" s="67"/>
      <c r="F38" s="67"/>
    </row>
    <row r="39" spans="1:6" ht="15" customHeight="1" x14ac:dyDescent="0.2">
      <c r="A39" s="71" t="s">
        <v>30</v>
      </c>
      <c r="B39" s="64">
        <f t="shared" si="0"/>
        <v>100</v>
      </c>
      <c r="C39" s="64">
        <f t="shared" si="1"/>
        <v>9</v>
      </c>
      <c r="D39" s="65">
        <f>'9.1'!C42</f>
        <v>3</v>
      </c>
      <c r="E39" s="65">
        <f>'9.2'!C42</f>
        <v>3</v>
      </c>
      <c r="F39" s="65">
        <f>'9.3'!C42</f>
        <v>3</v>
      </c>
    </row>
    <row r="40" spans="1:6" ht="15" customHeight="1" x14ac:dyDescent="0.2">
      <c r="A40" s="71" t="s">
        <v>31</v>
      </c>
      <c r="B40" s="64">
        <f t="shared" si="0"/>
        <v>55.555555555555557</v>
      </c>
      <c r="C40" s="64">
        <f t="shared" si="1"/>
        <v>5</v>
      </c>
      <c r="D40" s="65">
        <f>'9.1'!C43</f>
        <v>3</v>
      </c>
      <c r="E40" s="65">
        <f>'9.2'!C43</f>
        <v>1</v>
      </c>
      <c r="F40" s="65">
        <f>'9.3'!C43</f>
        <v>1</v>
      </c>
    </row>
    <row r="41" spans="1:6" ht="15" customHeight="1" x14ac:dyDescent="0.2">
      <c r="A41" s="71" t="s">
        <v>89</v>
      </c>
      <c r="B41" s="64">
        <f t="shared" si="0"/>
        <v>100</v>
      </c>
      <c r="C41" s="64">
        <f t="shared" si="1"/>
        <v>9</v>
      </c>
      <c r="D41" s="65">
        <f>'9.1'!C44</f>
        <v>3</v>
      </c>
      <c r="E41" s="65">
        <f>'9.2'!C44</f>
        <v>3</v>
      </c>
      <c r="F41" s="65">
        <f>'9.3'!C44</f>
        <v>3</v>
      </c>
    </row>
    <row r="42" spans="1:6" ht="15" customHeight="1" x14ac:dyDescent="0.2">
      <c r="A42" s="71" t="s">
        <v>32</v>
      </c>
      <c r="B42" s="64">
        <f t="shared" si="0"/>
        <v>100</v>
      </c>
      <c r="C42" s="64">
        <f t="shared" si="1"/>
        <v>9</v>
      </c>
      <c r="D42" s="65">
        <f>'9.1'!C45</f>
        <v>3</v>
      </c>
      <c r="E42" s="65">
        <f>'9.2'!C45</f>
        <v>3</v>
      </c>
      <c r="F42" s="65">
        <f>'9.3'!C45</f>
        <v>3</v>
      </c>
    </row>
    <row r="43" spans="1:6" ht="15" customHeight="1" x14ac:dyDescent="0.2">
      <c r="A43" s="71" t="s">
        <v>33</v>
      </c>
      <c r="B43" s="64">
        <f t="shared" si="0"/>
        <v>100</v>
      </c>
      <c r="C43" s="64">
        <f t="shared" si="1"/>
        <v>9</v>
      </c>
      <c r="D43" s="65">
        <f>'9.1'!C46</f>
        <v>3</v>
      </c>
      <c r="E43" s="65">
        <f>'9.2'!C46</f>
        <v>3</v>
      </c>
      <c r="F43" s="65">
        <f>'9.3'!C46</f>
        <v>3</v>
      </c>
    </row>
    <row r="44" spans="1:6" ht="15" customHeight="1" x14ac:dyDescent="0.2">
      <c r="A44" s="71" t="s">
        <v>34</v>
      </c>
      <c r="B44" s="64">
        <f t="shared" si="0"/>
        <v>88.888888888888886</v>
      </c>
      <c r="C44" s="64">
        <f t="shared" si="1"/>
        <v>8</v>
      </c>
      <c r="D44" s="65">
        <f>'9.1'!C47</f>
        <v>3</v>
      </c>
      <c r="E44" s="65">
        <f>'9.2'!C47</f>
        <v>2</v>
      </c>
      <c r="F44" s="65">
        <f>'9.3'!C47</f>
        <v>3</v>
      </c>
    </row>
    <row r="45" spans="1:6" ht="15" customHeight="1" x14ac:dyDescent="0.2">
      <c r="A45" s="71" t="s">
        <v>35</v>
      </c>
      <c r="B45" s="64">
        <f t="shared" si="0"/>
        <v>33.333333333333329</v>
      </c>
      <c r="C45" s="64">
        <f t="shared" si="1"/>
        <v>3</v>
      </c>
      <c r="D45" s="65">
        <f>'9.1'!C48</f>
        <v>1</v>
      </c>
      <c r="E45" s="65">
        <f>'9.2'!C48</f>
        <v>1</v>
      </c>
      <c r="F45" s="65">
        <f>'9.3'!C48</f>
        <v>1</v>
      </c>
    </row>
    <row r="46" spans="1:6" ht="15" customHeight="1" x14ac:dyDescent="0.2">
      <c r="A46" s="71" t="s">
        <v>115</v>
      </c>
      <c r="B46" s="64">
        <f t="shared" si="0"/>
        <v>66.666666666666657</v>
      </c>
      <c r="C46" s="64">
        <f t="shared" si="1"/>
        <v>6</v>
      </c>
      <c r="D46" s="65">
        <f>'9.1'!C49</f>
        <v>3</v>
      </c>
      <c r="E46" s="65">
        <f>'9.2'!C49</f>
        <v>1</v>
      </c>
      <c r="F46" s="65">
        <f>'9.3'!C49</f>
        <v>2</v>
      </c>
    </row>
    <row r="47" spans="1:6" ht="15" customHeight="1" x14ac:dyDescent="0.2">
      <c r="A47" s="79" t="s">
        <v>36</v>
      </c>
      <c r="B47" s="66"/>
      <c r="C47" s="66"/>
      <c r="D47" s="67"/>
      <c r="E47" s="67"/>
      <c r="F47" s="67"/>
    </row>
    <row r="48" spans="1:6" ht="15" customHeight="1" x14ac:dyDescent="0.2">
      <c r="A48" s="71" t="s">
        <v>37</v>
      </c>
      <c r="B48" s="64">
        <f t="shared" si="0"/>
        <v>22.222222222222221</v>
      </c>
      <c r="C48" s="64">
        <f t="shared" si="1"/>
        <v>2</v>
      </c>
      <c r="D48" s="65">
        <f>'9.1'!C51</f>
        <v>2</v>
      </c>
      <c r="E48" s="65">
        <f>'9.2'!C51</f>
        <v>0</v>
      </c>
      <c r="F48" s="65">
        <f>'9.3'!C51</f>
        <v>0</v>
      </c>
    </row>
    <row r="49" spans="1:6" ht="15" customHeight="1" x14ac:dyDescent="0.2">
      <c r="A49" s="71" t="s">
        <v>38</v>
      </c>
      <c r="B49" s="64">
        <f t="shared" si="0"/>
        <v>11.111111111111111</v>
      </c>
      <c r="C49" s="64">
        <f t="shared" si="1"/>
        <v>1</v>
      </c>
      <c r="D49" s="65">
        <f>'9.1'!C52</f>
        <v>1</v>
      </c>
      <c r="E49" s="65">
        <f>'9.2'!C52</f>
        <v>0</v>
      </c>
      <c r="F49" s="65">
        <f>'9.3'!C52</f>
        <v>0</v>
      </c>
    </row>
    <row r="50" spans="1:6" ht="15" customHeight="1" x14ac:dyDescent="0.2">
      <c r="A50" s="71" t="s">
        <v>39</v>
      </c>
      <c r="B50" s="64">
        <f t="shared" si="0"/>
        <v>100</v>
      </c>
      <c r="C50" s="64">
        <f t="shared" si="1"/>
        <v>9</v>
      </c>
      <c r="D50" s="65">
        <f>'9.1'!C53</f>
        <v>3</v>
      </c>
      <c r="E50" s="65">
        <f>'9.2'!C53</f>
        <v>3</v>
      </c>
      <c r="F50" s="65">
        <f>'9.3'!C53</f>
        <v>3</v>
      </c>
    </row>
    <row r="51" spans="1:6" ht="15" customHeight="1" x14ac:dyDescent="0.2">
      <c r="A51" s="71" t="s">
        <v>40</v>
      </c>
      <c r="B51" s="64">
        <f t="shared" si="0"/>
        <v>44.444444444444443</v>
      </c>
      <c r="C51" s="64">
        <f t="shared" si="1"/>
        <v>4</v>
      </c>
      <c r="D51" s="65">
        <f>'9.1'!C54</f>
        <v>2</v>
      </c>
      <c r="E51" s="65">
        <f>'9.2'!C54</f>
        <v>1</v>
      </c>
      <c r="F51" s="65">
        <f>'9.3'!C54</f>
        <v>1</v>
      </c>
    </row>
    <row r="52" spans="1:6" ht="15" customHeight="1" x14ac:dyDescent="0.2">
      <c r="A52" s="71" t="s">
        <v>138</v>
      </c>
      <c r="B52" s="64">
        <f t="shared" si="0"/>
        <v>0</v>
      </c>
      <c r="C52" s="64">
        <f t="shared" si="1"/>
        <v>0</v>
      </c>
      <c r="D52" s="65">
        <f>'9.1'!C55</f>
        <v>0</v>
      </c>
      <c r="E52" s="65">
        <f>'9.2'!C55</f>
        <v>0</v>
      </c>
      <c r="F52" s="65">
        <f>'9.3'!C55</f>
        <v>0</v>
      </c>
    </row>
    <row r="53" spans="1:6" ht="15" customHeight="1" x14ac:dyDescent="0.2">
      <c r="A53" s="71" t="s">
        <v>41</v>
      </c>
      <c r="B53" s="64">
        <f t="shared" si="0"/>
        <v>55.555555555555557</v>
      </c>
      <c r="C53" s="64">
        <f t="shared" si="1"/>
        <v>5</v>
      </c>
      <c r="D53" s="65">
        <f>'9.1'!C56</f>
        <v>3</v>
      </c>
      <c r="E53" s="65">
        <f>'9.2'!C56</f>
        <v>0</v>
      </c>
      <c r="F53" s="65">
        <f>'9.3'!C56</f>
        <v>2</v>
      </c>
    </row>
    <row r="54" spans="1:6" ht="15" customHeight="1" x14ac:dyDescent="0.2">
      <c r="A54" s="71" t="s">
        <v>42</v>
      </c>
      <c r="B54" s="64">
        <f t="shared" si="0"/>
        <v>88.888888888888886</v>
      </c>
      <c r="C54" s="64">
        <f t="shared" si="1"/>
        <v>8</v>
      </c>
      <c r="D54" s="65">
        <f>'9.1'!C57</f>
        <v>2</v>
      </c>
      <c r="E54" s="65">
        <f>'9.2'!C57</f>
        <v>3</v>
      </c>
      <c r="F54" s="65">
        <f>'9.3'!C57</f>
        <v>3</v>
      </c>
    </row>
    <row r="55" spans="1:6" ht="15" customHeight="1" x14ac:dyDescent="0.2">
      <c r="A55" s="79" t="s">
        <v>43</v>
      </c>
      <c r="B55" s="66"/>
      <c r="C55" s="66"/>
      <c r="D55" s="67"/>
      <c r="E55" s="67"/>
      <c r="F55" s="67"/>
    </row>
    <row r="56" spans="1:6" ht="15" customHeight="1" x14ac:dyDescent="0.2">
      <c r="A56" s="71" t="s">
        <v>44</v>
      </c>
      <c r="B56" s="64">
        <f t="shared" si="0"/>
        <v>100</v>
      </c>
      <c r="C56" s="64">
        <f t="shared" si="1"/>
        <v>9</v>
      </c>
      <c r="D56" s="65">
        <f>'9.1'!C59</f>
        <v>3</v>
      </c>
      <c r="E56" s="65">
        <f>'9.2'!C59</f>
        <v>3</v>
      </c>
      <c r="F56" s="65">
        <f>'9.3'!C59</f>
        <v>3</v>
      </c>
    </row>
    <row r="57" spans="1:6" ht="15" customHeight="1" x14ac:dyDescent="0.2">
      <c r="A57" s="71" t="s">
        <v>139</v>
      </c>
      <c r="B57" s="64">
        <f t="shared" si="0"/>
        <v>100</v>
      </c>
      <c r="C57" s="64">
        <f t="shared" si="1"/>
        <v>9</v>
      </c>
      <c r="D57" s="65">
        <f>'9.1'!C60</f>
        <v>3</v>
      </c>
      <c r="E57" s="65">
        <f>'9.2'!C60</f>
        <v>3</v>
      </c>
      <c r="F57" s="65">
        <f>'9.3'!C60</f>
        <v>3</v>
      </c>
    </row>
    <row r="58" spans="1:6" ht="15" customHeight="1" x14ac:dyDescent="0.2">
      <c r="A58" s="71" t="s">
        <v>45</v>
      </c>
      <c r="B58" s="64">
        <f t="shared" si="0"/>
        <v>66.666666666666657</v>
      </c>
      <c r="C58" s="64">
        <f t="shared" si="1"/>
        <v>6</v>
      </c>
      <c r="D58" s="65">
        <f>'9.1'!C61</f>
        <v>3</v>
      </c>
      <c r="E58" s="65">
        <f>'9.2'!C61</f>
        <v>0</v>
      </c>
      <c r="F58" s="65">
        <f>'9.3'!C61</f>
        <v>3</v>
      </c>
    </row>
    <row r="59" spans="1:6" ht="15" customHeight="1" x14ac:dyDescent="0.2">
      <c r="A59" s="71" t="s">
        <v>46</v>
      </c>
      <c r="B59" s="64">
        <f t="shared" si="0"/>
        <v>55.555555555555557</v>
      </c>
      <c r="C59" s="64">
        <f t="shared" si="1"/>
        <v>5</v>
      </c>
      <c r="D59" s="65">
        <f>'9.1'!C62</f>
        <v>3</v>
      </c>
      <c r="E59" s="65">
        <f>'9.2'!C62</f>
        <v>0</v>
      </c>
      <c r="F59" s="65">
        <f>'9.3'!C62</f>
        <v>2</v>
      </c>
    </row>
    <row r="60" spans="1:6" ht="15" customHeight="1" x14ac:dyDescent="0.2">
      <c r="A60" s="71" t="s">
        <v>47</v>
      </c>
      <c r="B60" s="64">
        <f t="shared" si="0"/>
        <v>100</v>
      </c>
      <c r="C60" s="64">
        <f t="shared" si="1"/>
        <v>9</v>
      </c>
      <c r="D60" s="65">
        <f>'9.1'!C63</f>
        <v>3</v>
      </c>
      <c r="E60" s="65">
        <f>'9.2'!C63</f>
        <v>3</v>
      </c>
      <c r="F60" s="65">
        <f>'9.3'!C63</f>
        <v>3</v>
      </c>
    </row>
    <row r="61" spans="1:6" ht="15" customHeight="1" x14ac:dyDescent="0.2">
      <c r="A61" s="71" t="s">
        <v>140</v>
      </c>
      <c r="B61" s="64">
        <f t="shared" si="0"/>
        <v>100</v>
      </c>
      <c r="C61" s="64">
        <f t="shared" si="1"/>
        <v>9</v>
      </c>
      <c r="D61" s="65">
        <f>'9.1'!C64</f>
        <v>3</v>
      </c>
      <c r="E61" s="65">
        <f>'9.2'!C64</f>
        <v>3</v>
      </c>
      <c r="F61" s="65">
        <f>'9.3'!C64</f>
        <v>3</v>
      </c>
    </row>
    <row r="62" spans="1:6" ht="15" customHeight="1" x14ac:dyDescent="0.2">
      <c r="A62" s="71" t="s">
        <v>48</v>
      </c>
      <c r="B62" s="64">
        <f t="shared" si="0"/>
        <v>66.666666666666657</v>
      </c>
      <c r="C62" s="64">
        <f t="shared" si="1"/>
        <v>6</v>
      </c>
      <c r="D62" s="65">
        <f>'9.1'!C65</f>
        <v>3</v>
      </c>
      <c r="E62" s="65">
        <f>'9.2'!C65</f>
        <v>1</v>
      </c>
      <c r="F62" s="65">
        <f>'9.3'!C65</f>
        <v>2</v>
      </c>
    </row>
    <row r="63" spans="1:6" ht="15" customHeight="1" x14ac:dyDescent="0.2">
      <c r="A63" s="71" t="s">
        <v>49</v>
      </c>
      <c r="B63" s="64">
        <f t="shared" si="0"/>
        <v>100</v>
      </c>
      <c r="C63" s="64">
        <f t="shared" si="1"/>
        <v>9</v>
      </c>
      <c r="D63" s="65">
        <f>'9.1'!C66</f>
        <v>3</v>
      </c>
      <c r="E63" s="65">
        <f>'9.2'!C66</f>
        <v>3</v>
      </c>
      <c r="F63" s="65">
        <f>'9.3'!C66</f>
        <v>3</v>
      </c>
    </row>
    <row r="64" spans="1:6" ht="15" customHeight="1" x14ac:dyDescent="0.2">
      <c r="A64" s="71" t="s">
        <v>141</v>
      </c>
      <c r="B64" s="64">
        <f t="shared" si="0"/>
        <v>100</v>
      </c>
      <c r="C64" s="64">
        <f t="shared" si="1"/>
        <v>9</v>
      </c>
      <c r="D64" s="65">
        <f>'9.1'!C67</f>
        <v>3</v>
      </c>
      <c r="E64" s="65">
        <f>'9.2'!C67</f>
        <v>3</v>
      </c>
      <c r="F64" s="65">
        <f>'9.3'!C67</f>
        <v>3</v>
      </c>
    </row>
    <row r="65" spans="1:6" ht="15" customHeight="1" x14ac:dyDescent="0.2">
      <c r="A65" s="71" t="s">
        <v>50</v>
      </c>
      <c r="B65" s="64">
        <f t="shared" si="0"/>
        <v>100</v>
      </c>
      <c r="C65" s="64">
        <f t="shared" si="1"/>
        <v>9</v>
      </c>
      <c r="D65" s="65">
        <f>'9.1'!C68</f>
        <v>3</v>
      </c>
      <c r="E65" s="65">
        <f>'9.2'!C68</f>
        <v>3</v>
      </c>
      <c r="F65" s="65">
        <f>'9.3'!C68</f>
        <v>3</v>
      </c>
    </row>
    <row r="66" spans="1:6" ht="15" customHeight="1" x14ac:dyDescent="0.2">
      <c r="A66" s="71" t="s">
        <v>51</v>
      </c>
      <c r="B66" s="64">
        <f t="shared" si="0"/>
        <v>100</v>
      </c>
      <c r="C66" s="64">
        <f t="shared" si="1"/>
        <v>9</v>
      </c>
      <c r="D66" s="65">
        <f>'9.1'!C69</f>
        <v>3</v>
      </c>
      <c r="E66" s="65">
        <f>'9.2'!C69</f>
        <v>3</v>
      </c>
      <c r="F66" s="65">
        <f>'9.3'!C69</f>
        <v>3</v>
      </c>
    </row>
    <row r="67" spans="1:6" ht="15" customHeight="1" x14ac:dyDescent="0.2">
      <c r="A67" s="71" t="s">
        <v>52</v>
      </c>
      <c r="B67" s="64">
        <f t="shared" si="0"/>
        <v>100</v>
      </c>
      <c r="C67" s="64">
        <f t="shared" si="1"/>
        <v>9</v>
      </c>
      <c r="D67" s="65">
        <f>'9.1'!C70</f>
        <v>3</v>
      </c>
      <c r="E67" s="65">
        <f>'9.2'!C70</f>
        <v>3</v>
      </c>
      <c r="F67" s="65">
        <f>'9.3'!C70</f>
        <v>3</v>
      </c>
    </row>
    <row r="68" spans="1:6" ht="15" customHeight="1" x14ac:dyDescent="0.2">
      <c r="A68" s="71" t="s">
        <v>53</v>
      </c>
      <c r="B68" s="64">
        <f t="shared" si="0"/>
        <v>100</v>
      </c>
      <c r="C68" s="64">
        <f t="shared" si="1"/>
        <v>9</v>
      </c>
      <c r="D68" s="65">
        <f>'9.1'!C71</f>
        <v>3</v>
      </c>
      <c r="E68" s="65">
        <f>'9.2'!C71</f>
        <v>3</v>
      </c>
      <c r="F68" s="65">
        <f>'9.3'!C71</f>
        <v>3</v>
      </c>
    </row>
    <row r="69" spans="1:6" ht="15" customHeight="1" x14ac:dyDescent="0.2">
      <c r="A69" s="71" t="s">
        <v>54</v>
      </c>
      <c r="B69" s="64">
        <f t="shared" si="0"/>
        <v>100</v>
      </c>
      <c r="C69" s="64">
        <f t="shared" si="1"/>
        <v>9</v>
      </c>
      <c r="D69" s="65">
        <f>'9.1'!C72</f>
        <v>3</v>
      </c>
      <c r="E69" s="65">
        <f>'9.2'!C72</f>
        <v>3</v>
      </c>
      <c r="F69" s="65">
        <f>'9.3'!C72</f>
        <v>3</v>
      </c>
    </row>
    <row r="70" spans="1:6" ht="15" customHeight="1" x14ac:dyDescent="0.2">
      <c r="A70" s="79" t="s">
        <v>55</v>
      </c>
      <c r="B70" s="66"/>
      <c r="C70" s="66"/>
      <c r="D70" s="67"/>
      <c r="E70" s="67"/>
      <c r="F70" s="67"/>
    </row>
    <row r="71" spans="1:6" ht="15" customHeight="1" x14ac:dyDescent="0.2">
      <c r="A71" s="71" t="s">
        <v>56</v>
      </c>
      <c r="B71" s="64">
        <f t="shared" si="0"/>
        <v>44.444444444444443</v>
      </c>
      <c r="C71" s="64">
        <f t="shared" si="1"/>
        <v>4</v>
      </c>
      <c r="D71" s="65">
        <f>'9.1'!C74</f>
        <v>0</v>
      </c>
      <c r="E71" s="65">
        <f>'9.2'!C74</f>
        <v>1</v>
      </c>
      <c r="F71" s="65">
        <f>'9.3'!C74</f>
        <v>3</v>
      </c>
    </row>
    <row r="72" spans="1:6" ht="15" customHeight="1" x14ac:dyDescent="0.2">
      <c r="A72" s="71" t="s">
        <v>57</v>
      </c>
      <c r="B72" s="64">
        <f t="shared" si="0"/>
        <v>100</v>
      </c>
      <c r="C72" s="64">
        <f t="shared" si="1"/>
        <v>9</v>
      </c>
      <c r="D72" s="65">
        <f>'9.1'!C75</f>
        <v>3</v>
      </c>
      <c r="E72" s="65">
        <f>'9.2'!C75</f>
        <v>3</v>
      </c>
      <c r="F72" s="65">
        <f>'9.3'!C75</f>
        <v>3</v>
      </c>
    </row>
    <row r="73" spans="1:6" ht="15" customHeight="1" x14ac:dyDescent="0.2">
      <c r="A73" s="71" t="s">
        <v>58</v>
      </c>
      <c r="B73" s="93" t="s">
        <v>149</v>
      </c>
      <c r="C73" s="93" t="s">
        <v>149</v>
      </c>
      <c r="D73" s="92" t="str">
        <f>'9.1'!C76</f>
        <v>- *</v>
      </c>
      <c r="E73" s="92" t="str">
        <f>'9.2'!C76</f>
        <v>- *</v>
      </c>
      <c r="F73" s="92" t="str">
        <f>'9.3'!C76</f>
        <v>- *</v>
      </c>
    </row>
    <row r="74" spans="1:6" ht="15" customHeight="1" x14ac:dyDescent="0.2">
      <c r="A74" s="71" t="s">
        <v>59</v>
      </c>
      <c r="B74" s="64">
        <f t="shared" ref="B74:B99" si="2">C74/$C$6*100</f>
        <v>88.888888888888886</v>
      </c>
      <c r="C74" s="64">
        <f t="shared" ref="C74:C99" si="3">SUM(D74:F74)</f>
        <v>8</v>
      </c>
      <c r="D74" s="65">
        <f>'9.1'!C77</f>
        <v>3</v>
      </c>
      <c r="E74" s="65">
        <f>'9.2'!C77</f>
        <v>2</v>
      </c>
      <c r="F74" s="65">
        <f>'9.3'!C77</f>
        <v>3</v>
      </c>
    </row>
    <row r="75" spans="1:6" ht="15" customHeight="1" x14ac:dyDescent="0.2">
      <c r="A75" s="71" t="s">
        <v>142</v>
      </c>
      <c r="B75" s="93" t="s">
        <v>149</v>
      </c>
      <c r="C75" s="93" t="s">
        <v>149</v>
      </c>
      <c r="D75" s="92" t="str">
        <f>'9.1'!C78</f>
        <v>- *</v>
      </c>
      <c r="E75" s="92" t="str">
        <f>'9.2'!C78</f>
        <v>- *</v>
      </c>
      <c r="F75" s="92" t="str">
        <f>'9.3'!C78</f>
        <v>- *</v>
      </c>
    </row>
    <row r="76" spans="1:6" ht="15" customHeight="1" x14ac:dyDescent="0.2">
      <c r="A76" s="71" t="s">
        <v>60</v>
      </c>
      <c r="B76" s="93" t="s">
        <v>149</v>
      </c>
      <c r="C76" s="93" t="s">
        <v>149</v>
      </c>
      <c r="D76" s="92" t="str">
        <f>'9.1'!C79</f>
        <v>- *</v>
      </c>
      <c r="E76" s="92" t="str">
        <f>'9.2'!C79</f>
        <v>- *</v>
      </c>
      <c r="F76" s="92" t="str">
        <f>'9.3'!C79</f>
        <v>- *</v>
      </c>
    </row>
    <row r="77" spans="1:6" ht="15" customHeight="1" x14ac:dyDescent="0.2">
      <c r="A77" s="79" t="s">
        <v>61</v>
      </c>
      <c r="B77" s="66"/>
      <c r="C77" s="66"/>
      <c r="D77" s="67"/>
      <c r="E77" s="67"/>
      <c r="F77" s="67"/>
    </row>
    <row r="78" spans="1:6" ht="15" customHeight="1" x14ac:dyDescent="0.2">
      <c r="A78" s="71" t="s">
        <v>62</v>
      </c>
      <c r="B78" s="64">
        <f t="shared" si="2"/>
        <v>100</v>
      </c>
      <c r="C78" s="64">
        <f t="shared" si="3"/>
        <v>9</v>
      </c>
      <c r="D78" s="65">
        <f>'9.1'!C81</f>
        <v>3</v>
      </c>
      <c r="E78" s="65">
        <f>'9.2'!C81</f>
        <v>3</v>
      </c>
      <c r="F78" s="65">
        <f>'9.3'!C81</f>
        <v>3</v>
      </c>
    </row>
    <row r="79" spans="1:6" ht="15" customHeight="1" x14ac:dyDescent="0.2">
      <c r="A79" s="71" t="s">
        <v>64</v>
      </c>
      <c r="B79" s="64">
        <f t="shared" si="2"/>
        <v>55.555555555555557</v>
      </c>
      <c r="C79" s="64">
        <f t="shared" si="3"/>
        <v>5</v>
      </c>
      <c r="D79" s="65">
        <f>'9.1'!C82</f>
        <v>2</v>
      </c>
      <c r="E79" s="65">
        <f>'9.2'!C82</f>
        <v>0</v>
      </c>
      <c r="F79" s="65">
        <f>'9.3'!C82</f>
        <v>3</v>
      </c>
    </row>
    <row r="80" spans="1:6" ht="15" customHeight="1" x14ac:dyDescent="0.2">
      <c r="A80" s="71" t="s">
        <v>65</v>
      </c>
      <c r="B80" s="64">
        <f t="shared" si="2"/>
        <v>77.777777777777786</v>
      </c>
      <c r="C80" s="64">
        <f t="shared" si="3"/>
        <v>7</v>
      </c>
      <c r="D80" s="65">
        <f>'9.1'!C83</f>
        <v>3</v>
      </c>
      <c r="E80" s="65">
        <f>'9.2'!C83</f>
        <v>2</v>
      </c>
      <c r="F80" s="65">
        <f>'9.3'!C83</f>
        <v>2</v>
      </c>
    </row>
    <row r="81" spans="1:6" ht="15" customHeight="1" x14ac:dyDescent="0.2">
      <c r="A81" s="71" t="s">
        <v>66</v>
      </c>
      <c r="B81" s="64">
        <f t="shared" si="2"/>
        <v>100</v>
      </c>
      <c r="C81" s="64">
        <f t="shared" si="3"/>
        <v>9</v>
      </c>
      <c r="D81" s="65">
        <f>'9.1'!C84</f>
        <v>3</v>
      </c>
      <c r="E81" s="65">
        <f>'9.2'!C84</f>
        <v>3</v>
      </c>
      <c r="F81" s="65">
        <f>'9.3'!C84</f>
        <v>3</v>
      </c>
    </row>
    <row r="82" spans="1:6" ht="15" customHeight="1" x14ac:dyDescent="0.2">
      <c r="A82" s="71" t="s">
        <v>68</v>
      </c>
      <c r="B82" s="64">
        <f t="shared" si="2"/>
        <v>100</v>
      </c>
      <c r="C82" s="64">
        <f t="shared" si="3"/>
        <v>9</v>
      </c>
      <c r="D82" s="65">
        <f>'9.1'!C85</f>
        <v>3</v>
      </c>
      <c r="E82" s="65">
        <f>'9.2'!C85</f>
        <v>3</v>
      </c>
      <c r="F82" s="65">
        <f>'9.3'!C85</f>
        <v>3</v>
      </c>
    </row>
    <row r="83" spans="1:6" ht="15" customHeight="1" x14ac:dyDescent="0.2">
      <c r="A83" s="71" t="s">
        <v>69</v>
      </c>
      <c r="B83" s="64">
        <f t="shared" si="2"/>
        <v>100</v>
      </c>
      <c r="C83" s="64">
        <f t="shared" si="3"/>
        <v>9</v>
      </c>
      <c r="D83" s="65">
        <f>'9.1'!C86</f>
        <v>3</v>
      </c>
      <c r="E83" s="65">
        <f>'9.2'!C86</f>
        <v>3</v>
      </c>
      <c r="F83" s="65">
        <f>'9.3'!C86</f>
        <v>3</v>
      </c>
    </row>
    <row r="84" spans="1:6" ht="15" customHeight="1" x14ac:dyDescent="0.2">
      <c r="A84" s="71" t="s">
        <v>143</v>
      </c>
      <c r="B84" s="64">
        <f t="shared" si="2"/>
        <v>100</v>
      </c>
      <c r="C84" s="64">
        <f t="shared" si="3"/>
        <v>9</v>
      </c>
      <c r="D84" s="65">
        <f>'9.1'!C87</f>
        <v>3</v>
      </c>
      <c r="E84" s="65">
        <f>'9.2'!C87</f>
        <v>3</v>
      </c>
      <c r="F84" s="65">
        <f>'9.3'!C87</f>
        <v>3</v>
      </c>
    </row>
    <row r="85" spans="1:6" ht="15" customHeight="1" x14ac:dyDescent="0.2">
      <c r="A85" s="71" t="s">
        <v>70</v>
      </c>
      <c r="B85" s="64">
        <f t="shared" si="2"/>
        <v>100</v>
      </c>
      <c r="C85" s="64">
        <f t="shared" si="3"/>
        <v>9</v>
      </c>
      <c r="D85" s="65">
        <f>'9.1'!C88</f>
        <v>3</v>
      </c>
      <c r="E85" s="65">
        <f>'9.2'!C88</f>
        <v>3</v>
      </c>
      <c r="F85" s="65">
        <f>'9.3'!C88</f>
        <v>3</v>
      </c>
    </row>
    <row r="86" spans="1:6" ht="15" customHeight="1" x14ac:dyDescent="0.2">
      <c r="A86" s="71" t="s">
        <v>71</v>
      </c>
      <c r="B86" s="64">
        <f t="shared" si="2"/>
        <v>100</v>
      </c>
      <c r="C86" s="64">
        <f t="shared" si="3"/>
        <v>9</v>
      </c>
      <c r="D86" s="65">
        <f>'9.1'!C89</f>
        <v>3</v>
      </c>
      <c r="E86" s="65">
        <f>'9.2'!C89</f>
        <v>3</v>
      </c>
      <c r="F86" s="65">
        <f>'9.3'!C89</f>
        <v>3</v>
      </c>
    </row>
    <row r="87" spans="1:6" ht="15" customHeight="1" x14ac:dyDescent="0.2">
      <c r="A87" s="71" t="s">
        <v>72</v>
      </c>
      <c r="B87" s="64">
        <f t="shared" si="2"/>
        <v>100</v>
      </c>
      <c r="C87" s="64">
        <f t="shared" si="3"/>
        <v>9</v>
      </c>
      <c r="D87" s="65">
        <f>'9.1'!C90</f>
        <v>3</v>
      </c>
      <c r="E87" s="65">
        <f>'9.2'!C90</f>
        <v>3</v>
      </c>
      <c r="F87" s="65">
        <f>'9.3'!C90</f>
        <v>3</v>
      </c>
    </row>
    <row r="88" spans="1:6" ht="15" customHeight="1" x14ac:dyDescent="0.2">
      <c r="A88" s="79" t="s">
        <v>73</v>
      </c>
      <c r="B88" s="66"/>
      <c r="C88" s="66"/>
      <c r="D88" s="67"/>
      <c r="E88" s="67"/>
      <c r="F88" s="67"/>
    </row>
    <row r="89" spans="1:6" ht="15" customHeight="1" x14ac:dyDescent="0.2">
      <c r="A89" s="71" t="s">
        <v>63</v>
      </c>
      <c r="B89" s="64">
        <f>C89/$C$6*100</f>
        <v>77.777777777777786</v>
      </c>
      <c r="C89" s="64">
        <f t="shared" si="3"/>
        <v>7</v>
      </c>
      <c r="D89" s="65">
        <f>'9.1'!C92</f>
        <v>3</v>
      </c>
      <c r="E89" s="65">
        <f>'9.2'!C92</f>
        <v>1</v>
      </c>
      <c r="F89" s="65">
        <f>'9.3'!C92</f>
        <v>3</v>
      </c>
    </row>
    <row r="90" spans="1:6" ht="15" customHeight="1" x14ac:dyDescent="0.2">
      <c r="A90" s="71" t="s">
        <v>74</v>
      </c>
      <c r="B90" s="64">
        <f t="shared" si="2"/>
        <v>100</v>
      </c>
      <c r="C90" s="64">
        <f t="shared" si="3"/>
        <v>9</v>
      </c>
      <c r="D90" s="65">
        <f>'9.1'!C93</f>
        <v>3</v>
      </c>
      <c r="E90" s="65">
        <f>'9.2'!C93</f>
        <v>3</v>
      </c>
      <c r="F90" s="65">
        <f>'9.3'!C93</f>
        <v>3</v>
      </c>
    </row>
    <row r="91" spans="1:6" ht="15" customHeight="1" x14ac:dyDescent="0.2">
      <c r="A91" s="71" t="s">
        <v>67</v>
      </c>
      <c r="B91" s="64">
        <f>C91/$C$6*100</f>
        <v>55.555555555555557</v>
      </c>
      <c r="C91" s="64">
        <f t="shared" si="3"/>
        <v>5</v>
      </c>
      <c r="D91" s="65">
        <f>'9.1'!C94</f>
        <v>2</v>
      </c>
      <c r="E91" s="65">
        <f>'9.2'!C94</f>
        <v>0</v>
      </c>
      <c r="F91" s="65">
        <f>'9.3'!C94</f>
        <v>3</v>
      </c>
    </row>
    <row r="92" spans="1:6" ht="15" customHeight="1" x14ac:dyDescent="0.2">
      <c r="A92" s="71" t="s">
        <v>75</v>
      </c>
      <c r="B92" s="64">
        <f t="shared" si="2"/>
        <v>77.777777777777786</v>
      </c>
      <c r="C92" s="64">
        <f t="shared" si="3"/>
        <v>7</v>
      </c>
      <c r="D92" s="65">
        <f>'9.1'!C95</f>
        <v>3</v>
      </c>
      <c r="E92" s="65">
        <f>'9.2'!C95</f>
        <v>1</v>
      </c>
      <c r="F92" s="65">
        <f>'9.3'!C95</f>
        <v>3</v>
      </c>
    </row>
    <row r="93" spans="1:6" ht="15" customHeight="1" x14ac:dyDescent="0.2">
      <c r="A93" s="71" t="s">
        <v>76</v>
      </c>
      <c r="B93" s="64">
        <f t="shared" si="2"/>
        <v>100</v>
      </c>
      <c r="C93" s="64">
        <f t="shared" si="3"/>
        <v>9</v>
      </c>
      <c r="D93" s="65">
        <f>'9.1'!C96</f>
        <v>3</v>
      </c>
      <c r="E93" s="65">
        <f>'9.2'!C96</f>
        <v>3</v>
      </c>
      <c r="F93" s="65">
        <f>'9.3'!C96</f>
        <v>3</v>
      </c>
    </row>
    <row r="94" spans="1:6" ht="15" customHeight="1" x14ac:dyDescent="0.2">
      <c r="A94" s="71" t="s">
        <v>77</v>
      </c>
      <c r="B94" s="64">
        <f t="shared" si="2"/>
        <v>77.777777777777786</v>
      </c>
      <c r="C94" s="64">
        <f t="shared" si="3"/>
        <v>7</v>
      </c>
      <c r="D94" s="65">
        <f>'9.1'!C97</f>
        <v>2</v>
      </c>
      <c r="E94" s="65">
        <f>'9.2'!C97</f>
        <v>2</v>
      </c>
      <c r="F94" s="65">
        <f>'9.3'!C97</f>
        <v>3</v>
      </c>
    </row>
    <row r="95" spans="1:6" ht="15" customHeight="1" x14ac:dyDescent="0.2">
      <c r="A95" s="71" t="s">
        <v>78</v>
      </c>
      <c r="B95" s="64">
        <f t="shared" si="2"/>
        <v>100</v>
      </c>
      <c r="C95" s="64">
        <f t="shared" si="3"/>
        <v>9</v>
      </c>
      <c r="D95" s="65">
        <f>'9.1'!C98</f>
        <v>3</v>
      </c>
      <c r="E95" s="65">
        <f>'9.2'!C98</f>
        <v>3</v>
      </c>
      <c r="F95" s="65">
        <f>'9.3'!C98</f>
        <v>3</v>
      </c>
    </row>
    <row r="96" spans="1:6" ht="15" customHeight="1" x14ac:dyDescent="0.2">
      <c r="A96" s="71" t="s">
        <v>79</v>
      </c>
      <c r="B96" s="64">
        <f t="shared" si="2"/>
        <v>88.888888888888886</v>
      </c>
      <c r="C96" s="64">
        <f t="shared" si="3"/>
        <v>8</v>
      </c>
      <c r="D96" s="65">
        <f>'9.1'!C99</f>
        <v>3</v>
      </c>
      <c r="E96" s="65">
        <f>'9.2'!C99</f>
        <v>2</v>
      </c>
      <c r="F96" s="65">
        <f>'9.3'!C99</f>
        <v>3</v>
      </c>
    </row>
    <row r="97" spans="1:6" ht="15" customHeight="1" x14ac:dyDescent="0.2">
      <c r="A97" s="71" t="s">
        <v>80</v>
      </c>
      <c r="B97" s="64">
        <f t="shared" si="2"/>
        <v>100</v>
      </c>
      <c r="C97" s="64">
        <f t="shared" si="3"/>
        <v>9</v>
      </c>
      <c r="D97" s="65">
        <f>'9.1'!C100</f>
        <v>3</v>
      </c>
      <c r="E97" s="65">
        <f>'9.2'!C100</f>
        <v>3</v>
      </c>
      <c r="F97" s="65">
        <f>'9.3'!C100</f>
        <v>3</v>
      </c>
    </row>
    <row r="98" spans="1:6" ht="15" customHeight="1" x14ac:dyDescent="0.2">
      <c r="A98" s="71" t="s">
        <v>81</v>
      </c>
      <c r="B98" s="64">
        <f t="shared" si="2"/>
        <v>33.333333333333329</v>
      </c>
      <c r="C98" s="64">
        <f t="shared" si="3"/>
        <v>3</v>
      </c>
      <c r="D98" s="65">
        <f>'9.1'!C101</f>
        <v>0</v>
      </c>
      <c r="E98" s="65">
        <f>'9.2'!C101</f>
        <v>0</v>
      </c>
      <c r="F98" s="65">
        <f>'9.3'!C101</f>
        <v>3</v>
      </c>
    </row>
    <row r="99" spans="1:6" ht="15" customHeight="1" x14ac:dyDescent="0.2">
      <c r="A99" s="71" t="s">
        <v>82</v>
      </c>
      <c r="B99" s="64">
        <f t="shared" si="2"/>
        <v>0</v>
      </c>
      <c r="C99" s="64">
        <f t="shared" si="3"/>
        <v>0</v>
      </c>
      <c r="D99" s="65">
        <f>'9.1'!C102</f>
        <v>0</v>
      </c>
      <c r="E99" s="65">
        <f>'9.2'!C102</f>
        <v>0</v>
      </c>
      <c r="F99" s="65">
        <f>'9.3'!C102</f>
        <v>0</v>
      </c>
    </row>
    <row r="100" spans="1:6" ht="54" customHeight="1" x14ac:dyDescent="0.2">
      <c r="A100" s="103" t="s">
        <v>172</v>
      </c>
      <c r="B100" s="103"/>
      <c r="C100" s="103"/>
      <c r="D100" s="103"/>
      <c r="E100" s="103"/>
      <c r="F100" s="103"/>
    </row>
  </sheetData>
  <mergeCells count="2">
    <mergeCell ref="A1:F1"/>
    <mergeCell ref="A100:F100"/>
  </mergeCells>
  <conditionalFormatting sqref="A8:A25">
    <cfRule type="dataBar" priority="1">
      <dataBar>
        <cfvo type="min"/>
        <cfvo type="max"/>
        <color rgb="FF638EC6"/>
      </dataBar>
    </cfRule>
  </conditionalFormatting>
  <pageMargins left="0.70866141732283505" right="0.70866141732283505" top="0.74803149606299202" bottom="0.74803149606299202" header="0.31496062992126" footer="0.31496062992126"/>
  <pageSetup paperSize="9" scale="70" fitToHeight="3" orientation="landscape"/>
  <headerFooter>
    <oddFooter>&amp;C&amp;A&amp;R&amp;P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24"/>
  <sheetViews>
    <sheetView zoomScale="110" zoomScaleNormal="110" zoomScaleSheetLayoutView="100" workbookViewId="0">
      <selection sqref="A1:E1"/>
    </sheetView>
  </sheetViews>
  <sheetFormatPr baseColWidth="10" defaultColWidth="8.83203125" defaultRowHeight="15" x14ac:dyDescent="0.2"/>
  <cols>
    <col min="1" max="1" width="4.5" customWidth="1"/>
    <col min="2" max="2" width="113.83203125" customWidth="1"/>
    <col min="3" max="5" width="7.6640625" customWidth="1"/>
  </cols>
  <sheetData>
    <row r="1" spans="1:5" ht="20" customHeight="1" x14ac:dyDescent="0.2">
      <c r="A1" s="104" t="s">
        <v>122</v>
      </c>
      <c r="B1" s="105"/>
      <c r="C1" s="105"/>
      <c r="D1" s="105"/>
      <c r="E1" s="105"/>
    </row>
    <row r="2" spans="1:5" ht="30.5" customHeight="1" x14ac:dyDescent="0.2">
      <c r="A2" s="106" t="s">
        <v>84</v>
      </c>
      <c r="B2" s="106" t="s">
        <v>85</v>
      </c>
      <c r="C2" s="106" t="s">
        <v>86</v>
      </c>
      <c r="D2" s="106" t="s">
        <v>87</v>
      </c>
      <c r="E2" s="106"/>
    </row>
    <row r="3" spans="1:5" ht="14" customHeight="1" x14ac:dyDescent="0.2">
      <c r="A3" s="106"/>
      <c r="B3" s="106"/>
      <c r="C3" s="106"/>
      <c r="D3" s="72" t="s">
        <v>92</v>
      </c>
      <c r="E3" s="72" t="s">
        <v>93</v>
      </c>
    </row>
    <row r="4" spans="1:5" x14ac:dyDescent="0.2">
      <c r="A4" s="107">
        <v>9</v>
      </c>
      <c r="B4" s="73" t="s">
        <v>107</v>
      </c>
      <c r="C4" s="107">
        <v>15</v>
      </c>
      <c r="D4" s="108"/>
      <c r="E4" s="108"/>
    </row>
    <row r="5" spans="1:5" ht="71" customHeight="1" x14ac:dyDescent="0.2">
      <c r="A5" s="107"/>
      <c r="B5" s="74" t="s">
        <v>97</v>
      </c>
      <c r="C5" s="107"/>
      <c r="D5" s="108"/>
      <c r="E5" s="108"/>
    </row>
    <row r="6" spans="1:5" ht="16" customHeight="1" x14ac:dyDescent="0.2">
      <c r="A6" s="107"/>
      <c r="B6" s="74" t="s">
        <v>98</v>
      </c>
      <c r="C6" s="107"/>
      <c r="D6" s="108"/>
      <c r="E6" s="108"/>
    </row>
    <row r="7" spans="1:5" x14ac:dyDescent="0.2">
      <c r="A7" s="107"/>
      <c r="B7" s="74" t="s">
        <v>123</v>
      </c>
      <c r="C7" s="107"/>
      <c r="D7" s="108"/>
      <c r="E7" s="108"/>
    </row>
    <row r="8" spans="1:5" ht="16" customHeight="1" x14ac:dyDescent="0.2">
      <c r="A8" s="107"/>
      <c r="B8" s="74" t="s">
        <v>108</v>
      </c>
      <c r="C8" s="107"/>
      <c r="D8" s="108"/>
      <c r="E8" s="108"/>
    </row>
    <row r="9" spans="1:5" ht="57" customHeight="1" x14ac:dyDescent="0.2">
      <c r="A9" s="109" t="s">
        <v>109</v>
      </c>
      <c r="B9" s="75" t="s">
        <v>124</v>
      </c>
      <c r="C9" s="110"/>
      <c r="D9" s="110"/>
      <c r="E9" s="110"/>
    </row>
    <row r="10" spans="1:5" ht="30" x14ac:dyDescent="0.2">
      <c r="A10" s="109"/>
      <c r="B10" s="74" t="s">
        <v>99</v>
      </c>
      <c r="C10" s="110"/>
      <c r="D10" s="110"/>
      <c r="E10" s="110"/>
    </row>
    <row r="11" spans="1:5" x14ac:dyDescent="0.2">
      <c r="A11" s="76"/>
      <c r="B11" s="78" t="s">
        <v>110</v>
      </c>
      <c r="C11" s="77">
        <v>3</v>
      </c>
      <c r="D11" s="77"/>
      <c r="E11" s="77"/>
    </row>
    <row r="12" spans="1:5" x14ac:dyDescent="0.2">
      <c r="A12" s="76"/>
      <c r="B12" s="78" t="s">
        <v>111</v>
      </c>
      <c r="C12" s="77">
        <v>2</v>
      </c>
      <c r="D12" s="77"/>
      <c r="E12" s="77"/>
    </row>
    <row r="13" spans="1:5" x14ac:dyDescent="0.2">
      <c r="A13" s="76"/>
      <c r="B13" s="78" t="s">
        <v>112</v>
      </c>
      <c r="C13" s="77">
        <v>1</v>
      </c>
      <c r="D13" s="77"/>
      <c r="E13" s="77"/>
    </row>
    <row r="14" spans="1:5" x14ac:dyDescent="0.2">
      <c r="A14" s="76"/>
      <c r="B14" s="78" t="s">
        <v>96</v>
      </c>
      <c r="C14" s="77">
        <v>0</v>
      </c>
      <c r="D14" s="77"/>
      <c r="E14" s="77"/>
    </row>
    <row r="15" spans="1:5" ht="44" customHeight="1" x14ac:dyDescent="0.2">
      <c r="A15" s="76" t="s">
        <v>135</v>
      </c>
      <c r="B15" s="75" t="s">
        <v>125</v>
      </c>
      <c r="C15" s="77"/>
      <c r="D15" s="77"/>
      <c r="E15" s="77"/>
    </row>
    <row r="16" spans="1:5" x14ac:dyDescent="0.2">
      <c r="A16" s="76"/>
      <c r="B16" s="78" t="s">
        <v>113</v>
      </c>
      <c r="C16" s="77">
        <v>3</v>
      </c>
      <c r="D16" s="77"/>
      <c r="E16" s="77"/>
    </row>
    <row r="17" spans="1:5" x14ac:dyDescent="0.2">
      <c r="A17" s="76"/>
      <c r="B17" s="78" t="s">
        <v>111</v>
      </c>
      <c r="C17" s="77">
        <v>2</v>
      </c>
      <c r="D17" s="77"/>
      <c r="E17" s="77"/>
    </row>
    <row r="18" spans="1:5" x14ac:dyDescent="0.2">
      <c r="A18" s="76"/>
      <c r="B18" s="78" t="s">
        <v>112</v>
      </c>
      <c r="C18" s="77">
        <v>1</v>
      </c>
      <c r="D18" s="77"/>
      <c r="E18" s="77"/>
    </row>
    <row r="19" spans="1:5" x14ac:dyDescent="0.2">
      <c r="A19" s="76"/>
      <c r="B19" s="78" t="s">
        <v>96</v>
      </c>
      <c r="C19" s="77">
        <v>0</v>
      </c>
      <c r="D19" s="77"/>
      <c r="E19" s="77"/>
    </row>
    <row r="20" spans="1:5" ht="58" customHeight="1" x14ac:dyDescent="0.2">
      <c r="A20" s="76" t="s">
        <v>145</v>
      </c>
      <c r="B20" s="75" t="s">
        <v>126</v>
      </c>
      <c r="C20" s="77"/>
      <c r="D20" s="77"/>
      <c r="E20" s="77"/>
    </row>
    <row r="21" spans="1:5" x14ac:dyDescent="0.2">
      <c r="A21" s="76"/>
      <c r="B21" s="78" t="s">
        <v>113</v>
      </c>
      <c r="C21" s="77">
        <v>3</v>
      </c>
      <c r="D21" s="77"/>
      <c r="E21" s="77"/>
    </row>
    <row r="22" spans="1:5" x14ac:dyDescent="0.2">
      <c r="A22" s="76"/>
      <c r="B22" s="78" t="s">
        <v>111</v>
      </c>
      <c r="C22" s="77">
        <v>2</v>
      </c>
      <c r="D22" s="77"/>
      <c r="E22" s="77"/>
    </row>
    <row r="23" spans="1:5" x14ac:dyDescent="0.2">
      <c r="A23" s="76"/>
      <c r="B23" s="78" t="s">
        <v>112</v>
      </c>
      <c r="C23" s="77">
        <v>1</v>
      </c>
      <c r="D23" s="77"/>
      <c r="E23" s="77"/>
    </row>
    <row r="24" spans="1:5" x14ac:dyDescent="0.2">
      <c r="A24" s="76"/>
      <c r="B24" s="78" t="s">
        <v>96</v>
      </c>
      <c r="C24" s="77">
        <v>0</v>
      </c>
      <c r="D24" s="77"/>
      <c r="E24" s="77"/>
    </row>
  </sheetData>
  <mergeCells count="13">
    <mergeCell ref="C4:C8"/>
    <mergeCell ref="D4:D8"/>
    <mergeCell ref="E4:E8"/>
    <mergeCell ref="A9:A10"/>
    <mergeCell ref="C9:C10"/>
    <mergeCell ref="D9:D10"/>
    <mergeCell ref="E9:E10"/>
    <mergeCell ref="A4:A8"/>
    <mergeCell ref="A1:E1"/>
    <mergeCell ref="A2:A3"/>
    <mergeCell ref="B2:B3"/>
    <mergeCell ref="C2:C3"/>
    <mergeCell ref="D2:E2"/>
  </mergeCells>
  <pageMargins left="0.70866141732283472" right="0.70866141732283472" top="0.74803149606299213" bottom="0.74803149606299213" header="0.31496062992125984" footer="0.31496062992125984"/>
  <pageSetup paperSize="9" scale="87" fitToHeight="0" orientation="landscape"/>
  <headerFoot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28"/>
  <sheetViews>
    <sheetView zoomScale="110" zoomScaleNormal="110" zoomScaleSheetLayoutView="44" workbookViewId="0">
      <pane ySplit="8" topLeftCell="A9" activePane="bottomLeft" state="frozen"/>
      <selection pane="bottomLeft" sqref="A1:G1"/>
    </sheetView>
  </sheetViews>
  <sheetFormatPr baseColWidth="10" defaultColWidth="5" defaultRowHeight="14" x14ac:dyDescent="0.2"/>
  <cols>
    <col min="1" max="1" width="24.83203125" style="2" customWidth="1"/>
    <col min="2" max="2" width="32.5" style="2" customWidth="1"/>
    <col min="3" max="3" width="12.83203125" style="15" customWidth="1"/>
    <col min="4" max="4" width="24.83203125" style="2" customWidth="1"/>
    <col min="5" max="5" width="17.83203125" style="2" customWidth="1"/>
    <col min="6" max="7" width="18.83203125" style="2" customWidth="1"/>
    <col min="8" max="16384" width="5" style="2"/>
  </cols>
  <sheetData>
    <row r="1" spans="1:7" s="1" customFormat="1" ht="47" customHeight="1" x14ac:dyDescent="0.15">
      <c r="A1" s="116" t="s">
        <v>127</v>
      </c>
      <c r="B1" s="116"/>
      <c r="C1" s="116"/>
      <c r="D1" s="116"/>
      <c r="E1" s="116"/>
      <c r="F1" s="116"/>
      <c r="G1" s="116"/>
    </row>
    <row r="2" spans="1:7" s="1" customFormat="1" ht="16" customHeight="1" x14ac:dyDescent="0.15">
      <c r="A2" s="123" t="s">
        <v>118</v>
      </c>
      <c r="B2" s="124"/>
      <c r="C2" s="124"/>
      <c r="D2" s="124"/>
      <c r="E2" s="124"/>
      <c r="F2" s="124"/>
      <c r="G2" s="124"/>
    </row>
    <row r="3" spans="1:7" s="1" customFormat="1" ht="16" customHeight="1" x14ac:dyDescent="0.15">
      <c r="A3" s="69" t="s">
        <v>133</v>
      </c>
      <c r="B3" s="21"/>
      <c r="C3" s="20"/>
      <c r="D3" s="37"/>
      <c r="E3" s="22"/>
      <c r="F3" s="22"/>
      <c r="G3" s="20"/>
    </row>
    <row r="4" spans="1:7" ht="130" customHeight="1" x14ac:dyDescent="0.2">
      <c r="A4" s="117" t="s">
        <v>171</v>
      </c>
      <c r="B4" s="23" t="str">
        <f>'Оценка (раздел 9)'!D4</f>
        <v>9.1. Какая доля государственных бюджетных и автономных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государственные задания на 2023 год (в % от общего количества государственных бюджетных и автономных учреждений субъекта Российской Федерации, которым доводятся государственные задания)?</v>
      </c>
      <c r="C4" s="112" t="s">
        <v>150</v>
      </c>
      <c r="D4" s="120" t="s">
        <v>128</v>
      </c>
      <c r="E4" s="117" t="s">
        <v>158</v>
      </c>
      <c r="F4" s="122" t="s">
        <v>148</v>
      </c>
      <c r="G4" s="117" t="s">
        <v>159</v>
      </c>
    </row>
    <row r="5" spans="1:7" ht="16" customHeight="1" x14ac:dyDescent="0.2">
      <c r="A5" s="118"/>
      <c r="B5" s="23" t="str">
        <f>'Методика (раздел 9)'!B11</f>
        <v>95 – 100 %</v>
      </c>
      <c r="C5" s="113"/>
      <c r="D5" s="121"/>
      <c r="E5" s="119"/>
      <c r="F5" s="118"/>
      <c r="G5" s="117"/>
    </row>
    <row r="6" spans="1:7" ht="16" customHeight="1" x14ac:dyDescent="0.2">
      <c r="A6" s="118"/>
      <c r="B6" s="23" t="str">
        <f>'Методика (раздел 9)'!B12</f>
        <v xml:space="preserve">90 – 94,9 % </v>
      </c>
      <c r="C6" s="113"/>
      <c r="D6" s="121"/>
      <c r="E6" s="119"/>
      <c r="F6" s="118"/>
      <c r="G6" s="117"/>
    </row>
    <row r="7" spans="1:7" s="4" customFormat="1" ht="16" customHeight="1" x14ac:dyDescent="0.2">
      <c r="A7" s="118"/>
      <c r="B7" s="23" t="str">
        <f>'Методика (раздел 9)'!B13</f>
        <v xml:space="preserve">80 – 89,9 % </v>
      </c>
      <c r="C7" s="113"/>
      <c r="D7" s="121"/>
      <c r="E7" s="119"/>
      <c r="F7" s="118"/>
      <c r="G7" s="117"/>
    </row>
    <row r="8" spans="1:7" s="4" customFormat="1" ht="16" customHeight="1" x14ac:dyDescent="0.2">
      <c r="A8" s="118"/>
      <c r="B8" s="23" t="str">
        <f>'Методика (раздел 9)'!B14</f>
        <v xml:space="preserve">Менее 80 % </v>
      </c>
      <c r="C8" s="114"/>
      <c r="D8" s="121"/>
      <c r="E8" s="119"/>
      <c r="F8" s="118"/>
      <c r="G8" s="117"/>
    </row>
    <row r="9" spans="1:7" s="4" customFormat="1" ht="16" customHeight="1" x14ac:dyDescent="0.2">
      <c r="A9" s="24" t="s">
        <v>95</v>
      </c>
      <c r="B9" s="23"/>
      <c r="C9" s="25">
        <v>3</v>
      </c>
      <c r="D9" s="38"/>
      <c r="E9" s="26"/>
      <c r="F9" s="26"/>
      <c r="G9" s="27"/>
    </row>
    <row r="10" spans="1:7" ht="16" customHeight="1" x14ac:dyDescent="0.2">
      <c r="A10" s="79" t="s">
        <v>0</v>
      </c>
      <c r="B10" s="28"/>
      <c r="C10" s="28"/>
      <c r="D10" s="39"/>
      <c r="E10" s="29"/>
      <c r="F10" s="29"/>
      <c r="G10" s="30"/>
    </row>
    <row r="11" spans="1:7" ht="16" customHeight="1" x14ac:dyDescent="0.2">
      <c r="A11" s="71" t="s">
        <v>1</v>
      </c>
      <c r="B11" s="31" t="str">
        <f>IF(C11=3,$B$5,IF(C11=2,$B$6,IF(C11=1,$B$7,$B$8)))</f>
        <v>95 – 100 %</v>
      </c>
      <c r="C11" s="32">
        <f>IF(D11&gt;=95,3,IF(D11&gt;=90,2,IF(D11&gt;=80,1,0)))</f>
        <v>3</v>
      </c>
      <c r="D11" s="40">
        <f>MROUND((F11-G11)/(E11-G11)*100,0.1)</f>
        <v>95.7</v>
      </c>
      <c r="E11" s="33">
        <v>212</v>
      </c>
      <c r="F11" s="33">
        <v>203</v>
      </c>
      <c r="G11" s="34">
        <v>3</v>
      </c>
    </row>
    <row r="12" spans="1:7" ht="16" customHeight="1" x14ac:dyDescent="0.2">
      <c r="A12" s="71" t="s">
        <v>2</v>
      </c>
      <c r="B12" s="31" t="str">
        <f t="shared" ref="B12:B75" si="0">IF(C12=3,$B$5,IF(C12=2,$B$6,IF(C12=1,$B$7,$B$8)))</f>
        <v>95 – 100 %</v>
      </c>
      <c r="C12" s="32">
        <f>IF(D12&gt;=95,3,IF(D12&gt;=90,2,IF(D12&gt;=80,1,0)))</f>
        <v>3</v>
      </c>
      <c r="D12" s="40">
        <f t="shared" ref="D12:D75" si="1">MROUND((F12-G12)/(E12-G12)*100,0.1)</f>
        <v>99.600000000000009</v>
      </c>
      <c r="E12" s="33">
        <v>281</v>
      </c>
      <c r="F12" s="33">
        <v>280</v>
      </c>
      <c r="G12" s="34">
        <v>14</v>
      </c>
    </row>
    <row r="13" spans="1:7" ht="16" customHeight="1" x14ac:dyDescent="0.2">
      <c r="A13" s="71" t="s">
        <v>3</v>
      </c>
      <c r="B13" s="31" t="str">
        <f t="shared" si="0"/>
        <v>95 – 100 %</v>
      </c>
      <c r="C13" s="32">
        <f t="shared" ref="C13:C75" si="2">IF(D13&gt;=95,3,IF(D13&gt;=90,2,IF(D13&gt;=80,1,0)))</f>
        <v>3</v>
      </c>
      <c r="D13" s="40">
        <f t="shared" si="1"/>
        <v>100</v>
      </c>
      <c r="E13" s="33">
        <v>197</v>
      </c>
      <c r="F13" s="33">
        <v>197</v>
      </c>
      <c r="G13" s="34">
        <v>17</v>
      </c>
    </row>
    <row r="14" spans="1:7" ht="16" customHeight="1" x14ac:dyDescent="0.2">
      <c r="A14" s="71" t="s">
        <v>4</v>
      </c>
      <c r="B14" s="31" t="str">
        <f t="shared" si="0"/>
        <v>95 – 100 %</v>
      </c>
      <c r="C14" s="32">
        <f t="shared" si="2"/>
        <v>3</v>
      </c>
      <c r="D14" s="40">
        <f t="shared" si="1"/>
        <v>100</v>
      </c>
      <c r="E14" s="33">
        <v>288</v>
      </c>
      <c r="F14" s="33">
        <v>288</v>
      </c>
      <c r="G14" s="34">
        <v>10</v>
      </c>
    </row>
    <row r="15" spans="1:7" ht="16" customHeight="1" x14ac:dyDescent="0.2">
      <c r="A15" s="71" t="s">
        <v>5</v>
      </c>
      <c r="B15" s="31" t="str">
        <f t="shared" si="0"/>
        <v>95 – 100 %</v>
      </c>
      <c r="C15" s="32">
        <f t="shared" si="2"/>
        <v>3</v>
      </c>
      <c r="D15" s="40">
        <f t="shared" si="1"/>
        <v>100</v>
      </c>
      <c r="E15" s="33">
        <v>176</v>
      </c>
      <c r="F15" s="33">
        <v>176</v>
      </c>
      <c r="G15" s="34">
        <v>10</v>
      </c>
    </row>
    <row r="16" spans="1:7" ht="16" customHeight="1" x14ac:dyDescent="0.2">
      <c r="A16" s="71" t="s">
        <v>6</v>
      </c>
      <c r="B16" s="31" t="str">
        <f t="shared" si="0"/>
        <v>95 – 100 %</v>
      </c>
      <c r="C16" s="32">
        <f t="shared" si="2"/>
        <v>3</v>
      </c>
      <c r="D16" s="40">
        <f t="shared" si="1"/>
        <v>100</v>
      </c>
      <c r="E16" s="33">
        <v>180</v>
      </c>
      <c r="F16" s="33">
        <v>180</v>
      </c>
      <c r="G16" s="34">
        <v>6</v>
      </c>
    </row>
    <row r="17" spans="1:7" ht="16" customHeight="1" x14ac:dyDescent="0.2">
      <c r="A17" s="71" t="s">
        <v>7</v>
      </c>
      <c r="B17" s="31" t="str">
        <f t="shared" si="0"/>
        <v xml:space="preserve">80 – 89,9 % </v>
      </c>
      <c r="C17" s="32">
        <f t="shared" si="2"/>
        <v>1</v>
      </c>
      <c r="D17" s="40">
        <f t="shared" si="1"/>
        <v>89.100000000000009</v>
      </c>
      <c r="E17" s="33">
        <v>187</v>
      </c>
      <c r="F17" s="33">
        <v>167</v>
      </c>
      <c r="G17" s="34">
        <v>4</v>
      </c>
    </row>
    <row r="18" spans="1:7" ht="16" customHeight="1" x14ac:dyDescent="0.2">
      <c r="A18" s="71" t="s">
        <v>8</v>
      </c>
      <c r="B18" s="31" t="str">
        <f t="shared" si="0"/>
        <v>95 – 100 %</v>
      </c>
      <c r="C18" s="32">
        <f t="shared" si="2"/>
        <v>3</v>
      </c>
      <c r="D18" s="40">
        <f t="shared" si="1"/>
        <v>99.2</v>
      </c>
      <c r="E18" s="33">
        <v>251</v>
      </c>
      <c r="F18" s="33">
        <v>249</v>
      </c>
      <c r="G18" s="34">
        <v>6</v>
      </c>
    </row>
    <row r="19" spans="1:7" ht="16" customHeight="1" x14ac:dyDescent="0.2">
      <c r="A19" s="71" t="s">
        <v>9</v>
      </c>
      <c r="B19" s="31" t="str">
        <f t="shared" si="0"/>
        <v>95 – 100 %</v>
      </c>
      <c r="C19" s="32">
        <f t="shared" si="2"/>
        <v>3</v>
      </c>
      <c r="D19" s="40">
        <f t="shared" si="1"/>
        <v>96.2</v>
      </c>
      <c r="E19" s="33">
        <v>190</v>
      </c>
      <c r="F19" s="33">
        <v>183</v>
      </c>
      <c r="G19" s="34">
        <v>7</v>
      </c>
    </row>
    <row r="20" spans="1:7" ht="16" customHeight="1" x14ac:dyDescent="0.2">
      <c r="A20" s="71" t="s">
        <v>10</v>
      </c>
      <c r="B20" s="31" t="str">
        <f t="shared" si="0"/>
        <v>95 – 100 %</v>
      </c>
      <c r="C20" s="32">
        <f t="shared" si="2"/>
        <v>3</v>
      </c>
      <c r="D20" s="40">
        <f t="shared" si="1"/>
        <v>99.7</v>
      </c>
      <c r="E20" s="33">
        <v>325</v>
      </c>
      <c r="F20" s="33">
        <v>324</v>
      </c>
      <c r="G20" s="34">
        <v>36</v>
      </c>
    </row>
    <row r="21" spans="1:7" ht="16" customHeight="1" x14ac:dyDescent="0.2">
      <c r="A21" s="71" t="s">
        <v>11</v>
      </c>
      <c r="B21" s="31" t="str">
        <f t="shared" si="0"/>
        <v xml:space="preserve">90 – 94,9 % </v>
      </c>
      <c r="C21" s="32">
        <f t="shared" si="2"/>
        <v>2</v>
      </c>
      <c r="D21" s="40">
        <f t="shared" si="1"/>
        <v>91.800000000000011</v>
      </c>
      <c r="E21" s="33">
        <v>233</v>
      </c>
      <c r="F21" s="33">
        <v>214</v>
      </c>
      <c r="G21" s="34">
        <v>1</v>
      </c>
    </row>
    <row r="22" spans="1:7" ht="16" customHeight="1" x14ac:dyDescent="0.2">
      <c r="A22" s="71" t="s">
        <v>12</v>
      </c>
      <c r="B22" s="31" t="str">
        <f t="shared" si="0"/>
        <v>95 – 100 %</v>
      </c>
      <c r="C22" s="32">
        <f t="shared" si="2"/>
        <v>3</v>
      </c>
      <c r="D22" s="40">
        <f t="shared" si="1"/>
        <v>99.600000000000009</v>
      </c>
      <c r="E22" s="33">
        <v>245</v>
      </c>
      <c r="F22" s="33">
        <v>244</v>
      </c>
      <c r="G22" s="34">
        <v>16</v>
      </c>
    </row>
    <row r="23" spans="1:7" ht="16" customHeight="1" x14ac:dyDescent="0.2">
      <c r="A23" s="71" t="s">
        <v>13</v>
      </c>
      <c r="B23" s="31" t="str">
        <f t="shared" si="0"/>
        <v>95 – 100 %</v>
      </c>
      <c r="C23" s="32">
        <f t="shared" si="2"/>
        <v>3</v>
      </c>
      <c r="D23" s="40">
        <f t="shared" si="1"/>
        <v>98.4</v>
      </c>
      <c r="E23" s="33">
        <v>201</v>
      </c>
      <c r="F23" s="33">
        <v>198</v>
      </c>
      <c r="G23" s="34">
        <v>19</v>
      </c>
    </row>
    <row r="24" spans="1:7" ht="16" customHeight="1" x14ac:dyDescent="0.2">
      <c r="A24" s="71" t="s">
        <v>14</v>
      </c>
      <c r="B24" s="31" t="str">
        <f t="shared" si="0"/>
        <v xml:space="preserve">90 – 94,9 % </v>
      </c>
      <c r="C24" s="32">
        <f t="shared" si="2"/>
        <v>2</v>
      </c>
      <c r="D24" s="40">
        <f t="shared" si="1"/>
        <v>94.9</v>
      </c>
      <c r="E24" s="33">
        <v>221</v>
      </c>
      <c r="F24" s="33">
        <v>210</v>
      </c>
      <c r="G24" s="85">
        <v>4</v>
      </c>
    </row>
    <row r="25" spans="1:7" ht="16" customHeight="1" x14ac:dyDescent="0.2">
      <c r="A25" s="71" t="s">
        <v>15</v>
      </c>
      <c r="B25" s="31" t="str">
        <f t="shared" si="0"/>
        <v>95 – 100 %</v>
      </c>
      <c r="C25" s="32">
        <f t="shared" si="2"/>
        <v>3</v>
      </c>
      <c r="D25" s="40">
        <f t="shared" si="1"/>
        <v>99.300000000000011</v>
      </c>
      <c r="E25" s="33">
        <v>302</v>
      </c>
      <c r="F25" s="33">
        <v>300</v>
      </c>
      <c r="G25" s="34">
        <v>15</v>
      </c>
    </row>
    <row r="26" spans="1:7" ht="16" customHeight="1" x14ac:dyDescent="0.2">
      <c r="A26" s="71" t="s">
        <v>16</v>
      </c>
      <c r="B26" s="31" t="str">
        <f t="shared" si="0"/>
        <v>95 – 100 %</v>
      </c>
      <c r="C26" s="32">
        <f t="shared" si="2"/>
        <v>3</v>
      </c>
      <c r="D26" s="40">
        <f t="shared" si="1"/>
        <v>100</v>
      </c>
      <c r="E26" s="33">
        <v>160</v>
      </c>
      <c r="F26" s="33">
        <v>160</v>
      </c>
      <c r="G26" s="34">
        <v>2</v>
      </c>
    </row>
    <row r="27" spans="1:7" ht="16" customHeight="1" x14ac:dyDescent="0.2">
      <c r="A27" s="71" t="s">
        <v>17</v>
      </c>
      <c r="B27" s="31" t="str">
        <f t="shared" si="0"/>
        <v>95 – 100 %</v>
      </c>
      <c r="C27" s="32">
        <f t="shared" si="2"/>
        <v>3</v>
      </c>
      <c r="D27" s="40">
        <f t="shared" si="1"/>
        <v>99.5</v>
      </c>
      <c r="E27" s="33">
        <v>189</v>
      </c>
      <c r="F27" s="33">
        <v>188</v>
      </c>
      <c r="G27" s="34">
        <v>4</v>
      </c>
    </row>
    <row r="28" spans="1:7" ht="16" customHeight="1" x14ac:dyDescent="0.2">
      <c r="A28" s="71" t="s">
        <v>114</v>
      </c>
      <c r="B28" s="31" t="str">
        <f t="shared" si="0"/>
        <v xml:space="preserve">80 – 89,9 % </v>
      </c>
      <c r="C28" s="32">
        <f t="shared" si="2"/>
        <v>1</v>
      </c>
      <c r="D28" s="40">
        <f t="shared" si="1"/>
        <v>87.600000000000009</v>
      </c>
      <c r="E28" s="33">
        <v>1647</v>
      </c>
      <c r="F28" s="33">
        <v>1453</v>
      </c>
      <c r="G28" s="34">
        <v>77</v>
      </c>
    </row>
    <row r="29" spans="1:7" ht="16" customHeight="1" x14ac:dyDescent="0.2">
      <c r="A29" s="79" t="s">
        <v>18</v>
      </c>
      <c r="B29" s="35"/>
      <c r="C29" s="36"/>
      <c r="D29" s="41"/>
      <c r="E29" s="36"/>
      <c r="F29" s="36"/>
      <c r="G29" s="36"/>
    </row>
    <row r="30" spans="1:7" ht="16" customHeight="1" x14ac:dyDescent="0.2">
      <c r="A30" s="71" t="s">
        <v>19</v>
      </c>
      <c r="B30" s="31" t="str">
        <f t="shared" si="0"/>
        <v>95 – 100 %</v>
      </c>
      <c r="C30" s="32">
        <f t="shared" si="2"/>
        <v>3</v>
      </c>
      <c r="D30" s="40">
        <f t="shared" si="1"/>
        <v>100</v>
      </c>
      <c r="E30" s="33">
        <v>109</v>
      </c>
      <c r="F30" s="33">
        <v>109</v>
      </c>
      <c r="G30" s="34">
        <v>3</v>
      </c>
    </row>
    <row r="31" spans="1:7" ht="16" customHeight="1" x14ac:dyDescent="0.2">
      <c r="A31" s="71" t="s">
        <v>20</v>
      </c>
      <c r="B31" s="31" t="str">
        <f t="shared" si="0"/>
        <v>95 – 100 %</v>
      </c>
      <c r="C31" s="32">
        <f t="shared" si="2"/>
        <v>3</v>
      </c>
      <c r="D31" s="40">
        <f t="shared" si="1"/>
        <v>98.4</v>
      </c>
      <c r="E31" s="33">
        <v>256</v>
      </c>
      <c r="F31" s="33">
        <v>252</v>
      </c>
      <c r="G31" s="34">
        <v>1</v>
      </c>
    </row>
    <row r="32" spans="1:7" ht="16" customHeight="1" x14ac:dyDescent="0.2">
      <c r="A32" s="71" t="s">
        <v>21</v>
      </c>
      <c r="B32" s="31" t="str">
        <f t="shared" si="0"/>
        <v xml:space="preserve">90 – 94,9 % </v>
      </c>
      <c r="C32" s="32">
        <f t="shared" si="2"/>
        <v>2</v>
      </c>
      <c r="D32" s="40">
        <f t="shared" si="1"/>
        <v>93.300000000000011</v>
      </c>
      <c r="E32" s="33">
        <v>270</v>
      </c>
      <c r="F32" s="33">
        <v>252</v>
      </c>
      <c r="G32" s="34">
        <v>0</v>
      </c>
    </row>
    <row r="33" spans="1:7" ht="16" customHeight="1" x14ac:dyDescent="0.2">
      <c r="A33" s="71" t="s">
        <v>22</v>
      </c>
      <c r="B33" s="31" t="str">
        <f t="shared" si="0"/>
        <v>95 – 100 %</v>
      </c>
      <c r="C33" s="32">
        <f t="shared" si="2"/>
        <v>3</v>
      </c>
      <c r="D33" s="40">
        <f t="shared" si="1"/>
        <v>100</v>
      </c>
      <c r="E33" s="33">
        <v>222</v>
      </c>
      <c r="F33" s="33">
        <v>222</v>
      </c>
      <c r="G33" s="34">
        <v>13</v>
      </c>
    </row>
    <row r="34" spans="1:7" ht="16" customHeight="1" x14ac:dyDescent="0.2">
      <c r="A34" s="71" t="s">
        <v>23</v>
      </c>
      <c r="B34" s="31" t="str">
        <f t="shared" si="0"/>
        <v>95 – 100 %</v>
      </c>
      <c r="C34" s="32">
        <f t="shared" si="2"/>
        <v>3</v>
      </c>
      <c r="D34" s="40">
        <f t="shared" si="1"/>
        <v>100</v>
      </c>
      <c r="E34" s="33">
        <v>161</v>
      </c>
      <c r="F34" s="33">
        <v>161</v>
      </c>
      <c r="G34" s="34">
        <v>14</v>
      </c>
    </row>
    <row r="35" spans="1:7" ht="16" customHeight="1" x14ac:dyDescent="0.2">
      <c r="A35" s="71" t="s">
        <v>24</v>
      </c>
      <c r="B35" s="31" t="str">
        <f t="shared" si="0"/>
        <v xml:space="preserve">90 – 94,9 % </v>
      </c>
      <c r="C35" s="32">
        <f t="shared" si="2"/>
        <v>2</v>
      </c>
      <c r="D35" s="40">
        <f t="shared" si="1"/>
        <v>93.800000000000011</v>
      </c>
      <c r="E35" s="33">
        <v>193</v>
      </c>
      <c r="F35" s="33">
        <v>181</v>
      </c>
      <c r="G35" s="34">
        <v>0</v>
      </c>
    </row>
    <row r="36" spans="1:7" ht="16" customHeight="1" x14ac:dyDescent="0.2">
      <c r="A36" s="71" t="s">
        <v>25</v>
      </c>
      <c r="B36" s="31" t="str">
        <f t="shared" si="0"/>
        <v>95 – 100 %</v>
      </c>
      <c r="C36" s="32">
        <f t="shared" si="2"/>
        <v>3</v>
      </c>
      <c r="D36" s="40">
        <f t="shared" si="1"/>
        <v>99.2</v>
      </c>
      <c r="E36" s="33">
        <v>124</v>
      </c>
      <c r="F36" s="33">
        <v>123</v>
      </c>
      <c r="G36" s="34">
        <v>6</v>
      </c>
    </row>
    <row r="37" spans="1:7" ht="16" customHeight="1" x14ac:dyDescent="0.2">
      <c r="A37" s="71" t="s">
        <v>26</v>
      </c>
      <c r="B37" s="31" t="str">
        <f t="shared" si="0"/>
        <v xml:space="preserve">80 – 89,9 % </v>
      </c>
      <c r="C37" s="32">
        <f t="shared" si="2"/>
        <v>1</v>
      </c>
      <c r="D37" s="40">
        <f t="shared" si="1"/>
        <v>86.9</v>
      </c>
      <c r="E37" s="33">
        <v>182</v>
      </c>
      <c r="F37" s="33">
        <v>164</v>
      </c>
      <c r="G37" s="34">
        <v>45</v>
      </c>
    </row>
    <row r="38" spans="1:7" ht="16" customHeight="1" x14ac:dyDescent="0.2">
      <c r="A38" s="71" t="s">
        <v>27</v>
      </c>
      <c r="B38" s="31" t="str">
        <f t="shared" si="0"/>
        <v>95 – 100 %</v>
      </c>
      <c r="C38" s="32">
        <f t="shared" si="2"/>
        <v>3</v>
      </c>
      <c r="D38" s="40">
        <f t="shared" si="1"/>
        <v>98.5</v>
      </c>
      <c r="E38" s="33">
        <v>142</v>
      </c>
      <c r="F38" s="33">
        <v>140</v>
      </c>
      <c r="G38" s="34">
        <v>11</v>
      </c>
    </row>
    <row r="39" spans="1:7" ht="16" customHeight="1" x14ac:dyDescent="0.2">
      <c r="A39" s="71" t="s">
        <v>137</v>
      </c>
      <c r="B39" s="31" t="str">
        <f t="shared" si="0"/>
        <v>95 – 100 %</v>
      </c>
      <c r="C39" s="32">
        <f t="shared" si="2"/>
        <v>3</v>
      </c>
      <c r="D39" s="40">
        <f t="shared" si="1"/>
        <v>98.100000000000009</v>
      </c>
      <c r="E39" s="33">
        <v>2588</v>
      </c>
      <c r="F39" s="33">
        <v>2539</v>
      </c>
      <c r="G39" s="34">
        <v>14</v>
      </c>
    </row>
    <row r="40" spans="1:7" ht="16" customHeight="1" x14ac:dyDescent="0.2">
      <c r="A40" s="71" t="s">
        <v>28</v>
      </c>
      <c r="B40" s="31" t="str">
        <f t="shared" si="0"/>
        <v>95 – 100 %</v>
      </c>
      <c r="C40" s="32">
        <f t="shared" si="2"/>
        <v>3</v>
      </c>
      <c r="D40" s="40">
        <f t="shared" si="1"/>
        <v>98.9</v>
      </c>
      <c r="E40" s="33">
        <v>89</v>
      </c>
      <c r="F40" s="33">
        <v>88</v>
      </c>
      <c r="G40" s="34">
        <v>0</v>
      </c>
    </row>
    <row r="41" spans="1:7" ht="16" customHeight="1" x14ac:dyDescent="0.2">
      <c r="A41" s="79" t="s">
        <v>29</v>
      </c>
      <c r="B41" s="35"/>
      <c r="C41" s="36"/>
      <c r="D41" s="41"/>
      <c r="E41" s="36"/>
      <c r="F41" s="36"/>
      <c r="G41" s="36"/>
    </row>
    <row r="42" spans="1:7" ht="16" customHeight="1" x14ac:dyDescent="0.2">
      <c r="A42" s="71" t="s">
        <v>30</v>
      </c>
      <c r="B42" s="31" t="str">
        <f t="shared" si="0"/>
        <v>95 – 100 %</v>
      </c>
      <c r="C42" s="32">
        <f t="shared" si="2"/>
        <v>3</v>
      </c>
      <c r="D42" s="40">
        <f t="shared" si="1"/>
        <v>99.2</v>
      </c>
      <c r="E42" s="33">
        <v>131</v>
      </c>
      <c r="F42" s="33">
        <v>130</v>
      </c>
      <c r="G42" s="34">
        <v>5</v>
      </c>
    </row>
    <row r="43" spans="1:7" ht="16" customHeight="1" x14ac:dyDescent="0.2">
      <c r="A43" s="71" t="s">
        <v>31</v>
      </c>
      <c r="B43" s="31" t="str">
        <f t="shared" si="0"/>
        <v>95 – 100 %</v>
      </c>
      <c r="C43" s="32">
        <f t="shared" si="2"/>
        <v>3</v>
      </c>
      <c r="D43" s="40">
        <f t="shared" si="1"/>
        <v>97.4</v>
      </c>
      <c r="E43" s="33">
        <v>115</v>
      </c>
      <c r="F43" s="33">
        <v>112</v>
      </c>
      <c r="G43" s="34">
        <v>1</v>
      </c>
    </row>
    <row r="44" spans="1:7" ht="16" customHeight="1" x14ac:dyDescent="0.2">
      <c r="A44" s="71" t="s">
        <v>89</v>
      </c>
      <c r="B44" s="31" t="str">
        <f t="shared" si="0"/>
        <v>95 – 100 %</v>
      </c>
      <c r="C44" s="32">
        <f t="shared" si="2"/>
        <v>3</v>
      </c>
      <c r="D44" s="40">
        <f t="shared" si="1"/>
        <v>100</v>
      </c>
      <c r="E44" s="33">
        <v>331</v>
      </c>
      <c r="F44" s="33">
        <v>331</v>
      </c>
      <c r="G44" s="34">
        <v>25</v>
      </c>
    </row>
    <row r="45" spans="1:7" ht="16" customHeight="1" x14ac:dyDescent="0.2">
      <c r="A45" s="71" t="s">
        <v>32</v>
      </c>
      <c r="B45" s="31" t="str">
        <f t="shared" si="0"/>
        <v>95 – 100 %</v>
      </c>
      <c r="C45" s="32">
        <f t="shared" si="2"/>
        <v>3</v>
      </c>
      <c r="D45" s="40">
        <f t="shared" si="1"/>
        <v>98.800000000000011</v>
      </c>
      <c r="E45" s="33">
        <v>552</v>
      </c>
      <c r="F45" s="33">
        <v>546</v>
      </c>
      <c r="G45" s="34">
        <v>34</v>
      </c>
    </row>
    <row r="46" spans="1:7" ht="16" customHeight="1" x14ac:dyDescent="0.2">
      <c r="A46" s="71" t="s">
        <v>33</v>
      </c>
      <c r="B46" s="31" t="str">
        <f t="shared" si="0"/>
        <v>95 – 100 %</v>
      </c>
      <c r="C46" s="32">
        <f t="shared" si="2"/>
        <v>3</v>
      </c>
      <c r="D46" s="40">
        <f t="shared" si="1"/>
        <v>99.4</v>
      </c>
      <c r="E46" s="33">
        <v>169</v>
      </c>
      <c r="F46" s="33">
        <v>168</v>
      </c>
      <c r="G46" s="34">
        <v>4</v>
      </c>
    </row>
    <row r="47" spans="1:7" ht="16" customHeight="1" x14ac:dyDescent="0.2">
      <c r="A47" s="71" t="s">
        <v>34</v>
      </c>
      <c r="B47" s="31" t="str">
        <f t="shared" si="0"/>
        <v>95 – 100 %</v>
      </c>
      <c r="C47" s="32">
        <f t="shared" si="2"/>
        <v>3</v>
      </c>
      <c r="D47" s="40">
        <f t="shared" si="1"/>
        <v>99.600000000000009</v>
      </c>
      <c r="E47" s="33">
        <v>310</v>
      </c>
      <c r="F47" s="33">
        <v>309</v>
      </c>
      <c r="G47" s="34">
        <v>32</v>
      </c>
    </row>
    <row r="48" spans="1:7" ht="16" customHeight="1" x14ac:dyDescent="0.2">
      <c r="A48" s="71" t="s">
        <v>35</v>
      </c>
      <c r="B48" s="31" t="str">
        <f t="shared" si="0"/>
        <v xml:space="preserve">80 – 89,9 % </v>
      </c>
      <c r="C48" s="32">
        <f t="shared" si="2"/>
        <v>1</v>
      </c>
      <c r="D48" s="40">
        <f t="shared" si="1"/>
        <v>81.7</v>
      </c>
      <c r="E48" s="33">
        <v>461</v>
      </c>
      <c r="F48" s="33">
        <v>377</v>
      </c>
      <c r="G48" s="34">
        <v>2</v>
      </c>
    </row>
    <row r="49" spans="1:7" ht="16" customHeight="1" x14ac:dyDescent="0.2">
      <c r="A49" s="71" t="s">
        <v>115</v>
      </c>
      <c r="B49" s="31" t="str">
        <f t="shared" si="0"/>
        <v>95 – 100 %</v>
      </c>
      <c r="C49" s="32">
        <f t="shared" si="2"/>
        <v>3</v>
      </c>
      <c r="D49" s="40">
        <f t="shared" si="1"/>
        <v>97.800000000000011</v>
      </c>
      <c r="E49" s="33">
        <v>230</v>
      </c>
      <c r="F49" s="33">
        <v>225</v>
      </c>
      <c r="G49" s="34">
        <v>1</v>
      </c>
    </row>
    <row r="50" spans="1:7" ht="16" customHeight="1" x14ac:dyDescent="0.2">
      <c r="A50" s="79" t="s">
        <v>36</v>
      </c>
      <c r="B50" s="35"/>
      <c r="C50" s="36"/>
      <c r="D50" s="41"/>
      <c r="E50" s="36"/>
      <c r="F50" s="36"/>
      <c r="G50" s="36"/>
    </row>
    <row r="51" spans="1:7" ht="16" customHeight="1" x14ac:dyDescent="0.2">
      <c r="A51" s="71" t="s">
        <v>37</v>
      </c>
      <c r="B51" s="31" t="str">
        <f t="shared" si="0"/>
        <v xml:space="preserve">90 – 94,9 % </v>
      </c>
      <c r="C51" s="32">
        <f t="shared" si="2"/>
        <v>2</v>
      </c>
      <c r="D51" s="40">
        <f t="shared" si="1"/>
        <v>94.800000000000011</v>
      </c>
      <c r="E51" s="33">
        <v>478</v>
      </c>
      <c r="F51" s="33">
        <v>454</v>
      </c>
      <c r="G51" s="34">
        <v>12</v>
      </c>
    </row>
    <row r="52" spans="1:7" ht="16" customHeight="1" x14ac:dyDescent="0.2">
      <c r="A52" s="71" t="s">
        <v>38</v>
      </c>
      <c r="B52" s="31" t="str">
        <f t="shared" si="0"/>
        <v xml:space="preserve">80 – 89,9 % </v>
      </c>
      <c r="C52" s="32">
        <f t="shared" si="2"/>
        <v>1</v>
      </c>
      <c r="D52" s="40">
        <f t="shared" si="1"/>
        <v>86.800000000000011</v>
      </c>
      <c r="E52" s="33">
        <v>337</v>
      </c>
      <c r="F52" s="33">
        <v>297</v>
      </c>
      <c r="G52" s="34">
        <v>34</v>
      </c>
    </row>
    <row r="53" spans="1:7" ht="16" customHeight="1" x14ac:dyDescent="0.2">
      <c r="A53" s="71" t="s">
        <v>39</v>
      </c>
      <c r="B53" s="31" t="str">
        <f t="shared" si="0"/>
        <v>95 – 100 %</v>
      </c>
      <c r="C53" s="32">
        <f t="shared" si="2"/>
        <v>3</v>
      </c>
      <c r="D53" s="40">
        <f t="shared" si="1"/>
        <v>100</v>
      </c>
      <c r="E53" s="33">
        <v>77</v>
      </c>
      <c r="F53" s="33">
        <v>77</v>
      </c>
      <c r="G53" s="34">
        <v>0</v>
      </c>
    </row>
    <row r="54" spans="1:7" ht="16" customHeight="1" x14ac:dyDescent="0.2">
      <c r="A54" s="71" t="s">
        <v>40</v>
      </c>
      <c r="B54" s="31" t="str">
        <f t="shared" si="0"/>
        <v xml:space="preserve">90 – 94,9 % </v>
      </c>
      <c r="C54" s="32">
        <f t="shared" si="2"/>
        <v>2</v>
      </c>
      <c r="D54" s="40">
        <f t="shared" si="1"/>
        <v>92.7</v>
      </c>
      <c r="E54" s="33">
        <v>117</v>
      </c>
      <c r="F54" s="33">
        <v>109</v>
      </c>
      <c r="G54" s="34">
        <v>8</v>
      </c>
    </row>
    <row r="55" spans="1:7" ht="16" customHeight="1" x14ac:dyDescent="0.2">
      <c r="A55" s="71" t="s">
        <v>138</v>
      </c>
      <c r="B55" s="31" t="str">
        <f t="shared" si="0"/>
        <v xml:space="preserve">Менее 80 % </v>
      </c>
      <c r="C55" s="32">
        <f t="shared" si="2"/>
        <v>0</v>
      </c>
      <c r="D55" s="40">
        <f t="shared" si="1"/>
        <v>79.800000000000011</v>
      </c>
      <c r="E55" s="33">
        <v>209</v>
      </c>
      <c r="F55" s="33">
        <v>167</v>
      </c>
      <c r="G55" s="34">
        <v>1</v>
      </c>
    </row>
    <row r="56" spans="1:7" ht="16" customHeight="1" x14ac:dyDescent="0.2">
      <c r="A56" s="71" t="s">
        <v>41</v>
      </c>
      <c r="B56" s="31" t="str">
        <f t="shared" si="0"/>
        <v>95 – 100 %</v>
      </c>
      <c r="C56" s="32">
        <f t="shared" si="2"/>
        <v>3</v>
      </c>
      <c r="D56" s="40">
        <f t="shared" si="1"/>
        <v>97.800000000000011</v>
      </c>
      <c r="E56" s="33">
        <v>343</v>
      </c>
      <c r="F56" s="33">
        <v>336</v>
      </c>
      <c r="G56" s="34">
        <v>28</v>
      </c>
    </row>
    <row r="57" spans="1:7" ht="16" customHeight="1" x14ac:dyDescent="0.2">
      <c r="A57" s="71" t="s">
        <v>42</v>
      </c>
      <c r="B57" s="31" t="str">
        <f t="shared" si="0"/>
        <v xml:space="preserve">90 – 94,9 % </v>
      </c>
      <c r="C57" s="32">
        <f t="shared" si="2"/>
        <v>2</v>
      </c>
      <c r="D57" s="40">
        <f t="shared" si="1"/>
        <v>92.4</v>
      </c>
      <c r="E57" s="33">
        <v>328</v>
      </c>
      <c r="F57" s="33">
        <v>303</v>
      </c>
      <c r="G57" s="34">
        <v>0</v>
      </c>
    </row>
    <row r="58" spans="1:7" ht="16" customHeight="1" x14ac:dyDescent="0.2">
      <c r="A58" s="79" t="s">
        <v>43</v>
      </c>
      <c r="B58" s="35"/>
      <c r="C58" s="36"/>
      <c r="D58" s="41"/>
      <c r="E58" s="36"/>
      <c r="F58" s="36"/>
      <c r="G58" s="36"/>
    </row>
    <row r="59" spans="1:7" ht="16" customHeight="1" x14ac:dyDescent="0.2">
      <c r="A59" s="71" t="s">
        <v>44</v>
      </c>
      <c r="B59" s="31" t="str">
        <f t="shared" si="0"/>
        <v>95 – 100 %</v>
      </c>
      <c r="C59" s="32">
        <f t="shared" si="2"/>
        <v>3</v>
      </c>
      <c r="D59" s="40">
        <f t="shared" si="1"/>
        <v>100</v>
      </c>
      <c r="E59" s="33">
        <v>483</v>
      </c>
      <c r="F59" s="33">
        <v>483</v>
      </c>
      <c r="G59" s="34">
        <v>25</v>
      </c>
    </row>
    <row r="60" spans="1:7" ht="16" customHeight="1" x14ac:dyDescent="0.2">
      <c r="A60" s="71" t="s">
        <v>139</v>
      </c>
      <c r="B60" s="31" t="str">
        <f t="shared" si="0"/>
        <v>95 – 100 %</v>
      </c>
      <c r="C60" s="32">
        <f t="shared" si="2"/>
        <v>3</v>
      </c>
      <c r="D60" s="40">
        <f t="shared" si="1"/>
        <v>100</v>
      </c>
      <c r="E60" s="33">
        <v>207</v>
      </c>
      <c r="F60" s="33">
        <v>207</v>
      </c>
      <c r="G60" s="34">
        <v>9</v>
      </c>
    </row>
    <row r="61" spans="1:7" ht="16" customHeight="1" x14ac:dyDescent="0.2">
      <c r="A61" s="71" t="s">
        <v>45</v>
      </c>
      <c r="B61" s="31" t="str">
        <f t="shared" si="0"/>
        <v>95 – 100 %</v>
      </c>
      <c r="C61" s="32">
        <f t="shared" si="2"/>
        <v>3</v>
      </c>
      <c r="D61" s="40">
        <f t="shared" si="1"/>
        <v>100</v>
      </c>
      <c r="E61" s="33">
        <v>157</v>
      </c>
      <c r="F61" s="33">
        <v>157</v>
      </c>
      <c r="G61" s="34">
        <v>3</v>
      </c>
    </row>
    <row r="62" spans="1:7" ht="16" customHeight="1" x14ac:dyDescent="0.2">
      <c r="A62" s="71" t="s">
        <v>46</v>
      </c>
      <c r="B62" s="31" t="str">
        <f t="shared" si="0"/>
        <v>95 – 100 %</v>
      </c>
      <c r="C62" s="32">
        <f t="shared" si="2"/>
        <v>3</v>
      </c>
      <c r="D62" s="40">
        <f t="shared" si="1"/>
        <v>98.600000000000009</v>
      </c>
      <c r="E62" s="33">
        <v>605</v>
      </c>
      <c r="F62" s="33">
        <v>598</v>
      </c>
      <c r="G62" s="34">
        <v>118</v>
      </c>
    </row>
    <row r="63" spans="1:7" ht="16" customHeight="1" x14ac:dyDescent="0.2">
      <c r="A63" s="71" t="s">
        <v>47</v>
      </c>
      <c r="B63" s="31" t="str">
        <f t="shared" si="0"/>
        <v>95 – 100 %</v>
      </c>
      <c r="C63" s="32">
        <f t="shared" si="2"/>
        <v>3</v>
      </c>
      <c r="D63" s="40">
        <f t="shared" si="1"/>
        <v>98.7</v>
      </c>
      <c r="E63" s="33">
        <v>234</v>
      </c>
      <c r="F63" s="33">
        <v>231</v>
      </c>
      <c r="G63" s="34">
        <v>6</v>
      </c>
    </row>
    <row r="64" spans="1:7" ht="16" customHeight="1" x14ac:dyDescent="0.2">
      <c r="A64" s="71" t="s">
        <v>140</v>
      </c>
      <c r="B64" s="31" t="str">
        <f t="shared" si="0"/>
        <v>95 – 100 %</v>
      </c>
      <c r="C64" s="32">
        <f t="shared" si="2"/>
        <v>3</v>
      </c>
      <c r="D64" s="40">
        <f t="shared" si="1"/>
        <v>95.2</v>
      </c>
      <c r="E64" s="33">
        <v>249</v>
      </c>
      <c r="F64" s="33">
        <v>237</v>
      </c>
      <c r="G64" s="34">
        <v>1</v>
      </c>
    </row>
    <row r="65" spans="1:7" ht="16" customHeight="1" x14ac:dyDescent="0.2">
      <c r="A65" s="71" t="s">
        <v>48</v>
      </c>
      <c r="B65" s="31" t="str">
        <f t="shared" si="0"/>
        <v>95 – 100 %</v>
      </c>
      <c r="C65" s="32">
        <f t="shared" si="2"/>
        <v>3</v>
      </c>
      <c r="D65" s="40">
        <f t="shared" si="1"/>
        <v>99.600000000000009</v>
      </c>
      <c r="E65" s="33">
        <v>257</v>
      </c>
      <c r="F65" s="33">
        <v>256</v>
      </c>
      <c r="G65" s="34">
        <v>11</v>
      </c>
    </row>
    <row r="66" spans="1:7" ht="16" customHeight="1" x14ac:dyDescent="0.2">
      <c r="A66" s="71" t="s">
        <v>49</v>
      </c>
      <c r="B66" s="31" t="str">
        <f t="shared" si="0"/>
        <v>95 – 100 %</v>
      </c>
      <c r="C66" s="32">
        <f t="shared" si="2"/>
        <v>3</v>
      </c>
      <c r="D66" s="40">
        <f t="shared" si="1"/>
        <v>99.600000000000009</v>
      </c>
      <c r="E66" s="33">
        <v>321</v>
      </c>
      <c r="F66" s="33">
        <v>320</v>
      </c>
      <c r="G66" s="34">
        <v>60</v>
      </c>
    </row>
    <row r="67" spans="1:7" ht="16" customHeight="1" x14ac:dyDescent="0.2">
      <c r="A67" s="71" t="s">
        <v>141</v>
      </c>
      <c r="B67" s="31" t="str">
        <f t="shared" si="0"/>
        <v>95 – 100 %</v>
      </c>
      <c r="C67" s="32">
        <f t="shared" si="2"/>
        <v>3</v>
      </c>
      <c r="D67" s="40">
        <f t="shared" si="1"/>
        <v>99.2</v>
      </c>
      <c r="E67" s="33">
        <v>533</v>
      </c>
      <c r="F67" s="33">
        <v>529</v>
      </c>
      <c r="G67" s="34">
        <v>11</v>
      </c>
    </row>
    <row r="68" spans="1:7" ht="16" customHeight="1" x14ac:dyDescent="0.2">
      <c r="A68" s="71" t="s">
        <v>50</v>
      </c>
      <c r="B68" s="31" t="str">
        <f t="shared" si="0"/>
        <v>95 – 100 %</v>
      </c>
      <c r="C68" s="32">
        <f t="shared" si="2"/>
        <v>3</v>
      </c>
      <c r="D68" s="40">
        <f t="shared" si="1"/>
        <v>100</v>
      </c>
      <c r="E68" s="33">
        <v>267</v>
      </c>
      <c r="F68" s="33">
        <v>267</v>
      </c>
      <c r="G68" s="34">
        <v>5</v>
      </c>
    </row>
    <row r="69" spans="1:7" ht="16" customHeight="1" x14ac:dyDescent="0.2">
      <c r="A69" s="71" t="s">
        <v>51</v>
      </c>
      <c r="B69" s="31" t="str">
        <f t="shared" si="0"/>
        <v>95 – 100 %</v>
      </c>
      <c r="C69" s="32">
        <f t="shared" si="2"/>
        <v>3</v>
      </c>
      <c r="D69" s="40">
        <f t="shared" si="1"/>
        <v>100</v>
      </c>
      <c r="E69" s="33">
        <v>179</v>
      </c>
      <c r="F69" s="33">
        <v>179</v>
      </c>
      <c r="G69" s="34">
        <v>6</v>
      </c>
    </row>
    <row r="70" spans="1:7" ht="16" customHeight="1" x14ac:dyDescent="0.2">
      <c r="A70" s="71" t="s">
        <v>52</v>
      </c>
      <c r="B70" s="31" t="str">
        <f t="shared" si="0"/>
        <v>95 – 100 %</v>
      </c>
      <c r="C70" s="32">
        <f t="shared" si="2"/>
        <v>3</v>
      </c>
      <c r="D70" s="40">
        <f t="shared" si="1"/>
        <v>99.7</v>
      </c>
      <c r="E70" s="33">
        <v>747</v>
      </c>
      <c r="F70" s="33">
        <v>745</v>
      </c>
      <c r="G70" s="34">
        <v>0</v>
      </c>
    </row>
    <row r="71" spans="1:7" ht="16" customHeight="1" x14ac:dyDescent="0.2">
      <c r="A71" s="71" t="s">
        <v>53</v>
      </c>
      <c r="B71" s="31" t="str">
        <f t="shared" si="0"/>
        <v>95 – 100 %</v>
      </c>
      <c r="C71" s="32">
        <f t="shared" si="2"/>
        <v>3</v>
      </c>
      <c r="D71" s="40">
        <f t="shared" si="1"/>
        <v>100</v>
      </c>
      <c r="E71" s="33">
        <v>445</v>
      </c>
      <c r="F71" s="33">
        <v>445</v>
      </c>
      <c r="G71" s="34">
        <v>64</v>
      </c>
    </row>
    <row r="72" spans="1:7" ht="16" customHeight="1" x14ac:dyDescent="0.2">
      <c r="A72" s="71" t="s">
        <v>54</v>
      </c>
      <c r="B72" s="31" t="str">
        <f t="shared" si="0"/>
        <v>95 – 100 %</v>
      </c>
      <c r="C72" s="32">
        <f t="shared" si="2"/>
        <v>3</v>
      </c>
      <c r="D72" s="40">
        <f t="shared" si="1"/>
        <v>99.5</v>
      </c>
      <c r="E72" s="33">
        <v>192</v>
      </c>
      <c r="F72" s="33">
        <v>191</v>
      </c>
      <c r="G72" s="34">
        <v>0</v>
      </c>
    </row>
    <row r="73" spans="1:7" ht="16" customHeight="1" x14ac:dyDescent="0.2">
      <c r="A73" s="79" t="s">
        <v>55</v>
      </c>
      <c r="B73" s="35"/>
      <c r="C73" s="36"/>
      <c r="D73" s="41"/>
      <c r="E73" s="36"/>
      <c r="F73" s="36"/>
      <c r="G73" s="36"/>
    </row>
    <row r="74" spans="1:7" ht="16" customHeight="1" x14ac:dyDescent="0.2">
      <c r="A74" s="71" t="s">
        <v>56</v>
      </c>
      <c r="B74" s="31" t="str">
        <f t="shared" si="0"/>
        <v xml:space="preserve">Менее 80 % </v>
      </c>
      <c r="C74" s="32">
        <f t="shared" si="2"/>
        <v>0</v>
      </c>
      <c r="D74" s="40">
        <f t="shared" si="1"/>
        <v>75.2</v>
      </c>
      <c r="E74" s="33">
        <v>129</v>
      </c>
      <c r="F74" s="33">
        <v>97</v>
      </c>
      <c r="G74" s="34">
        <v>0</v>
      </c>
    </row>
    <row r="75" spans="1:7" ht="16" customHeight="1" x14ac:dyDescent="0.2">
      <c r="A75" s="71" t="s">
        <v>57</v>
      </c>
      <c r="B75" s="31" t="str">
        <f t="shared" si="0"/>
        <v>95 – 100 %</v>
      </c>
      <c r="C75" s="32">
        <f t="shared" si="2"/>
        <v>3</v>
      </c>
      <c r="D75" s="40">
        <f t="shared" si="1"/>
        <v>95.300000000000011</v>
      </c>
      <c r="E75" s="33">
        <v>623</v>
      </c>
      <c r="F75" s="33">
        <v>594</v>
      </c>
      <c r="G75" s="34">
        <v>1</v>
      </c>
    </row>
    <row r="76" spans="1:7" ht="16" customHeight="1" x14ac:dyDescent="0.2">
      <c r="A76" s="71" t="s">
        <v>152</v>
      </c>
      <c r="B76" s="31" t="s">
        <v>151</v>
      </c>
      <c r="C76" s="80" t="s">
        <v>157</v>
      </c>
      <c r="D76" s="40" t="s">
        <v>149</v>
      </c>
      <c r="E76" s="33" t="s">
        <v>149</v>
      </c>
      <c r="F76" s="33" t="s">
        <v>149</v>
      </c>
      <c r="G76" s="34" t="s">
        <v>149</v>
      </c>
    </row>
    <row r="77" spans="1:7" ht="16" customHeight="1" x14ac:dyDescent="0.2">
      <c r="A77" s="71" t="s">
        <v>59</v>
      </c>
      <c r="B77" s="31" t="str">
        <f t="shared" ref="B77:B102" si="3">IF(C77=3,$B$5,IF(C77=2,$B$6,IF(C77=1,$B$7,$B$8)))</f>
        <v>95 – 100 %</v>
      </c>
      <c r="C77" s="32">
        <f t="shared" ref="C77:C102" si="4">IF(D77&gt;=95,3,IF(D77&gt;=90,2,IF(D77&gt;=80,1,0)))</f>
        <v>3</v>
      </c>
      <c r="D77" s="40">
        <f t="shared" ref="D77:D102" si="5">MROUND((F77-G77)/(E77-G77)*100,0.1)</f>
        <v>100</v>
      </c>
      <c r="E77" s="33">
        <v>307</v>
      </c>
      <c r="F77" s="33">
        <v>307</v>
      </c>
      <c r="G77" s="34">
        <v>8</v>
      </c>
    </row>
    <row r="78" spans="1:7" ht="16" customHeight="1" x14ac:dyDescent="0.2">
      <c r="A78" s="71" t="s">
        <v>142</v>
      </c>
      <c r="B78" s="31" t="s">
        <v>151</v>
      </c>
      <c r="C78" s="80" t="s">
        <v>157</v>
      </c>
      <c r="D78" s="40" t="s">
        <v>149</v>
      </c>
      <c r="E78" s="33" t="s">
        <v>149</v>
      </c>
      <c r="F78" s="33" t="s">
        <v>149</v>
      </c>
      <c r="G78" s="34" t="s">
        <v>149</v>
      </c>
    </row>
    <row r="79" spans="1:7" ht="16" customHeight="1" x14ac:dyDescent="0.2">
      <c r="A79" s="71" t="s">
        <v>60</v>
      </c>
      <c r="B79" s="31" t="s">
        <v>151</v>
      </c>
      <c r="C79" s="80" t="s">
        <v>157</v>
      </c>
      <c r="D79" s="40" t="s">
        <v>149</v>
      </c>
      <c r="E79" s="33" t="s">
        <v>149</v>
      </c>
      <c r="F79" s="33" t="s">
        <v>149</v>
      </c>
      <c r="G79" s="34" t="s">
        <v>149</v>
      </c>
    </row>
    <row r="80" spans="1:7" ht="16" customHeight="1" x14ac:dyDescent="0.2">
      <c r="A80" s="79" t="s">
        <v>61</v>
      </c>
      <c r="B80" s="35"/>
      <c r="C80" s="36"/>
      <c r="D80" s="41"/>
      <c r="E80" s="36"/>
      <c r="F80" s="36"/>
      <c r="G80" s="36"/>
    </row>
    <row r="81" spans="1:7" ht="16" customHeight="1" x14ac:dyDescent="0.2">
      <c r="A81" s="71" t="s">
        <v>62</v>
      </c>
      <c r="B81" s="31" t="str">
        <f t="shared" si="3"/>
        <v>95 – 100 %</v>
      </c>
      <c r="C81" s="32">
        <f t="shared" si="4"/>
        <v>3</v>
      </c>
      <c r="D81" s="40">
        <f t="shared" si="5"/>
        <v>100</v>
      </c>
      <c r="E81" s="33">
        <v>95</v>
      </c>
      <c r="F81" s="33">
        <v>95</v>
      </c>
      <c r="G81" s="34">
        <v>3</v>
      </c>
    </row>
    <row r="82" spans="1:7" ht="16" customHeight="1" x14ac:dyDescent="0.2">
      <c r="A82" s="71" t="s">
        <v>64</v>
      </c>
      <c r="B82" s="31" t="str">
        <f t="shared" si="3"/>
        <v xml:space="preserve">90 – 94,9 % </v>
      </c>
      <c r="C82" s="32">
        <f t="shared" si="4"/>
        <v>2</v>
      </c>
      <c r="D82" s="40">
        <f t="shared" si="5"/>
        <v>91.5</v>
      </c>
      <c r="E82" s="33">
        <v>176</v>
      </c>
      <c r="F82" s="33">
        <v>161</v>
      </c>
      <c r="G82" s="34">
        <v>0</v>
      </c>
    </row>
    <row r="83" spans="1:7" ht="16" customHeight="1" x14ac:dyDescent="0.2">
      <c r="A83" s="71" t="s">
        <v>65</v>
      </c>
      <c r="B83" s="31" t="str">
        <f t="shared" si="3"/>
        <v>95 – 100 %</v>
      </c>
      <c r="C83" s="32">
        <f t="shared" si="4"/>
        <v>3</v>
      </c>
      <c r="D83" s="40">
        <f t="shared" si="5"/>
        <v>100</v>
      </c>
      <c r="E83" s="33">
        <v>117</v>
      </c>
      <c r="F83" s="33">
        <v>117</v>
      </c>
      <c r="G83" s="34">
        <v>15</v>
      </c>
    </row>
    <row r="84" spans="1:7" ht="16" customHeight="1" x14ac:dyDescent="0.2">
      <c r="A84" s="71" t="s">
        <v>66</v>
      </c>
      <c r="B84" s="31" t="str">
        <f t="shared" si="3"/>
        <v>95 – 100 %</v>
      </c>
      <c r="C84" s="32">
        <f t="shared" si="4"/>
        <v>3</v>
      </c>
      <c r="D84" s="40">
        <f t="shared" si="5"/>
        <v>100</v>
      </c>
      <c r="E84" s="33">
        <v>442</v>
      </c>
      <c r="F84" s="33">
        <v>442</v>
      </c>
      <c r="G84" s="34">
        <v>14</v>
      </c>
    </row>
    <row r="85" spans="1:7" ht="16" customHeight="1" x14ac:dyDescent="0.2">
      <c r="A85" s="71" t="s">
        <v>68</v>
      </c>
      <c r="B85" s="31" t="str">
        <f t="shared" si="3"/>
        <v>95 – 100 %</v>
      </c>
      <c r="C85" s="32">
        <f t="shared" si="4"/>
        <v>3</v>
      </c>
      <c r="D85" s="40">
        <f t="shared" si="5"/>
        <v>99.100000000000009</v>
      </c>
      <c r="E85" s="33">
        <v>541</v>
      </c>
      <c r="F85" s="33">
        <v>536</v>
      </c>
      <c r="G85" s="34">
        <v>8</v>
      </c>
    </row>
    <row r="86" spans="1:7" ht="16" customHeight="1" x14ac:dyDescent="0.2">
      <c r="A86" s="71" t="s">
        <v>69</v>
      </c>
      <c r="B86" s="31" t="str">
        <f t="shared" si="3"/>
        <v>95 – 100 %</v>
      </c>
      <c r="C86" s="32">
        <f t="shared" si="4"/>
        <v>3</v>
      </c>
      <c r="D86" s="40">
        <f t="shared" si="5"/>
        <v>99.7</v>
      </c>
      <c r="E86" s="33">
        <v>315</v>
      </c>
      <c r="F86" s="33">
        <v>314</v>
      </c>
      <c r="G86" s="34">
        <v>26</v>
      </c>
    </row>
    <row r="87" spans="1:7" ht="16" customHeight="1" x14ac:dyDescent="0.2">
      <c r="A87" s="71" t="s">
        <v>143</v>
      </c>
      <c r="B87" s="31" t="str">
        <f t="shared" si="3"/>
        <v>95 – 100 %</v>
      </c>
      <c r="C87" s="32">
        <f t="shared" si="4"/>
        <v>3</v>
      </c>
      <c r="D87" s="40">
        <f t="shared" si="5"/>
        <v>98.2</v>
      </c>
      <c r="E87" s="33">
        <v>296</v>
      </c>
      <c r="F87" s="33">
        <v>291</v>
      </c>
      <c r="G87" s="34">
        <v>18</v>
      </c>
    </row>
    <row r="88" spans="1:7" ht="16" customHeight="1" x14ac:dyDescent="0.2">
      <c r="A88" s="71" t="s">
        <v>70</v>
      </c>
      <c r="B88" s="31" t="str">
        <f t="shared" si="3"/>
        <v>95 – 100 %</v>
      </c>
      <c r="C88" s="32">
        <f t="shared" si="4"/>
        <v>3</v>
      </c>
      <c r="D88" s="40">
        <f t="shared" si="5"/>
        <v>100</v>
      </c>
      <c r="E88" s="33">
        <v>337</v>
      </c>
      <c r="F88" s="33">
        <v>337</v>
      </c>
      <c r="G88" s="34">
        <v>11</v>
      </c>
    </row>
    <row r="89" spans="1:7" ht="16" customHeight="1" x14ac:dyDescent="0.2">
      <c r="A89" s="71" t="s">
        <v>71</v>
      </c>
      <c r="B89" s="31" t="str">
        <f t="shared" si="3"/>
        <v>95 – 100 %</v>
      </c>
      <c r="C89" s="32">
        <f t="shared" si="4"/>
        <v>3</v>
      </c>
      <c r="D89" s="40">
        <f t="shared" si="5"/>
        <v>99.4</v>
      </c>
      <c r="E89" s="33">
        <v>375</v>
      </c>
      <c r="F89" s="33">
        <v>373</v>
      </c>
      <c r="G89" s="34">
        <v>14</v>
      </c>
    </row>
    <row r="90" spans="1:7" ht="16" customHeight="1" x14ac:dyDescent="0.2">
      <c r="A90" s="71" t="s">
        <v>72</v>
      </c>
      <c r="B90" s="31" t="str">
        <f t="shared" si="3"/>
        <v>95 – 100 %</v>
      </c>
      <c r="C90" s="32">
        <f t="shared" si="4"/>
        <v>3</v>
      </c>
      <c r="D90" s="40">
        <f t="shared" si="5"/>
        <v>99.4</v>
      </c>
      <c r="E90" s="33">
        <v>169</v>
      </c>
      <c r="F90" s="33">
        <v>168</v>
      </c>
      <c r="G90" s="34">
        <v>4</v>
      </c>
    </row>
    <row r="91" spans="1:7" ht="16" customHeight="1" x14ac:dyDescent="0.2">
      <c r="A91" s="79" t="s">
        <v>73</v>
      </c>
      <c r="B91" s="35"/>
      <c r="C91" s="36"/>
      <c r="D91" s="41"/>
      <c r="E91" s="36"/>
      <c r="F91" s="36"/>
      <c r="G91" s="36"/>
    </row>
    <row r="92" spans="1:7" ht="16" customHeight="1" x14ac:dyDescent="0.2">
      <c r="A92" s="71" t="s">
        <v>63</v>
      </c>
      <c r="B92" s="31" t="str">
        <f t="shared" si="3"/>
        <v>95 – 100 %</v>
      </c>
      <c r="C92" s="32">
        <f t="shared" si="4"/>
        <v>3</v>
      </c>
      <c r="D92" s="40">
        <f t="shared" si="5"/>
        <v>100</v>
      </c>
      <c r="E92" s="33">
        <v>214</v>
      </c>
      <c r="F92" s="33">
        <v>214</v>
      </c>
      <c r="G92" s="34">
        <v>7</v>
      </c>
    </row>
    <row r="93" spans="1:7" ht="16" customHeight="1" x14ac:dyDescent="0.2">
      <c r="A93" s="71" t="s">
        <v>74</v>
      </c>
      <c r="B93" s="31" t="str">
        <f t="shared" si="3"/>
        <v>95 – 100 %</v>
      </c>
      <c r="C93" s="32">
        <f t="shared" si="4"/>
        <v>3</v>
      </c>
      <c r="D93" s="40">
        <f t="shared" si="5"/>
        <v>100</v>
      </c>
      <c r="E93" s="33">
        <v>250</v>
      </c>
      <c r="F93" s="33">
        <v>250</v>
      </c>
      <c r="G93" s="34">
        <v>5</v>
      </c>
    </row>
    <row r="94" spans="1:7" ht="16" customHeight="1" x14ac:dyDescent="0.2">
      <c r="A94" s="71" t="s">
        <v>67</v>
      </c>
      <c r="B94" s="31" t="str">
        <f t="shared" si="3"/>
        <v xml:space="preserve">90 – 94,9 % </v>
      </c>
      <c r="C94" s="32">
        <f t="shared" si="4"/>
        <v>2</v>
      </c>
      <c r="D94" s="40">
        <f t="shared" si="5"/>
        <v>93.9</v>
      </c>
      <c r="E94" s="33">
        <v>242</v>
      </c>
      <c r="F94" s="33">
        <v>228</v>
      </c>
      <c r="G94" s="34">
        <v>13</v>
      </c>
    </row>
    <row r="95" spans="1:7" ht="16" customHeight="1" x14ac:dyDescent="0.2">
      <c r="A95" s="71" t="s">
        <v>75</v>
      </c>
      <c r="B95" s="31" t="str">
        <f t="shared" si="3"/>
        <v>95 – 100 %</v>
      </c>
      <c r="C95" s="32">
        <f t="shared" si="4"/>
        <v>3</v>
      </c>
      <c r="D95" s="40">
        <f t="shared" si="5"/>
        <v>100</v>
      </c>
      <c r="E95" s="33">
        <v>148</v>
      </c>
      <c r="F95" s="33">
        <v>148</v>
      </c>
      <c r="G95" s="34">
        <v>7</v>
      </c>
    </row>
    <row r="96" spans="1:7" ht="16" customHeight="1" x14ac:dyDescent="0.2">
      <c r="A96" s="71" t="s">
        <v>76</v>
      </c>
      <c r="B96" s="31" t="str">
        <f t="shared" si="3"/>
        <v>95 – 100 %</v>
      </c>
      <c r="C96" s="32">
        <f t="shared" si="4"/>
        <v>3</v>
      </c>
      <c r="D96" s="40">
        <f t="shared" si="5"/>
        <v>99.5</v>
      </c>
      <c r="E96" s="33">
        <v>200</v>
      </c>
      <c r="F96" s="33">
        <v>199</v>
      </c>
      <c r="G96" s="34">
        <v>0</v>
      </c>
    </row>
    <row r="97" spans="1:7" ht="16" customHeight="1" x14ac:dyDescent="0.2">
      <c r="A97" s="71" t="s">
        <v>77</v>
      </c>
      <c r="B97" s="31" t="str">
        <f t="shared" si="3"/>
        <v xml:space="preserve">90 – 94,9 % </v>
      </c>
      <c r="C97" s="32">
        <f t="shared" si="4"/>
        <v>2</v>
      </c>
      <c r="D97" s="40">
        <f t="shared" si="5"/>
        <v>94.100000000000009</v>
      </c>
      <c r="E97" s="33">
        <v>212</v>
      </c>
      <c r="F97" s="33">
        <v>200</v>
      </c>
      <c r="G97" s="34">
        <v>10</v>
      </c>
    </row>
    <row r="98" spans="1:7" ht="16" customHeight="1" x14ac:dyDescent="0.2">
      <c r="A98" s="71" t="s">
        <v>78</v>
      </c>
      <c r="B98" s="31" t="str">
        <f t="shared" si="3"/>
        <v>95 – 100 %</v>
      </c>
      <c r="C98" s="32">
        <f t="shared" si="4"/>
        <v>3</v>
      </c>
      <c r="D98" s="40">
        <f t="shared" si="5"/>
        <v>100</v>
      </c>
      <c r="E98" s="33">
        <v>165</v>
      </c>
      <c r="F98" s="33">
        <v>165</v>
      </c>
      <c r="G98" s="34">
        <v>14</v>
      </c>
    </row>
    <row r="99" spans="1:7" ht="16" customHeight="1" x14ac:dyDescent="0.2">
      <c r="A99" s="71" t="s">
        <v>79</v>
      </c>
      <c r="B99" s="31" t="str">
        <f t="shared" si="3"/>
        <v>95 – 100 %</v>
      </c>
      <c r="C99" s="32">
        <f t="shared" si="4"/>
        <v>3</v>
      </c>
      <c r="D99" s="40">
        <f t="shared" si="5"/>
        <v>98.5</v>
      </c>
      <c r="E99" s="33">
        <v>65</v>
      </c>
      <c r="F99" s="33">
        <v>64</v>
      </c>
      <c r="G99" s="34">
        <v>0</v>
      </c>
    </row>
    <row r="100" spans="1:7" ht="16" customHeight="1" x14ac:dyDescent="0.2">
      <c r="A100" s="71" t="s">
        <v>80</v>
      </c>
      <c r="B100" s="31" t="str">
        <f t="shared" si="3"/>
        <v>95 – 100 %</v>
      </c>
      <c r="C100" s="32">
        <f t="shared" si="4"/>
        <v>3</v>
      </c>
      <c r="D100" s="40">
        <f t="shared" si="5"/>
        <v>100</v>
      </c>
      <c r="E100" s="33">
        <v>130</v>
      </c>
      <c r="F100" s="33">
        <v>130</v>
      </c>
      <c r="G100" s="34">
        <v>5</v>
      </c>
    </row>
    <row r="101" spans="1:7" ht="16" customHeight="1" x14ac:dyDescent="0.2">
      <c r="A101" s="71" t="s">
        <v>81</v>
      </c>
      <c r="B101" s="31" t="str">
        <f t="shared" si="3"/>
        <v xml:space="preserve">Менее 80 % </v>
      </c>
      <c r="C101" s="32">
        <f t="shared" si="4"/>
        <v>0</v>
      </c>
      <c r="D101" s="40">
        <f t="shared" si="5"/>
        <v>41.1</v>
      </c>
      <c r="E101" s="33">
        <v>73</v>
      </c>
      <c r="F101" s="33">
        <v>30</v>
      </c>
      <c r="G101" s="34">
        <v>0</v>
      </c>
    </row>
    <row r="102" spans="1:7" ht="16" customHeight="1" x14ac:dyDescent="0.2">
      <c r="A102" s="71" t="s">
        <v>82</v>
      </c>
      <c r="B102" s="31" t="str">
        <f t="shared" si="3"/>
        <v xml:space="preserve">Менее 80 % </v>
      </c>
      <c r="C102" s="32">
        <f t="shared" si="4"/>
        <v>0</v>
      </c>
      <c r="D102" s="40">
        <f t="shared" si="5"/>
        <v>47.6</v>
      </c>
      <c r="E102" s="33">
        <v>21</v>
      </c>
      <c r="F102" s="33">
        <v>10</v>
      </c>
      <c r="G102" s="34">
        <v>0</v>
      </c>
    </row>
    <row r="103" spans="1:7" ht="17" customHeight="1" x14ac:dyDescent="0.2">
      <c r="A103" s="84" t="s">
        <v>117</v>
      </c>
      <c r="B103" s="81"/>
      <c r="C103" s="82"/>
      <c r="D103" s="83"/>
      <c r="E103" s="81"/>
      <c r="F103" s="81"/>
      <c r="G103" s="81"/>
    </row>
    <row r="104" spans="1:7" ht="37" customHeight="1" x14ac:dyDescent="0.2">
      <c r="A104" s="111" t="s">
        <v>160</v>
      </c>
      <c r="B104" s="111"/>
      <c r="C104" s="111"/>
      <c r="D104" s="111"/>
      <c r="E104" s="111"/>
      <c r="F104" s="111"/>
      <c r="G104" s="111"/>
    </row>
    <row r="105" spans="1:7" s="68" customFormat="1" ht="27" customHeight="1" x14ac:dyDescent="0.2">
      <c r="A105" s="111" t="s">
        <v>161</v>
      </c>
      <c r="B105" s="115"/>
      <c r="C105" s="115"/>
      <c r="D105" s="115"/>
      <c r="E105" s="115"/>
      <c r="F105" s="115"/>
      <c r="G105" s="115"/>
    </row>
    <row r="106" spans="1:7" s="68" customFormat="1" ht="28" customHeight="1" x14ac:dyDescent="0.2">
      <c r="A106" s="111" t="s">
        <v>162</v>
      </c>
      <c r="B106" s="115"/>
      <c r="C106" s="115"/>
      <c r="D106" s="115"/>
      <c r="E106" s="115"/>
      <c r="F106" s="115"/>
      <c r="G106" s="115"/>
    </row>
    <row r="107" spans="1:7" x14ac:dyDescent="0.2">
      <c r="E107" s="18"/>
      <c r="F107" s="18"/>
    </row>
    <row r="110" spans="1:7" x14ac:dyDescent="0.2">
      <c r="A110" s="5"/>
      <c r="B110" s="5"/>
      <c r="C110" s="14"/>
      <c r="D110" s="5"/>
      <c r="E110" s="5"/>
      <c r="F110" s="5"/>
    </row>
    <row r="114" spans="1:6" x14ac:dyDescent="0.2">
      <c r="A114" s="5"/>
      <c r="B114" s="5"/>
      <c r="C114" s="14"/>
      <c r="D114" s="5"/>
      <c r="E114" s="5"/>
      <c r="F114" s="5"/>
    </row>
    <row r="117" spans="1:6" x14ac:dyDescent="0.2">
      <c r="A117" s="5"/>
      <c r="B117" s="5"/>
      <c r="C117" s="14"/>
      <c r="D117" s="5"/>
      <c r="E117" s="5"/>
      <c r="F117" s="5"/>
    </row>
    <row r="121" spans="1:6" x14ac:dyDescent="0.2">
      <c r="A121" s="5"/>
      <c r="B121" s="5"/>
      <c r="C121" s="14"/>
      <c r="D121" s="5"/>
      <c r="E121" s="5"/>
      <c r="F121" s="5"/>
    </row>
    <row r="124" spans="1:6" x14ac:dyDescent="0.2">
      <c r="A124" s="5"/>
      <c r="B124" s="5"/>
      <c r="C124" s="14"/>
      <c r="D124" s="5"/>
      <c r="E124" s="5"/>
      <c r="F124" s="5"/>
    </row>
    <row r="128" spans="1:6" x14ac:dyDescent="0.2">
      <c r="A128" s="5"/>
      <c r="B128" s="5"/>
      <c r="C128" s="14"/>
      <c r="D128" s="5"/>
      <c r="E128" s="5"/>
      <c r="F128" s="5"/>
    </row>
  </sheetData>
  <autoFilter ref="A10:G106" xr:uid="{00000000-0009-0000-0000-000003000000}"/>
  <mergeCells count="11">
    <mergeCell ref="A104:G104"/>
    <mergeCell ref="C4:C8"/>
    <mergeCell ref="A105:G105"/>
    <mergeCell ref="A106:G106"/>
    <mergeCell ref="A1:G1"/>
    <mergeCell ref="A4:A8"/>
    <mergeCell ref="G4:G8"/>
    <mergeCell ref="E4:E8"/>
    <mergeCell ref="D4:D8"/>
    <mergeCell ref="F4:F8"/>
    <mergeCell ref="A2:G2"/>
  </mergeCells>
  <conditionalFormatting sqref="A11:A28">
    <cfRule type="dataBar" priority="1">
      <dataBar>
        <cfvo type="min"/>
        <cfvo type="max"/>
        <color rgb="FF638EC6"/>
      </dataBar>
    </cfRule>
  </conditionalFormatting>
  <pageMargins left="0.95866141699999996" right="0.95866141699999996" top="0.7" bottom="0.7" header="0.31496062992126" footer="0.31496062992126"/>
  <pageSetup paperSize="9" scale="63" fitToHeight="3" orientation="landscape"/>
  <headerFooter>
    <oddFooter>&amp;C&amp;A&amp;R&amp;P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93"/>
  <sheetViews>
    <sheetView zoomScale="110" zoomScaleNormal="110" zoomScaleSheetLayoutView="100" workbookViewId="0">
      <selection sqref="A1:F1"/>
    </sheetView>
  </sheetViews>
  <sheetFormatPr baseColWidth="10" defaultColWidth="9.1640625" defaultRowHeight="14" x14ac:dyDescent="0.2"/>
  <cols>
    <col min="1" max="1" width="24.83203125" style="2" customWidth="1"/>
    <col min="2" max="2" width="34.1640625" style="2" customWidth="1"/>
    <col min="3" max="3" width="12.83203125" style="2" customWidth="1"/>
    <col min="4" max="4" width="20.83203125" style="2" customWidth="1"/>
    <col min="5" max="5" width="18.83203125" style="10" customWidth="1"/>
    <col min="6" max="6" width="19.83203125" style="2" customWidth="1"/>
    <col min="7" max="16384" width="9.1640625" style="2"/>
  </cols>
  <sheetData>
    <row r="1" spans="1:9" s="1" customFormat="1" ht="44" customHeight="1" x14ac:dyDescent="0.15">
      <c r="A1" s="127" t="s">
        <v>134</v>
      </c>
      <c r="B1" s="127"/>
      <c r="C1" s="127"/>
      <c r="D1" s="127"/>
      <c r="E1" s="127"/>
      <c r="F1" s="128"/>
    </row>
    <row r="2" spans="1:9" s="1" customFormat="1" ht="16" customHeight="1" x14ac:dyDescent="0.15">
      <c r="A2" s="8" t="s">
        <v>118</v>
      </c>
      <c r="B2" s="12"/>
      <c r="C2" s="12"/>
      <c r="D2" s="37"/>
      <c r="E2" s="12"/>
      <c r="F2" s="11"/>
    </row>
    <row r="3" spans="1:9" s="1" customFormat="1" ht="16" customHeight="1" x14ac:dyDescent="0.15">
      <c r="A3" s="69" t="s">
        <v>133</v>
      </c>
      <c r="B3" s="12"/>
      <c r="C3" s="12"/>
      <c r="D3" s="37"/>
      <c r="E3" s="12"/>
      <c r="F3" s="11"/>
    </row>
    <row r="4" spans="1:9" ht="99" customHeight="1" x14ac:dyDescent="0.2">
      <c r="A4" s="120" t="s">
        <v>83</v>
      </c>
      <c r="B4" s="42" t="str">
        <f>'Оценка (раздел 9)'!E4</f>
        <v>9.2. Какая доля казенных учреждений субъекта Российской Федерации разместила на официальном сайте Российской Федерации для размещения информации о государственных (муниципальных) учреждениях (www.bus.gov.ru) показатели бюджетной сметы на 2023 год (в % от общего количества казенных учреждений субъекта Российской Федерации)?</v>
      </c>
      <c r="C4" s="132" t="s">
        <v>153</v>
      </c>
      <c r="D4" s="120" t="s">
        <v>129</v>
      </c>
      <c r="E4" s="120" t="s">
        <v>163</v>
      </c>
      <c r="F4" s="120" t="s">
        <v>164</v>
      </c>
      <c r="G4" s="1"/>
      <c r="H4" s="1"/>
      <c r="I4" s="1"/>
    </row>
    <row r="5" spans="1:9" ht="15" customHeight="1" x14ac:dyDescent="0.2">
      <c r="A5" s="129"/>
      <c r="B5" s="42" t="str">
        <f>'Методика (раздел 9)'!B16</f>
        <v xml:space="preserve">95 – 100 % </v>
      </c>
      <c r="C5" s="113"/>
      <c r="D5" s="130"/>
      <c r="E5" s="130"/>
      <c r="F5" s="120"/>
      <c r="G5" s="1"/>
      <c r="H5" s="1"/>
      <c r="I5" s="1"/>
    </row>
    <row r="6" spans="1:9" ht="15" customHeight="1" x14ac:dyDescent="0.2">
      <c r="A6" s="129"/>
      <c r="B6" s="42" t="str">
        <f>'Методика (раздел 9)'!B17</f>
        <v xml:space="preserve">90 – 94,9 % </v>
      </c>
      <c r="C6" s="113"/>
      <c r="D6" s="130"/>
      <c r="E6" s="130"/>
      <c r="F6" s="120"/>
      <c r="G6" s="1"/>
      <c r="H6" s="1"/>
      <c r="I6" s="1"/>
    </row>
    <row r="7" spans="1:9" s="4" customFormat="1" ht="15" customHeight="1" x14ac:dyDescent="0.2">
      <c r="A7" s="129"/>
      <c r="B7" s="42" t="str">
        <f>'Методика (раздел 9)'!B18</f>
        <v xml:space="preserve">80 – 89,9 % </v>
      </c>
      <c r="C7" s="113"/>
      <c r="D7" s="130"/>
      <c r="E7" s="130"/>
      <c r="F7" s="120"/>
      <c r="G7" s="3"/>
      <c r="H7" s="3"/>
      <c r="I7" s="3"/>
    </row>
    <row r="8" spans="1:9" s="4" customFormat="1" ht="15" customHeight="1" x14ac:dyDescent="0.2">
      <c r="A8" s="129"/>
      <c r="B8" s="42" t="str">
        <f>'Методика (раздел 9)'!B19</f>
        <v xml:space="preserve">Менее 80 % </v>
      </c>
      <c r="C8" s="114"/>
      <c r="D8" s="130"/>
      <c r="E8" s="130"/>
      <c r="F8" s="131"/>
      <c r="G8" s="3"/>
      <c r="H8" s="3"/>
      <c r="I8" s="3"/>
    </row>
    <row r="9" spans="1:9" s="4" customFormat="1" ht="15" customHeight="1" x14ac:dyDescent="0.2">
      <c r="A9" s="47" t="s">
        <v>95</v>
      </c>
      <c r="B9" s="45"/>
      <c r="C9" s="46">
        <v>3</v>
      </c>
      <c r="D9" s="38"/>
      <c r="E9" s="47"/>
      <c r="F9" s="48"/>
      <c r="G9" s="3"/>
      <c r="H9" s="3"/>
      <c r="I9" s="3"/>
    </row>
    <row r="10" spans="1:9" ht="15" customHeight="1" x14ac:dyDescent="0.2">
      <c r="A10" s="79" t="s">
        <v>0</v>
      </c>
      <c r="B10" s="49"/>
      <c r="C10" s="49"/>
      <c r="D10" s="39"/>
      <c r="E10" s="49"/>
      <c r="F10" s="50"/>
      <c r="G10" s="1"/>
      <c r="H10" s="1"/>
      <c r="I10" s="1"/>
    </row>
    <row r="11" spans="1:9" ht="15" customHeight="1" x14ac:dyDescent="0.2">
      <c r="A11" s="71" t="s">
        <v>1</v>
      </c>
      <c r="B11" s="51" t="str">
        <f>IF(C11=3,$B$5,IF(C11=2,$B$6,IF(C11=1,$B$7,$B$8)))</f>
        <v xml:space="preserve">90 – 94,9 % </v>
      </c>
      <c r="C11" s="52">
        <f>IF(D11&gt;=95,3,IF(D11&gt;=90,2,IF(D11&gt;=80,1,0)))</f>
        <v>2</v>
      </c>
      <c r="D11" s="40">
        <f>MROUND(F11/E11*100,0.1)</f>
        <v>90.9</v>
      </c>
      <c r="E11" s="53">
        <v>55</v>
      </c>
      <c r="F11" s="53">
        <v>50</v>
      </c>
      <c r="G11" s="1"/>
      <c r="H11" s="1"/>
      <c r="I11" s="1"/>
    </row>
    <row r="12" spans="1:9" ht="15" customHeight="1" x14ac:dyDescent="0.2">
      <c r="A12" s="71" t="s">
        <v>2</v>
      </c>
      <c r="B12" s="51" t="str">
        <f t="shared" ref="B12:B75" si="0">IF(C12=3,$B$5,IF(C12=2,$B$6,IF(C12=1,$B$7,$B$8)))</f>
        <v xml:space="preserve">95 – 100 % </v>
      </c>
      <c r="C12" s="52">
        <f t="shared" ref="C12:C75" si="1">IF(D12&gt;=95,3,IF(D12&gt;=90,2,IF(D12&gt;=80,1,0)))</f>
        <v>3</v>
      </c>
      <c r="D12" s="40">
        <f t="shared" ref="D12:D75" si="2">MROUND(F12/E12*100,0.1)</f>
        <v>100</v>
      </c>
      <c r="E12" s="53">
        <v>117</v>
      </c>
      <c r="F12" s="53">
        <v>117</v>
      </c>
      <c r="G12" s="1"/>
      <c r="H12" s="1"/>
      <c r="I12" s="1"/>
    </row>
    <row r="13" spans="1:9" ht="15" customHeight="1" x14ac:dyDescent="0.2">
      <c r="A13" s="71" t="s">
        <v>3</v>
      </c>
      <c r="B13" s="51" t="str">
        <f t="shared" si="0"/>
        <v xml:space="preserve">95 – 100 % </v>
      </c>
      <c r="C13" s="52">
        <f t="shared" si="1"/>
        <v>3</v>
      </c>
      <c r="D13" s="40">
        <f t="shared" si="2"/>
        <v>97.800000000000011</v>
      </c>
      <c r="E13" s="53">
        <v>93</v>
      </c>
      <c r="F13" s="53">
        <v>91</v>
      </c>
      <c r="G13" s="1"/>
      <c r="H13" s="1"/>
      <c r="I13" s="1"/>
    </row>
    <row r="14" spans="1:9" ht="15" customHeight="1" x14ac:dyDescent="0.2">
      <c r="A14" s="71" t="s">
        <v>4</v>
      </c>
      <c r="B14" s="51" t="str">
        <f t="shared" si="0"/>
        <v xml:space="preserve">95 – 100 % </v>
      </c>
      <c r="C14" s="52">
        <f t="shared" si="1"/>
        <v>3</v>
      </c>
      <c r="D14" s="40">
        <f t="shared" si="2"/>
        <v>100</v>
      </c>
      <c r="E14" s="53">
        <v>157</v>
      </c>
      <c r="F14" s="53">
        <v>157</v>
      </c>
      <c r="G14" s="1"/>
      <c r="H14" s="1"/>
      <c r="I14" s="1"/>
    </row>
    <row r="15" spans="1:9" ht="15" customHeight="1" x14ac:dyDescent="0.2">
      <c r="A15" s="71" t="s">
        <v>5</v>
      </c>
      <c r="B15" s="51" t="str">
        <f t="shared" si="0"/>
        <v xml:space="preserve">95 – 100 % </v>
      </c>
      <c r="C15" s="52">
        <f t="shared" si="1"/>
        <v>3</v>
      </c>
      <c r="D15" s="40">
        <f t="shared" si="2"/>
        <v>98.600000000000009</v>
      </c>
      <c r="E15" s="53">
        <v>70</v>
      </c>
      <c r="F15" s="53">
        <v>69</v>
      </c>
      <c r="G15" s="1"/>
      <c r="H15" s="1"/>
      <c r="I15" s="1"/>
    </row>
    <row r="16" spans="1:9" ht="15" customHeight="1" x14ac:dyDescent="0.2">
      <c r="A16" s="71" t="s">
        <v>6</v>
      </c>
      <c r="B16" s="51" t="str">
        <f t="shared" si="0"/>
        <v xml:space="preserve">95 – 100 % </v>
      </c>
      <c r="C16" s="52">
        <f t="shared" si="1"/>
        <v>3</v>
      </c>
      <c r="D16" s="40">
        <f t="shared" si="2"/>
        <v>100</v>
      </c>
      <c r="E16" s="53">
        <v>81</v>
      </c>
      <c r="F16" s="53">
        <v>81</v>
      </c>
      <c r="G16" s="1"/>
      <c r="H16" s="1"/>
      <c r="I16" s="1"/>
    </row>
    <row r="17" spans="1:9" ht="15" customHeight="1" x14ac:dyDescent="0.2">
      <c r="A17" s="71" t="s">
        <v>7</v>
      </c>
      <c r="B17" s="51" t="str">
        <f t="shared" si="0"/>
        <v xml:space="preserve">Менее 80 % </v>
      </c>
      <c r="C17" s="52">
        <f t="shared" si="1"/>
        <v>0</v>
      </c>
      <c r="D17" s="40">
        <f t="shared" si="2"/>
        <v>70.7</v>
      </c>
      <c r="E17" s="53">
        <v>92</v>
      </c>
      <c r="F17" s="53">
        <v>65</v>
      </c>
      <c r="G17" s="1"/>
      <c r="H17" s="1"/>
      <c r="I17" s="1"/>
    </row>
    <row r="18" spans="1:9" ht="15" customHeight="1" x14ac:dyDescent="0.2">
      <c r="A18" s="71" t="s">
        <v>8</v>
      </c>
      <c r="B18" s="51" t="str">
        <f t="shared" si="0"/>
        <v xml:space="preserve">95 – 100 % </v>
      </c>
      <c r="C18" s="52">
        <f t="shared" si="1"/>
        <v>3</v>
      </c>
      <c r="D18" s="40">
        <f t="shared" si="2"/>
        <v>100</v>
      </c>
      <c r="E18" s="53">
        <v>87</v>
      </c>
      <c r="F18" s="53">
        <v>87</v>
      </c>
      <c r="G18" s="1"/>
      <c r="H18" s="1"/>
      <c r="I18" s="1"/>
    </row>
    <row r="19" spans="1:9" ht="15" customHeight="1" x14ac:dyDescent="0.2">
      <c r="A19" s="71" t="s">
        <v>9</v>
      </c>
      <c r="B19" s="51" t="str">
        <f t="shared" si="0"/>
        <v xml:space="preserve">Менее 80 % </v>
      </c>
      <c r="C19" s="52">
        <f t="shared" si="1"/>
        <v>0</v>
      </c>
      <c r="D19" s="40">
        <f t="shared" si="2"/>
        <v>70.600000000000009</v>
      </c>
      <c r="E19" s="53">
        <v>34</v>
      </c>
      <c r="F19" s="53">
        <v>24</v>
      </c>
      <c r="G19" s="1"/>
      <c r="H19" s="1"/>
      <c r="I19" s="1"/>
    </row>
    <row r="20" spans="1:9" ht="15" customHeight="1" x14ac:dyDescent="0.2">
      <c r="A20" s="71" t="s">
        <v>10</v>
      </c>
      <c r="B20" s="51" t="str">
        <f t="shared" si="0"/>
        <v xml:space="preserve">95 – 100 % </v>
      </c>
      <c r="C20" s="52">
        <f t="shared" si="1"/>
        <v>3</v>
      </c>
      <c r="D20" s="40">
        <f t="shared" si="2"/>
        <v>100</v>
      </c>
      <c r="E20" s="53">
        <v>86</v>
      </c>
      <c r="F20" s="53">
        <v>86</v>
      </c>
      <c r="G20" s="1"/>
      <c r="H20" s="1"/>
      <c r="I20" s="1"/>
    </row>
    <row r="21" spans="1:9" ht="15" customHeight="1" x14ac:dyDescent="0.2">
      <c r="A21" s="71" t="s">
        <v>11</v>
      </c>
      <c r="B21" s="51" t="str">
        <f t="shared" si="0"/>
        <v xml:space="preserve">95 – 100 % </v>
      </c>
      <c r="C21" s="52">
        <f t="shared" si="1"/>
        <v>3</v>
      </c>
      <c r="D21" s="40">
        <f t="shared" si="2"/>
        <v>95</v>
      </c>
      <c r="E21" s="53">
        <v>60</v>
      </c>
      <c r="F21" s="53">
        <v>57</v>
      </c>
      <c r="G21" s="1"/>
      <c r="H21" s="1"/>
      <c r="I21" s="1"/>
    </row>
    <row r="22" spans="1:9" ht="15" customHeight="1" x14ac:dyDescent="0.2">
      <c r="A22" s="71" t="s">
        <v>12</v>
      </c>
      <c r="B22" s="51" t="str">
        <f t="shared" si="0"/>
        <v xml:space="preserve">95 – 100 % </v>
      </c>
      <c r="C22" s="52">
        <f t="shared" si="1"/>
        <v>3</v>
      </c>
      <c r="D22" s="40">
        <f t="shared" si="2"/>
        <v>97.800000000000011</v>
      </c>
      <c r="E22" s="53">
        <v>46</v>
      </c>
      <c r="F22" s="53">
        <v>45</v>
      </c>
      <c r="G22" s="1"/>
      <c r="H22" s="1"/>
      <c r="I22" s="1"/>
    </row>
    <row r="23" spans="1:9" ht="15" customHeight="1" x14ac:dyDescent="0.2">
      <c r="A23" s="71" t="s">
        <v>13</v>
      </c>
      <c r="B23" s="51" t="str">
        <f t="shared" si="0"/>
        <v xml:space="preserve">Менее 80 % </v>
      </c>
      <c r="C23" s="52">
        <f t="shared" si="1"/>
        <v>0</v>
      </c>
      <c r="D23" s="40">
        <f t="shared" si="2"/>
        <v>68</v>
      </c>
      <c r="E23" s="53">
        <v>25</v>
      </c>
      <c r="F23" s="53">
        <v>17</v>
      </c>
      <c r="G23" s="1"/>
      <c r="H23" s="1"/>
      <c r="I23" s="1"/>
    </row>
    <row r="24" spans="1:9" ht="15" customHeight="1" x14ac:dyDescent="0.2">
      <c r="A24" s="71" t="s">
        <v>14</v>
      </c>
      <c r="B24" s="51" t="str">
        <f t="shared" si="0"/>
        <v xml:space="preserve">90 – 94,9 % </v>
      </c>
      <c r="C24" s="52">
        <f t="shared" si="1"/>
        <v>2</v>
      </c>
      <c r="D24" s="40">
        <f t="shared" si="2"/>
        <v>90.9</v>
      </c>
      <c r="E24" s="53">
        <v>33</v>
      </c>
      <c r="F24" s="53">
        <v>30</v>
      </c>
      <c r="G24" s="1"/>
      <c r="H24" s="1"/>
      <c r="I24" s="1"/>
    </row>
    <row r="25" spans="1:9" ht="15" customHeight="1" x14ac:dyDescent="0.2">
      <c r="A25" s="71" t="s">
        <v>15</v>
      </c>
      <c r="B25" s="51" t="str">
        <f t="shared" si="0"/>
        <v xml:space="preserve">95 – 100 % </v>
      </c>
      <c r="C25" s="52">
        <f t="shared" si="1"/>
        <v>3</v>
      </c>
      <c r="D25" s="40">
        <f t="shared" si="2"/>
        <v>96.300000000000011</v>
      </c>
      <c r="E25" s="53">
        <v>109</v>
      </c>
      <c r="F25" s="53">
        <v>105</v>
      </c>
      <c r="G25" s="1"/>
      <c r="H25" s="1"/>
      <c r="I25" s="1"/>
    </row>
    <row r="26" spans="1:9" ht="15" customHeight="1" x14ac:dyDescent="0.2">
      <c r="A26" s="71" t="s">
        <v>16</v>
      </c>
      <c r="B26" s="51" t="str">
        <f t="shared" si="0"/>
        <v xml:space="preserve">95 – 100 % </v>
      </c>
      <c r="C26" s="52">
        <f t="shared" si="1"/>
        <v>3</v>
      </c>
      <c r="D26" s="40">
        <f t="shared" si="2"/>
        <v>95.2</v>
      </c>
      <c r="E26" s="53">
        <v>42</v>
      </c>
      <c r="F26" s="53">
        <v>40</v>
      </c>
      <c r="G26" s="1"/>
      <c r="H26" s="1"/>
      <c r="I26" s="1"/>
    </row>
    <row r="27" spans="1:9" ht="15" customHeight="1" x14ac:dyDescent="0.2">
      <c r="A27" s="71" t="s">
        <v>17</v>
      </c>
      <c r="B27" s="51" t="str">
        <f t="shared" si="0"/>
        <v xml:space="preserve">95 – 100 % </v>
      </c>
      <c r="C27" s="52">
        <f t="shared" si="1"/>
        <v>3</v>
      </c>
      <c r="D27" s="40">
        <f t="shared" si="2"/>
        <v>98.100000000000009</v>
      </c>
      <c r="E27" s="53">
        <v>54</v>
      </c>
      <c r="F27" s="53">
        <v>53</v>
      </c>
      <c r="G27" s="1"/>
      <c r="H27" s="1"/>
      <c r="I27" s="1"/>
    </row>
    <row r="28" spans="1:9" ht="15" customHeight="1" x14ac:dyDescent="0.2">
      <c r="A28" s="71" t="s">
        <v>114</v>
      </c>
      <c r="B28" s="51" t="str">
        <f t="shared" si="0"/>
        <v xml:space="preserve">90 – 94,9 % </v>
      </c>
      <c r="C28" s="52">
        <f t="shared" si="1"/>
        <v>2</v>
      </c>
      <c r="D28" s="40">
        <f t="shared" si="2"/>
        <v>91.5</v>
      </c>
      <c r="E28" s="53">
        <v>94</v>
      </c>
      <c r="F28" s="53">
        <v>86</v>
      </c>
      <c r="G28" s="1"/>
      <c r="H28" s="1"/>
      <c r="I28" s="1"/>
    </row>
    <row r="29" spans="1:9" ht="15" customHeight="1" x14ac:dyDescent="0.2">
      <c r="A29" s="79" t="s">
        <v>18</v>
      </c>
      <c r="B29" s="54"/>
      <c r="C29" s="55"/>
      <c r="D29" s="41"/>
      <c r="E29" s="55"/>
      <c r="F29" s="56"/>
      <c r="G29" s="1"/>
      <c r="H29" s="1"/>
      <c r="I29" s="1"/>
    </row>
    <row r="30" spans="1:9" ht="15" customHeight="1" x14ac:dyDescent="0.2">
      <c r="A30" s="71" t="s">
        <v>19</v>
      </c>
      <c r="B30" s="51" t="str">
        <f t="shared" si="0"/>
        <v xml:space="preserve">95 – 100 % </v>
      </c>
      <c r="C30" s="52">
        <f t="shared" si="1"/>
        <v>3</v>
      </c>
      <c r="D30" s="40">
        <f t="shared" si="2"/>
        <v>100</v>
      </c>
      <c r="E30" s="53">
        <v>56</v>
      </c>
      <c r="F30" s="53">
        <v>56</v>
      </c>
      <c r="G30" s="1"/>
      <c r="H30" s="1"/>
      <c r="I30" s="1"/>
    </row>
    <row r="31" spans="1:9" ht="15" customHeight="1" x14ac:dyDescent="0.2">
      <c r="A31" s="71" t="s">
        <v>20</v>
      </c>
      <c r="B31" s="51" t="str">
        <f t="shared" si="0"/>
        <v xml:space="preserve">95 – 100 % </v>
      </c>
      <c r="C31" s="52">
        <f t="shared" si="1"/>
        <v>3</v>
      </c>
      <c r="D31" s="40">
        <f t="shared" si="2"/>
        <v>98.2</v>
      </c>
      <c r="E31" s="53">
        <v>56</v>
      </c>
      <c r="F31" s="53">
        <v>55</v>
      </c>
      <c r="G31" s="1"/>
      <c r="H31" s="1"/>
      <c r="I31" s="1"/>
    </row>
    <row r="32" spans="1:9" ht="15" customHeight="1" x14ac:dyDescent="0.2">
      <c r="A32" s="71" t="s">
        <v>21</v>
      </c>
      <c r="B32" s="51" t="str">
        <f t="shared" si="0"/>
        <v xml:space="preserve">90 – 94,9 % </v>
      </c>
      <c r="C32" s="52">
        <f t="shared" si="1"/>
        <v>2</v>
      </c>
      <c r="D32" s="40">
        <f t="shared" si="2"/>
        <v>93.2</v>
      </c>
      <c r="E32" s="53">
        <v>59</v>
      </c>
      <c r="F32" s="53">
        <v>55</v>
      </c>
      <c r="G32" s="1"/>
      <c r="H32" s="1"/>
      <c r="I32" s="1"/>
    </row>
    <row r="33" spans="1:9" ht="15" customHeight="1" x14ac:dyDescent="0.2">
      <c r="A33" s="71" t="s">
        <v>22</v>
      </c>
      <c r="B33" s="51" t="str">
        <f t="shared" si="0"/>
        <v xml:space="preserve">95 – 100 % </v>
      </c>
      <c r="C33" s="52">
        <f t="shared" si="1"/>
        <v>3</v>
      </c>
      <c r="D33" s="40">
        <f t="shared" si="2"/>
        <v>100</v>
      </c>
      <c r="E33" s="53">
        <v>18</v>
      </c>
      <c r="F33" s="53">
        <v>18</v>
      </c>
      <c r="G33" s="1"/>
      <c r="H33" s="1"/>
      <c r="I33" s="1"/>
    </row>
    <row r="34" spans="1:9" ht="15" customHeight="1" x14ac:dyDescent="0.2">
      <c r="A34" s="71" t="s">
        <v>23</v>
      </c>
      <c r="B34" s="51" t="str">
        <f t="shared" si="0"/>
        <v xml:space="preserve">95 – 100 % </v>
      </c>
      <c r="C34" s="52">
        <f t="shared" si="1"/>
        <v>3</v>
      </c>
      <c r="D34" s="40">
        <f t="shared" si="2"/>
        <v>100</v>
      </c>
      <c r="E34" s="53">
        <v>24</v>
      </c>
      <c r="F34" s="53">
        <v>24</v>
      </c>
      <c r="G34" s="1"/>
      <c r="H34" s="1"/>
      <c r="I34" s="1"/>
    </row>
    <row r="35" spans="1:9" ht="15" customHeight="1" x14ac:dyDescent="0.2">
      <c r="A35" s="71" t="s">
        <v>24</v>
      </c>
      <c r="B35" s="51" t="str">
        <f t="shared" si="0"/>
        <v xml:space="preserve">95 – 100 % </v>
      </c>
      <c r="C35" s="52">
        <f t="shared" si="1"/>
        <v>3</v>
      </c>
      <c r="D35" s="40">
        <f t="shared" si="2"/>
        <v>96</v>
      </c>
      <c r="E35" s="53">
        <v>50</v>
      </c>
      <c r="F35" s="53">
        <v>48</v>
      </c>
      <c r="G35" s="1"/>
      <c r="H35" s="1"/>
      <c r="I35" s="1"/>
    </row>
    <row r="36" spans="1:9" ht="15" customHeight="1" x14ac:dyDescent="0.2">
      <c r="A36" s="71" t="s">
        <v>25</v>
      </c>
      <c r="B36" s="51" t="str">
        <f t="shared" si="0"/>
        <v xml:space="preserve">95 – 100 % </v>
      </c>
      <c r="C36" s="52">
        <f t="shared" si="1"/>
        <v>3</v>
      </c>
      <c r="D36" s="40">
        <f t="shared" si="2"/>
        <v>100</v>
      </c>
      <c r="E36" s="53">
        <v>22</v>
      </c>
      <c r="F36" s="53">
        <v>22</v>
      </c>
      <c r="G36" s="1"/>
      <c r="H36" s="1"/>
      <c r="I36" s="1"/>
    </row>
    <row r="37" spans="1:9" ht="15" customHeight="1" x14ac:dyDescent="0.2">
      <c r="A37" s="71" t="s">
        <v>26</v>
      </c>
      <c r="B37" s="51" t="str">
        <f t="shared" si="0"/>
        <v xml:space="preserve">95 – 100 % </v>
      </c>
      <c r="C37" s="52">
        <f t="shared" si="1"/>
        <v>3</v>
      </c>
      <c r="D37" s="40">
        <f t="shared" si="2"/>
        <v>95</v>
      </c>
      <c r="E37" s="53">
        <v>40</v>
      </c>
      <c r="F37" s="53">
        <v>38</v>
      </c>
      <c r="G37" s="1"/>
      <c r="H37" s="1"/>
      <c r="I37" s="1"/>
    </row>
    <row r="38" spans="1:9" ht="15" customHeight="1" x14ac:dyDescent="0.2">
      <c r="A38" s="71" t="s">
        <v>27</v>
      </c>
      <c r="B38" s="51" t="str">
        <f t="shared" si="0"/>
        <v xml:space="preserve">95 – 100 % </v>
      </c>
      <c r="C38" s="52">
        <f t="shared" si="1"/>
        <v>3</v>
      </c>
      <c r="D38" s="40">
        <f t="shared" si="2"/>
        <v>95.300000000000011</v>
      </c>
      <c r="E38" s="53">
        <v>43</v>
      </c>
      <c r="F38" s="53">
        <v>41</v>
      </c>
      <c r="G38" s="1"/>
      <c r="H38" s="1"/>
      <c r="I38" s="1"/>
    </row>
    <row r="39" spans="1:9" ht="15" customHeight="1" x14ac:dyDescent="0.2">
      <c r="A39" s="71" t="s">
        <v>137</v>
      </c>
      <c r="B39" s="51" t="str">
        <f t="shared" si="0"/>
        <v xml:space="preserve">95 – 100 % </v>
      </c>
      <c r="C39" s="52">
        <f t="shared" si="1"/>
        <v>3</v>
      </c>
      <c r="D39" s="40">
        <f t="shared" si="2"/>
        <v>98.600000000000009</v>
      </c>
      <c r="E39" s="53">
        <v>146</v>
      </c>
      <c r="F39" s="53">
        <v>144</v>
      </c>
      <c r="G39" s="1"/>
      <c r="H39" s="1"/>
      <c r="I39" s="1"/>
    </row>
    <row r="40" spans="1:9" ht="15" customHeight="1" x14ac:dyDescent="0.2">
      <c r="A40" s="71" t="s">
        <v>28</v>
      </c>
      <c r="B40" s="51" t="str">
        <f t="shared" si="0"/>
        <v xml:space="preserve">Менее 80 % </v>
      </c>
      <c r="C40" s="52">
        <f t="shared" si="1"/>
        <v>0</v>
      </c>
      <c r="D40" s="40">
        <f t="shared" si="2"/>
        <v>75</v>
      </c>
      <c r="E40" s="53">
        <v>16</v>
      </c>
      <c r="F40" s="53">
        <v>12</v>
      </c>
      <c r="G40" s="1"/>
      <c r="H40" s="1"/>
      <c r="I40" s="1"/>
    </row>
    <row r="41" spans="1:9" ht="15" customHeight="1" x14ac:dyDescent="0.2">
      <c r="A41" s="79" t="s">
        <v>29</v>
      </c>
      <c r="B41" s="54"/>
      <c r="C41" s="55"/>
      <c r="D41" s="41"/>
      <c r="E41" s="55"/>
      <c r="F41" s="56"/>
      <c r="G41" s="1"/>
      <c r="H41" s="1"/>
      <c r="I41" s="1"/>
    </row>
    <row r="42" spans="1:9" ht="15" customHeight="1" x14ac:dyDescent="0.2">
      <c r="A42" s="71" t="s">
        <v>30</v>
      </c>
      <c r="B42" s="51" t="str">
        <f t="shared" si="0"/>
        <v xml:space="preserve">95 – 100 % </v>
      </c>
      <c r="C42" s="52">
        <f t="shared" si="1"/>
        <v>3</v>
      </c>
      <c r="D42" s="40">
        <f t="shared" si="2"/>
        <v>100</v>
      </c>
      <c r="E42" s="53">
        <v>26</v>
      </c>
      <c r="F42" s="53">
        <v>26</v>
      </c>
      <c r="G42" s="1"/>
      <c r="H42" s="1"/>
      <c r="I42" s="1"/>
    </row>
    <row r="43" spans="1:9" ht="15" customHeight="1" x14ac:dyDescent="0.2">
      <c r="A43" s="71" t="s">
        <v>31</v>
      </c>
      <c r="B43" s="51" t="str">
        <f t="shared" si="0"/>
        <v xml:space="preserve">80 – 89,9 % </v>
      </c>
      <c r="C43" s="52">
        <f t="shared" si="1"/>
        <v>1</v>
      </c>
      <c r="D43" s="40">
        <f t="shared" si="2"/>
        <v>86.300000000000011</v>
      </c>
      <c r="E43" s="53">
        <v>51</v>
      </c>
      <c r="F43" s="53">
        <v>44</v>
      </c>
      <c r="G43" s="1"/>
      <c r="H43" s="1"/>
      <c r="I43" s="1"/>
    </row>
    <row r="44" spans="1:9" ht="15" customHeight="1" x14ac:dyDescent="0.2">
      <c r="A44" s="71" t="s">
        <v>89</v>
      </c>
      <c r="B44" s="51" t="str">
        <f t="shared" si="0"/>
        <v xml:space="preserve">95 – 100 % </v>
      </c>
      <c r="C44" s="52">
        <f t="shared" si="1"/>
        <v>3</v>
      </c>
      <c r="D44" s="40">
        <f t="shared" si="2"/>
        <v>100</v>
      </c>
      <c r="E44" s="53">
        <v>29</v>
      </c>
      <c r="F44" s="53">
        <v>29</v>
      </c>
      <c r="G44" s="1"/>
      <c r="H44" s="1"/>
      <c r="I44" s="1"/>
    </row>
    <row r="45" spans="1:9" ht="15" customHeight="1" x14ac:dyDescent="0.2">
      <c r="A45" s="71" t="s">
        <v>32</v>
      </c>
      <c r="B45" s="51" t="str">
        <f t="shared" si="0"/>
        <v xml:space="preserve">95 – 100 % </v>
      </c>
      <c r="C45" s="52">
        <f t="shared" si="1"/>
        <v>3</v>
      </c>
      <c r="D45" s="40">
        <f t="shared" si="2"/>
        <v>99.7</v>
      </c>
      <c r="E45" s="53">
        <v>315</v>
      </c>
      <c r="F45" s="53">
        <v>314</v>
      </c>
      <c r="G45" s="1"/>
      <c r="H45" s="1"/>
      <c r="I45" s="1"/>
    </row>
    <row r="46" spans="1:9" ht="15" customHeight="1" x14ac:dyDescent="0.2">
      <c r="A46" s="71" t="s">
        <v>33</v>
      </c>
      <c r="B46" s="51" t="str">
        <f t="shared" si="0"/>
        <v xml:space="preserve">95 – 100 % </v>
      </c>
      <c r="C46" s="52">
        <f t="shared" si="1"/>
        <v>3</v>
      </c>
      <c r="D46" s="40">
        <f t="shared" si="2"/>
        <v>98.9</v>
      </c>
      <c r="E46" s="53">
        <v>89</v>
      </c>
      <c r="F46" s="53">
        <v>88</v>
      </c>
      <c r="G46" s="1"/>
      <c r="H46" s="1"/>
      <c r="I46" s="1"/>
    </row>
    <row r="47" spans="1:9" ht="15" customHeight="1" x14ac:dyDescent="0.2">
      <c r="A47" s="71" t="s">
        <v>34</v>
      </c>
      <c r="B47" s="51" t="str">
        <f t="shared" si="0"/>
        <v xml:space="preserve">90 – 94,9 % </v>
      </c>
      <c r="C47" s="52">
        <f t="shared" si="1"/>
        <v>2</v>
      </c>
      <c r="D47" s="40">
        <f t="shared" si="2"/>
        <v>94.800000000000011</v>
      </c>
      <c r="E47" s="53">
        <v>194</v>
      </c>
      <c r="F47" s="53">
        <v>184</v>
      </c>
      <c r="G47" s="1"/>
      <c r="H47" s="1"/>
      <c r="I47" s="1"/>
    </row>
    <row r="48" spans="1:9" ht="15" customHeight="1" x14ac:dyDescent="0.2">
      <c r="A48" s="71" t="s">
        <v>35</v>
      </c>
      <c r="B48" s="51" t="str">
        <f t="shared" si="0"/>
        <v xml:space="preserve">80 – 89,9 % </v>
      </c>
      <c r="C48" s="52">
        <f t="shared" si="1"/>
        <v>1</v>
      </c>
      <c r="D48" s="40">
        <f t="shared" si="2"/>
        <v>82.800000000000011</v>
      </c>
      <c r="E48" s="53">
        <v>128</v>
      </c>
      <c r="F48" s="53">
        <v>106</v>
      </c>
      <c r="G48" s="1"/>
      <c r="H48" s="1"/>
      <c r="I48" s="1"/>
    </row>
    <row r="49" spans="1:9" ht="15" customHeight="1" x14ac:dyDescent="0.2">
      <c r="A49" s="71" t="s">
        <v>115</v>
      </c>
      <c r="B49" s="51" t="str">
        <f t="shared" si="0"/>
        <v xml:space="preserve">80 – 89,9 % </v>
      </c>
      <c r="C49" s="52">
        <f t="shared" si="1"/>
        <v>1</v>
      </c>
      <c r="D49" s="40">
        <f t="shared" si="2"/>
        <v>81</v>
      </c>
      <c r="E49" s="53">
        <v>21</v>
      </c>
      <c r="F49" s="53">
        <v>17</v>
      </c>
      <c r="G49" s="1"/>
      <c r="H49" s="1"/>
      <c r="I49" s="1"/>
    </row>
    <row r="50" spans="1:9" ht="15" customHeight="1" x14ac:dyDescent="0.2">
      <c r="A50" s="79" t="s">
        <v>36</v>
      </c>
      <c r="B50" s="54"/>
      <c r="C50" s="55"/>
      <c r="D50" s="41"/>
      <c r="E50" s="55"/>
      <c r="F50" s="56"/>
      <c r="G50" s="1"/>
      <c r="H50" s="1"/>
      <c r="I50" s="1"/>
    </row>
    <row r="51" spans="1:9" ht="15" customHeight="1" x14ac:dyDescent="0.2">
      <c r="A51" s="71" t="s">
        <v>37</v>
      </c>
      <c r="B51" s="51" t="str">
        <f t="shared" si="0"/>
        <v xml:space="preserve">Менее 80 % </v>
      </c>
      <c r="C51" s="52">
        <f t="shared" si="1"/>
        <v>0</v>
      </c>
      <c r="D51" s="40">
        <f t="shared" si="2"/>
        <v>47.7</v>
      </c>
      <c r="E51" s="53">
        <v>277</v>
      </c>
      <c r="F51" s="53">
        <v>132</v>
      </c>
      <c r="G51" s="1"/>
      <c r="H51" s="1"/>
      <c r="I51" s="1"/>
    </row>
    <row r="52" spans="1:9" ht="15" customHeight="1" x14ac:dyDescent="0.2">
      <c r="A52" s="71" t="s">
        <v>38</v>
      </c>
      <c r="B52" s="51" t="str">
        <f t="shared" si="0"/>
        <v xml:space="preserve">Менее 80 % </v>
      </c>
      <c r="C52" s="52">
        <f t="shared" si="1"/>
        <v>0</v>
      </c>
      <c r="D52" s="40">
        <f t="shared" si="2"/>
        <v>51.2</v>
      </c>
      <c r="E52" s="53">
        <v>43</v>
      </c>
      <c r="F52" s="53">
        <v>22</v>
      </c>
      <c r="G52" s="1"/>
      <c r="H52" s="1"/>
      <c r="I52" s="1"/>
    </row>
    <row r="53" spans="1:9" ht="15" customHeight="1" x14ac:dyDescent="0.2">
      <c r="A53" s="71" t="s">
        <v>39</v>
      </c>
      <c r="B53" s="51" t="str">
        <f t="shared" si="0"/>
        <v xml:space="preserve">95 – 100 % </v>
      </c>
      <c r="C53" s="52">
        <f t="shared" si="1"/>
        <v>3</v>
      </c>
      <c r="D53" s="40">
        <f t="shared" si="2"/>
        <v>98.800000000000011</v>
      </c>
      <c r="E53" s="53">
        <v>85</v>
      </c>
      <c r="F53" s="53">
        <v>84</v>
      </c>
      <c r="G53" s="1"/>
      <c r="H53" s="1"/>
      <c r="I53" s="1"/>
    </row>
    <row r="54" spans="1:9" ht="15" customHeight="1" x14ac:dyDescent="0.2">
      <c r="A54" s="71" t="s">
        <v>40</v>
      </c>
      <c r="B54" s="51" t="str">
        <f t="shared" si="0"/>
        <v xml:space="preserve">80 – 89,9 % </v>
      </c>
      <c r="C54" s="52">
        <f t="shared" si="1"/>
        <v>1</v>
      </c>
      <c r="D54" s="40">
        <f t="shared" si="2"/>
        <v>86.7</v>
      </c>
      <c r="E54" s="53">
        <v>30</v>
      </c>
      <c r="F54" s="53">
        <v>26</v>
      </c>
      <c r="G54" s="1"/>
      <c r="H54" s="1"/>
      <c r="I54" s="1"/>
    </row>
    <row r="55" spans="1:9" ht="15" customHeight="1" x14ac:dyDescent="0.2">
      <c r="A55" s="71" t="s">
        <v>138</v>
      </c>
      <c r="B55" s="51" t="str">
        <f t="shared" si="0"/>
        <v xml:space="preserve">Менее 80 % </v>
      </c>
      <c r="C55" s="52">
        <f t="shared" si="1"/>
        <v>0</v>
      </c>
      <c r="D55" s="40">
        <f t="shared" si="2"/>
        <v>51.6</v>
      </c>
      <c r="E55" s="53">
        <v>31</v>
      </c>
      <c r="F55" s="53">
        <v>16</v>
      </c>
      <c r="G55" s="1"/>
      <c r="H55" s="1"/>
      <c r="I55" s="1"/>
    </row>
    <row r="56" spans="1:9" ht="15" customHeight="1" x14ac:dyDescent="0.2">
      <c r="A56" s="71" t="s">
        <v>41</v>
      </c>
      <c r="B56" s="51" t="str">
        <f t="shared" si="0"/>
        <v xml:space="preserve">Менее 80 % </v>
      </c>
      <c r="C56" s="52">
        <f t="shared" si="1"/>
        <v>0</v>
      </c>
      <c r="D56" s="40">
        <f t="shared" si="2"/>
        <v>62.400000000000006</v>
      </c>
      <c r="E56" s="53">
        <v>85</v>
      </c>
      <c r="F56" s="53">
        <v>53</v>
      </c>
      <c r="G56" s="1"/>
      <c r="H56" s="1"/>
      <c r="I56" s="1"/>
    </row>
    <row r="57" spans="1:9" ht="15" customHeight="1" x14ac:dyDescent="0.2">
      <c r="A57" s="71" t="s">
        <v>42</v>
      </c>
      <c r="B57" s="51" t="str">
        <f t="shared" si="0"/>
        <v xml:space="preserve">95 – 100 % </v>
      </c>
      <c r="C57" s="52">
        <f t="shared" si="1"/>
        <v>3</v>
      </c>
      <c r="D57" s="40">
        <f t="shared" si="2"/>
        <v>99.4</v>
      </c>
      <c r="E57" s="53">
        <v>163</v>
      </c>
      <c r="F57" s="53">
        <v>162</v>
      </c>
      <c r="G57" s="1"/>
      <c r="H57" s="1"/>
      <c r="I57" s="1"/>
    </row>
    <row r="58" spans="1:9" ht="15" customHeight="1" x14ac:dyDescent="0.2">
      <c r="A58" s="79" t="s">
        <v>43</v>
      </c>
      <c r="B58" s="54"/>
      <c r="C58" s="55"/>
      <c r="D58" s="41"/>
      <c r="E58" s="55"/>
      <c r="F58" s="56"/>
      <c r="G58" s="1"/>
      <c r="H58" s="1"/>
      <c r="I58" s="1"/>
    </row>
    <row r="59" spans="1:9" ht="15" customHeight="1" x14ac:dyDescent="0.2">
      <c r="A59" s="71" t="s">
        <v>44</v>
      </c>
      <c r="B59" s="51" t="str">
        <f t="shared" si="0"/>
        <v xml:space="preserve">95 – 100 % </v>
      </c>
      <c r="C59" s="52">
        <f t="shared" si="1"/>
        <v>3</v>
      </c>
      <c r="D59" s="40">
        <f t="shared" si="2"/>
        <v>97.9</v>
      </c>
      <c r="E59" s="53">
        <v>48</v>
      </c>
      <c r="F59" s="53">
        <v>47</v>
      </c>
      <c r="G59" s="1"/>
      <c r="H59" s="1"/>
      <c r="I59" s="1"/>
    </row>
    <row r="60" spans="1:9" ht="15" customHeight="1" x14ac:dyDescent="0.2">
      <c r="A60" s="71" t="s">
        <v>139</v>
      </c>
      <c r="B60" s="51" t="str">
        <f t="shared" si="0"/>
        <v xml:space="preserve">95 – 100 % </v>
      </c>
      <c r="C60" s="52">
        <f t="shared" si="1"/>
        <v>3</v>
      </c>
      <c r="D60" s="40">
        <f t="shared" si="2"/>
        <v>100</v>
      </c>
      <c r="E60" s="53">
        <v>49</v>
      </c>
      <c r="F60" s="53">
        <v>49</v>
      </c>
      <c r="G60" s="1"/>
      <c r="H60" s="1"/>
      <c r="I60" s="1"/>
    </row>
    <row r="61" spans="1:9" ht="15" customHeight="1" x14ac:dyDescent="0.2">
      <c r="A61" s="71" t="s">
        <v>45</v>
      </c>
      <c r="B61" s="51" t="str">
        <f t="shared" si="0"/>
        <v xml:space="preserve">Менее 80 % </v>
      </c>
      <c r="C61" s="52">
        <f t="shared" si="1"/>
        <v>0</v>
      </c>
      <c r="D61" s="40">
        <f t="shared" si="2"/>
        <v>73.100000000000009</v>
      </c>
      <c r="E61" s="53">
        <v>67</v>
      </c>
      <c r="F61" s="53">
        <v>49</v>
      </c>
      <c r="G61" s="1"/>
      <c r="H61" s="1"/>
      <c r="I61" s="1"/>
    </row>
    <row r="62" spans="1:9" ht="15" customHeight="1" x14ac:dyDescent="0.2">
      <c r="A62" s="71" t="s">
        <v>46</v>
      </c>
      <c r="B62" s="51" t="str">
        <f t="shared" si="0"/>
        <v xml:space="preserve">Менее 80 % </v>
      </c>
      <c r="C62" s="52">
        <f t="shared" si="1"/>
        <v>0</v>
      </c>
      <c r="D62" s="40">
        <f t="shared" si="2"/>
        <v>78.600000000000009</v>
      </c>
      <c r="E62" s="53">
        <v>112</v>
      </c>
      <c r="F62" s="53">
        <v>88</v>
      </c>
      <c r="G62" s="1"/>
      <c r="H62" s="1"/>
      <c r="I62" s="1"/>
    </row>
    <row r="63" spans="1:9" ht="15" customHeight="1" x14ac:dyDescent="0.2">
      <c r="A63" s="71" t="s">
        <v>47</v>
      </c>
      <c r="B63" s="51" t="str">
        <f t="shared" si="0"/>
        <v xml:space="preserve">95 – 100 % </v>
      </c>
      <c r="C63" s="52">
        <f t="shared" si="1"/>
        <v>3</v>
      </c>
      <c r="D63" s="40">
        <f t="shared" si="2"/>
        <v>100</v>
      </c>
      <c r="E63" s="53">
        <v>75</v>
      </c>
      <c r="F63" s="53">
        <v>75</v>
      </c>
      <c r="G63" s="1"/>
      <c r="H63" s="1"/>
      <c r="I63" s="1"/>
    </row>
    <row r="64" spans="1:9" ht="15" customHeight="1" x14ac:dyDescent="0.2">
      <c r="A64" s="71" t="s">
        <v>140</v>
      </c>
      <c r="B64" s="51" t="str">
        <f t="shared" si="0"/>
        <v xml:space="preserve">95 – 100 % </v>
      </c>
      <c r="C64" s="52">
        <f t="shared" si="1"/>
        <v>3</v>
      </c>
      <c r="D64" s="40">
        <f t="shared" si="2"/>
        <v>100</v>
      </c>
      <c r="E64" s="53">
        <v>20</v>
      </c>
      <c r="F64" s="53">
        <v>20</v>
      </c>
      <c r="G64" s="1"/>
      <c r="H64" s="1"/>
      <c r="I64" s="1"/>
    </row>
    <row r="65" spans="1:9" ht="15" customHeight="1" x14ac:dyDescent="0.2">
      <c r="A65" s="71" t="s">
        <v>48</v>
      </c>
      <c r="B65" s="51" t="str">
        <f t="shared" si="0"/>
        <v xml:space="preserve">80 – 89,9 % </v>
      </c>
      <c r="C65" s="52">
        <f t="shared" si="1"/>
        <v>1</v>
      </c>
      <c r="D65" s="40">
        <f t="shared" si="2"/>
        <v>84.600000000000009</v>
      </c>
      <c r="E65" s="53">
        <v>39</v>
      </c>
      <c r="F65" s="53">
        <v>33</v>
      </c>
      <c r="G65" s="1"/>
      <c r="H65" s="1"/>
      <c r="I65" s="1"/>
    </row>
    <row r="66" spans="1:9" ht="15" customHeight="1" x14ac:dyDescent="0.2">
      <c r="A66" s="71" t="s">
        <v>49</v>
      </c>
      <c r="B66" s="51" t="str">
        <f t="shared" si="0"/>
        <v xml:space="preserve">95 – 100 % </v>
      </c>
      <c r="C66" s="52">
        <f t="shared" si="1"/>
        <v>3</v>
      </c>
      <c r="D66" s="40">
        <f t="shared" si="2"/>
        <v>95.5</v>
      </c>
      <c r="E66" s="53">
        <v>66</v>
      </c>
      <c r="F66" s="53">
        <v>63</v>
      </c>
      <c r="G66" s="1"/>
      <c r="H66" s="1"/>
      <c r="I66" s="1"/>
    </row>
    <row r="67" spans="1:9" ht="15" customHeight="1" x14ac:dyDescent="0.2">
      <c r="A67" s="71" t="s">
        <v>141</v>
      </c>
      <c r="B67" s="51" t="str">
        <f t="shared" si="0"/>
        <v xml:space="preserve">95 – 100 % </v>
      </c>
      <c r="C67" s="52">
        <f t="shared" si="1"/>
        <v>3</v>
      </c>
      <c r="D67" s="40">
        <f t="shared" si="2"/>
        <v>96.800000000000011</v>
      </c>
      <c r="E67" s="53">
        <v>154</v>
      </c>
      <c r="F67" s="53">
        <v>149</v>
      </c>
      <c r="G67" s="1"/>
      <c r="H67" s="1"/>
      <c r="I67" s="1"/>
    </row>
    <row r="68" spans="1:9" ht="15" customHeight="1" x14ac:dyDescent="0.2">
      <c r="A68" s="71" t="s">
        <v>50</v>
      </c>
      <c r="B68" s="51" t="str">
        <f t="shared" si="0"/>
        <v xml:space="preserve">95 – 100 % </v>
      </c>
      <c r="C68" s="52">
        <f t="shared" si="1"/>
        <v>3</v>
      </c>
      <c r="D68" s="40">
        <f t="shared" si="2"/>
        <v>100</v>
      </c>
      <c r="E68" s="53">
        <v>113</v>
      </c>
      <c r="F68" s="53">
        <v>113</v>
      </c>
      <c r="G68" s="1"/>
      <c r="H68" s="1"/>
      <c r="I68" s="1"/>
    </row>
    <row r="69" spans="1:9" ht="15" customHeight="1" x14ac:dyDescent="0.2">
      <c r="A69" s="71" t="s">
        <v>51</v>
      </c>
      <c r="B69" s="51" t="str">
        <f t="shared" si="0"/>
        <v xml:space="preserve">95 – 100 % </v>
      </c>
      <c r="C69" s="52">
        <f t="shared" si="1"/>
        <v>3</v>
      </c>
      <c r="D69" s="40">
        <f t="shared" si="2"/>
        <v>95.100000000000009</v>
      </c>
      <c r="E69" s="53">
        <v>61</v>
      </c>
      <c r="F69" s="53">
        <v>58</v>
      </c>
      <c r="G69" s="1"/>
      <c r="H69" s="1"/>
      <c r="I69" s="1"/>
    </row>
    <row r="70" spans="1:9" ht="15" customHeight="1" x14ac:dyDescent="0.2">
      <c r="A70" s="71" t="s">
        <v>52</v>
      </c>
      <c r="B70" s="51" t="str">
        <f t="shared" si="0"/>
        <v xml:space="preserve">95 – 100 % </v>
      </c>
      <c r="C70" s="52">
        <f t="shared" si="1"/>
        <v>3</v>
      </c>
      <c r="D70" s="40">
        <f t="shared" si="2"/>
        <v>100</v>
      </c>
      <c r="E70" s="53">
        <v>84</v>
      </c>
      <c r="F70" s="53">
        <v>84</v>
      </c>
      <c r="G70" s="1"/>
      <c r="H70" s="1"/>
      <c r="I70" s="1"/>
    </row>
    <row r="71" spans="1:9" ht="15" customHeight="1" x14ac:dyDescent="0.2">
      <c r="A71" s="71" t="s">
        <v>53</v>
      </c>
      <c r="B71" s="51" t="str">
        <f t="shared" si="0"/>
        <v xml:space="preserve">95 – 100 % </v>
      </c>
      <c r="C71" s="52">
        <f t="shared" si="1"/>
        <v>3</v>
      </c>
      <c r="D71" s="40">
        <f t="shared" si="2"/>
        <v>100</v>
      </c>
      <c r="E71" s="53">
        <v>59</v>
      </c>
      <c r="F71" s="53">
        <v>59</v>
      </c>
      <c r="G71" s="1"/>
      <c r="H71" s="1"/>
      <c r="I71" s="1"/>
    </row>
    <row r="72" spans="1:9" ht="15" customHeight="1" x14ac:dyDescent="0.2">
      <c r="A72" s="71" t="s">
        <v>54</v>
      </c>
      <c r="B72" s="51" t="str">
        <f t="shared" si="0"/>
        <v xml:space="preserve">95 – 100 % </v>
      </c>
      <c r="C72" s="52">
        <f t="shared" si="1"/>
        <v>3</v>
      </c>
      <c r="D72" s="40">
        <f t="shared" si="2"/>
        <v>96.5</v>
      </c>
      <c r="E72" s="53">
        <v>85</v>
      </c>
      <c r="F72" s="53">
        <v>82</v>
      </c>
      <c r="G72" s="1"/>
      <c r="H72" s="1"/>
      <c r="I72" s="1"/>
    </row>
    <row r="73" spans="1:9" ht="15" customHeight="1" x14ac:dyDescent="0.2">
      <c r="A73" s="79" t="s">
        <v>55</v>
      </c>
      <c r="B73" s="54"/>
      <c r="C73" s="55"/>
      <c r="D73" s="41"/>
      <c r="E73" s="55"/>
      <c r="F73" s="56"/>
      <c r="G73" s="1"/>
      <c r="H73" s="1"/>
      <c r="I73" s="1"/>
    </row>
    <row r="74" spans="1:9" ht="15" customHeight="1" x14ac:dyDescent="0.2">
      <c r="A74" s="71" t="s">
        <v>56</v>
      </c>
      <c r="B74" s="51" t="str">
        <f t="shared" si="0"/>
        <v xml:space="preserve">80 – 89,9 % </v>
      </c>
      <c r="C74" s="52">
        <f t="shared" si="1"/>
        <v>1</v>
      </c>
      <c r="D74" s="40">
        <f t="shared" si="2"/>
        <v>87.800000000000011</v>
      </c>
      <c r="E74" s="53">
        <v>49</v>
      </c>
      <c r="F74" s="53">
        <v>43</v>
      </c>
      <c r="G74" s="1"/>
      <c r="H74" s="1"/>
      <c r="I74" s="1"/>
    </row>
    <row r="75" spans="1:9" ht="15" customHeight="1" x14ac:dyDescent="0.2">
      <c r="A75" s="71" t="s">
        <v>57</v>
      </c>
      <c r="B75" s="51" t="str">
        <f t="shared" si="0"/>
        <v xml:space="preserve">95 – 100 % </v>
      </c>
      <c r="C75" s="52">
        <f t="shared" si="1"/>
        <v>3</v>
      </c>
      <c r="D75" s="40">
        <f t="shared" si="2"/>
        <v>98.100000000000009</v>
      </c>
      <c r="E75" s="53">
        <v>154</v>
      </c>
      <c r="F75" s="53">
        <v>151</v>
      </c>
      <c r="G75" s="1"/>
      <c r="H75" s="1"/>
      <c r="I75" s="1"/>
    </row>
    <row r="76" spans="1:9" ht="15" customHeight="1" x14ac:dyDescent="0.2">
      <c r="A76" s="71" t="s">
        <v>58</v>
      </c>
      <c r="B76" s="31" t="s">
        <v>151</v>
      </c>
      <c r="C76" s="80" t="s">
        <v>157</v>
      </c>
      <c r="D76" s="40" t="s">
        <v>149</v>
      </c>
      <c r="E76" s="53" t="s">
        <v>149</v>
      </c>
      <c r="F76" s="53" t="s">
        <v>149</v>
      </c>
      <c r="G76" s="1"/>
      <c r="H76" s="1"/>
      <c r="I76" s="1"/>
    </row>
    <row r="77" spans="1:9" ht="15" customHeight="1" x14ac:dyDescent="0.2">
      <c r="A77" s="71" t="s">
        <v>59</v>
      </c>
      <c r="B77" s="51" t="str">
        <f t="shared" ref="B77:B102" si="3">IF(C77=3,$B$5,IF(C77=2,$B$6,IF(C77=1,$B$7,$B$8)))</f>
        <v xml:space="preserve">90 – 94,9 % </v>
      </c>
      <c r="C77" s="52">
        <f t="shared" ref="C77:C102" si="4">IF(D77&gt;=95,3,IF(D77&gt;=90,2,IF(D77&gt;=80,1,0)))</f>
        <v>2</v>
      </c>
      <c r="D77" s="40">
        <f t="shared" ref="D77:D102" si="5">MROUND(F77/E77*100,0.1)</f>
        <v>91.600000000000009</v>
      </c>
      <c r="E77" s="53">
        <v>83</v>
      </c>
      <c r="F77" s="53">
        <v>76</v>
      </c>
      <c r="G77" s="1"/>
      <c r="H77" s="1"/>
      <c r="I77" s="1"/>
    </row>
    <row r="78" spans="1:9" ht="15" customHeight="1" x14ac:dyDescent="0.2">
      <c r="A78" s="71" t="s">
        <v>142</v>
      </c>
      <c r="B78" s="31" t="s">
        <v>151</v>
      </c>
      <c r="C78" s="80" t="s">
        <v>157</v>
      </c>
      <c r="D78" s="40" t="s">
        <v>149</v>
      </c>
      <c r="E78" s="53" t="s">
        <v>149</v>
      </c>
      <c r="F78" s="53" t="s">
        <v>149</v>
      </c>
      <c r="G78" s="1"/>
      <c r="H78" s="1"/>
      <c r="I78" s="1"/>
    </row>
    <row r="79" spans="1:9" ht="15" customHeight="1" x14ac:dyDescent="0.2">
      <c r="A79" s="71" t="s">
        <v>60</v>
      </c>
      <c r="B79" s="31" t="s">
        <v>151</v>
      </c>
      <c r="C79" s="80" t="s">
        <v>157</v>
      </c>
      <c r="D79" s="40" t="s">
        <v>149</v>
      </c>
      <c r="E79" s="53" t="s">
        <v>149</v>
      </c>
      <c r="F79" s="53" t="s">
        <v>149</v>
      </c>
      <c r="G79" s="1"/>
      <c r="H79" s="1"/>
      <c r="I79" s="1"/>
    </row>
    <row r="80" spans="1:9" ht="15" customHeight="1" x14ac:dyDescent="0.2">
      <c r="A80" s="79" t="s">
        <v>61</v>
      </c>
      <c r="B80" s="54"/>
      <c r="C80" s="55"/>
      <c r="D80" s="41"/>
      <c r="E80" s="55"/>
      <c r="F80" s="56"/>
      <c r="G80" s="1"/>
      <c r="H80" s="1"/>
      <c r="I80" s="1"/>
    </row>
    <row r="81" spans="1:9" ht="15" customHeight="1" x14ac:dyDescent="0.2">
      <c r="A81" s="71" t="s">
        <v>62</v>
      </c>
      <c r="B81" s="51" t="str">
        <f t="shared" si="3"/>
        <v xml:space="preserve">95 – 100 % </v>
      </c>
      <c r="C81" s="52">
        <f t="shared" si="4"/>
        <v>3</v>
      </c>
      <c r="D81" s="40">
        <f t="shared" si="5"/>
        <v>100</v>
      </c>
      <c r="E81" s="53">
        <v>48</v>
      </c>
      <c r="F81" s="53">
        <v>48</v>
      </c>
      <c r="G81" s="1"/>
      <c r="H81" s="1"/>
      <c r="I81" s="1"/>
    </row>
    <row r="82" spans="1:9" ht="15" customHeight="1" x14ac:dyDescent="0.2">
      <c r="A82" s="71" t="s">
        <v>64</v>
      </c>
      <c r="B82" s="51" t="str">
        <f t="shared" si="3"/>
        <v xml:space="preserve">Менее 80 % </v>
      </c>
      <c r="C82" s="52">
        <f t="shared" si="4"/>
        <v>0</v>
      </c>
      <c r="D82" s="40">
        <f t="shared" si="5"/>
        <v>65</v>
      </c>
      <c r="E82" s="53">
        <v>20</v>
      </c>
      <c r="F82" s="53">
        <v>13</v>
      </c>
      <c r="G82" s="1"/>
      <c r="H82" s="1"/>
      <c r="I82" s="1"/>
    </row>
    <row r="83" spans="1:9" ht="15" customHeight="1" x14ac:dyDescent="0.2">
      <c r="A83" s="71" t="s">
        <v>65</v>
      </c>
      <c r="B83" s="51" t="str">
        <f t="shared" si="3"/>
        <v xml:space="preserve">90 – 94,9 % </v>
      </c>
      <c r="C83" s="52">
        <f t="shared" si="4"/>
        <v>2</v>
      </c>
      <c r="D83" s="40">
        <f t="shared" si="5"/>
        <v>94.100000000000009</v>
      </c>
      <c r="E83" s="53">
        <v>34</v>
      </c>
      <c r="F83" s="53">
        <v>32</v>
      </c>
      <c r="G83" s="1"/>
      <c r="H83" s="1"/>
      <c r="I83" s="1"/>
    </row>
    <row r="84" spans="1:9" ht="15" customHeight="1" x14ac:dyDescent="0.2">
      <c r="A84" s="71" t="s">
        <v>66</v>
      </c>
      <c r="B84" s="51" t="str">
        <f t="shared" si="3"/>
        <v xml:space="preserve">95 – 100 % </v>
      </c>
      <c r="C84" s="52">
        <f t="shared" si="4"/>
        <v>3</v>
      </c>
      <c r="D84" s="40">
        <f t="shared" si="5"/>
        <v>98.4</v>
      </c>
      <c r="E84" s="53">
        <v>62</v>
      </c>
      <c r="F84" s="53">
        <v>61</v>
      </c>
      <c r="G84" s="1"/>
      <c r="H84" s="1"/>
      <c r="I84" s="1"/>
    </row>
    <row r="85" spans="1:9" ht="15" customHeight="1" x14ac:dyDescent="0.2">
      <c r="A85" s="71" t="s">
        <v>68</v>
      </c>
      <c r="B85" s="51" t="str">
        <f t="shared" si="3"/>
        <v xml:space="preserve">95 – 100 % </v>
      </c>
      <c r="C85" s="52">
        <f t="shared" si="4"/>
        <v>3</v>
      </c>
      <c r="D85" s="40">
        <f t="shared" si="5"/>
        <v>97.7</v>
      </c>
      <c r="E85" s="53">
        <v>172</v>
      </c>
      <c r="F85" s="53">
        <v>168</v>
      </c>
      <c r="G85" s="1"/>
      <c r="H85" s="1"/>
      <c r="I85" s="1"/>
    </row>
    <row r="86" spans="1:9" ht="15" customHeight="1" x14ac:dyDescent="0.2">
      <c r="A86" s="71" t="s">
        <v>69</v>
      </c>
      <c r="B86" s="51" t="str">
        <f t="shared" si="3"/>
        <v xml:space="preserve">95 – 100 % </v>
      </c>
      <c r="C86" s="52">
        <f t="shared" si="4"/>
        <v>3</v>
      </c>
      <c r="D86" s="40">
        <f t="shared" si="5"/>
        <v>97.100000000000009</v>
      </c>
      <c r="E86" s="53">
        <v>170</v>
      </c>
      <c r="F86" s="53">
        <v>165</v>
      </c>
      <c r="G86" s="1"/>
      <c r="H86" s="1"/>
      <c r="I86" s="1"/>
    </row>
    <row r="87" spans="1:9" ht="15" customHeight="1" x14ac:dyDescent="0.2">
      <c r="A87" s="71" t="s">
        <v>143</v>
      </c>
      <c r="B87" s="51" t="str">
        <f t="shared" si="3"/>
        <v xml:space="preserve">95 – 100 % </v>
      </c>
      <c r="C87" s="52">
        <f t="shared" si="4"/>
        <v>3</v>
      </c>
      <c r="D87" s="40">
        <f t="shared" si="5"/>
        <v>96.800000000000011</v>
      </c>
      <c r="E87" s="53">
        <v>63</v>
      </c>
      <c r="F87" s="53">
        <v>61</v>
      </c>
      <c r="G87" s="1"/>
      <c r="H87" s="1"/>
      <c r="I87" s="1"/>
    </row>
    <row r="88" spans="1:9" ht="15" customHeight="1" x14ac:dyDescent="0.2">
      <c r="A88" s="71" t="s">
        <v>70</v>
      </c>
      <c r="B88" s="51" t="str">
        <f t="shared" si="3"/>
        <v xml:space="preserve">95 – 100 % </v>
      </c>
      <c r="C88" s="52">
        <f t="shared" si="4"/>
        <v>3</v>
      </c>
      <c r="D88" s="40">
        <f t="shared" si="5"/>
        <v>97.9</v>
      </c>
      <c r="E88" s="53">
        <v>95</v>
      </c>
      <c r="F88" s="53">
        <v>93</v>
      </c>
      <c r="G88" s="1"/>
      <c r="H88" s="1"/>
      <c r="I88" s="1"/>
    </row>
    <row r="89" spans="1:9" ht="15" customHeight="1" x14ac:dyDescent="0.2">
      <c r="A89" s="71" t="s">
        <v>71</v>
      </c>
      <c r="B89" s="51" t="str">
        <f t="shared" si="3"/>
        <v xml:space="preserve">95 – 100 % </v>
      </c>
      <c r="C89" s="52">
        <f t="shared" si="4"/>
        <v>3</v>
      </c>
      <c r="D89" s="40">
        <f t="shared" si="5"/>
        <v>100</v>
      </c>
      <c r="E89" s="53">
        <v>89</v>
      </c>
      <c r="F89" s="53">
        <v>89</v>
      </c>
      <c r="G89" s="1"/>
      <c r="H89" s="1"/>
      <c r="I89" s="1"/>
    </row>
    <row r="90" spans="1:9" ht="15" customHeight="1" x14ac:dyDescent="0.2">
      <c r="A90" s="71" t="s">
        <v>72</v>
      </c>
      <c r="B90" s="51" t="str">
        <f t="shared" si="3"/>
        <v xml:space="preserve">95 – 100 % </v>
      </c>
      <c r="C90" s="52">
        <f t="shared" si="4"/>
        <v>3</v>
      </c>
      <c r="D90" s="40">
        <f t="shared" si="5"/>
        <v>100</v>
      </c>
      <c r="E90" s="53">
        <v>81</v>
      </c>
      <c r="F90" s="53">
        <v>81</v>
      </c>
      <c r="G90" s="1"/>
      <c r="H90" s="1"/>
      <c r="I90" s="1"/>
    </row>
    <row r="91" spans="1:9" ht="15" customHeight="1" x14ac:dyDescent="0.2">
      <c r="A91" s="79" t="s">
        <v>73</v>
      </c>
      <c r="B91" s="54"/>
      <c r="C91" s="55"/>
      <c r="D91" s="41"/>
      <c r="E91" s="55"/>
      <c r="F91" s="56"/>
      <c r="G91" s="1"/>
      <c r="H91" s="1"/>
      <c r="I91" s="1"/>
    </row>
    <row r="92" spans="1:9" ht="15" customHeight="1" x14ac:dyDescent="0.2">
      <c r="A92" s="71" t="s">
        <v>63</v>
      </c>
      <c r="B92" s="51" t="str">
        <f t="shared" si="3"/>
        <v xml:space="preserve">80 – 89,9 % </v>
      </c>
      <c r="C92" s="52">
        <f t="shared" si="4"/>
        <v>1</v>
      </c>
      <c r="D92" s="40">
        <f t="shared" si="5"/>
        <v>86.7</v>
      </c>
      <c r="E92" s="53">
        <v>30</v>
      </c>
      <c r="F92" s="53">
        <v>26</v>
      </c>
      <c r="G92" s="1"/>
      <c r="H92" s="1"/>
      <c r="I92" s="1"/>
    </row>
    <row r="93" spans="1:9" ht="15" customHeight="1" x14ac:dyDescent="0.2">
      <c r="A93" s="71" t="s">
        <v>74</v>
      </c>
      <c r="B93" s="51" t="str">
        <f t="shared" si="3"/>
        <v xml:space="preserve">95 – 100 % </v>
      </c>
      <c r="C93" s="52">
        <f t="shared" si="4"/>
        <v>3</v>
      </c>
      <c r="D93" s="40">
        <f t="shared" si="5"/>
        <v>97.4</v>
      </c>
      <c r="E93" s="53">
        <v>114</v>
      </c>
      <c r="F93" s="53">
        <v>111</v>
      </c>
      <c r="G93" s="1"/>
      <c r="H93" s="1"/>
      <c r="I93" s="1"/>
    </row>
    <row r="94" spans="1:9" ht="15" customHeight="1" x14ac:dyDescent="0.2">
      <c r="A94" s="71" t="s">
        <v>67</v>
      </c>
      <c r="B94" s="51" t="str">
        <f t="shared" si="3"/>
        <v xml:space="preserve">Менее 80 % </v>
      </c>
      <c r="C94" s="52">
        <f t="shared" si="4"/>
        <v>0</v>
      </c>
      <c r="D94" s="40">
        <f t="shared" si="5"/>
        <v>76</v>
      </c>
      <c r="E94" s="53">
        <v>25</v>
      </c>
      <c r="F94" s="53">
        <v>19</v>
      </c>
      <c r="G94" s="1"/>
      <c r="H94" s="1"/>
      <c r="I94" s="1"/>
    </row>
    <row r="95" spans="1:9" ht="15" customHeight="1" x14ac:dyDescent="0.2">
      <c r="A95" s="71" t="s">
        <v>75</v>
      </c>
      <c r="B95" s="51" t="str">
        <f t="shared" si="3"/>
        <v xml:space="preserve">80 – 89,9 % </v>
      </c>
      <c r="C95" s="52">
        <f t="shared" si="4"/>
        <v>1</v>
      </c>
      <c r="D95" s="40">
        <f t="shared" si="5"/>
        <v>81.100000000000009</v>
      </c>
      <c r="E95" s="53">
        <v>37</v>
      </c>
      <c r="F95" s="53">
        <v>30</v>
      </c>
      <c r="G95" s="1"/>
      <c r="H95" s="1"/>
      <c r="I95" s="1"/>
    </row>
    <row r="96" spans="1:9" ht="15" customHeight="1" x14ac:dyDescent="0.2">
      <c r="A96" s="71" t="s">
        <v>76</v>
      </c>
      <c r="B96" s="51" t="str">
        <f t="shared" si="3"/>
        <v xml:space="preserve">95 – 100 % </v>
      </c>
      <c r="C96" s="52">
        <f t="shared" si="4"/>
        <v>3</v>
      </c>
      <c r="D96" s="40">
        <f t="shared" si="5"/>
        <v>100</v>
      </c>
      <c r="E96" s="53">
        <v>44</v>
      </c>
      <c r="F96" s="53">
        <v>44</v>
      </c>
      <c r="G96" s="1"/>
      <c r="H96" s="1"/>
      <c r="I96" s="1"/>
    </row>
    <row r="97" spans="1:9" ht="15" customHeight="1" x14ac:dyDescent="0.2">
      <c r="A97" s="71" t="s">
        <v>77</v>
      </c>
      <c r="B97" s="51" t="str">
        <f t="shared" si="3"/>
        <v xml:space="preserve">90 – 94,9 % </v>
      </c>
      <c r="C97" s="52">
        <f t="shared" si="4"/>
        <v>2</v>
      </c>
      <c r="D97" s="40">
        <f t="shared" si="5"/>
        <v>92.800000000000011</v>
      </c>
      <c r="E97" s="53">
        <v>97</v>
      </c>
      <c r="F97" s="53">
        <v>90</v>
      </c>
      <c r="G97" s="1"/>
      <c r="H97" s="1"/>
      <c r="I97" s="1"/>
    </row>
    <row r="98" spans="1:9" ht="15" customHeight="1" x14ac:dyDescent="0.2">
      <c r="A98" s="71" t="s">
        <v>78</v>
      </c>
      <c r="B98" s="51" t="str">
        <f t="shared" si="3"/>
        <v xml:space="preserve">95 – 100 % </v>
      </c>
      <c r="C98" s="52">
        <f t="shared" si="4"/>
        <v>3</v>
      </c>
      <c r="D98" s="40">
        <f t="shared" si="5"/>
        <v>97.7</v>
      </c>
      <c r="E98" s="53">
        <v>44</v>
      </c>
      <c r="F98" s="53">
        <v>43</v>
      </c>
      <c r="G98" s="1"/>
      <c r="H98" s="1"/>
      <c r="I98" s="1"/>
    </row>
    <row r="99" spans="1:9" ht="15" customHeight="1" x14ac:dyDescent="0.2">
      <c r="A99" s="71" t="s">
        <v>79</v>
      </c>
      <c r="B99" s="51" t="str">
        <f t="shared" si="3"/>
        <v xml:space="preserve">90 – 94,9 % </v>
      </c>
      <c r="C99" s="52">
        <f t="shared" si="4"/>
        <v>2</v>
      </c>
      <c r="D99" s="40">
        <f t="shared" si="5"/>
        <v>90</v>
      </c>
      <c r="E99" s="53">
        <v>30</v>
      </c>
      <c r="F99" s="53">
        <v>27</v>
      </c>
      <c r="G99" s="1"/>
      <c r="H99" s="1"/>
      <c r="I99" s="1"/>
    </row>
    <row r="100" spans="1:9" ht="15" customHeight="1" x14ac:dyDescent="0.2">
      <c r="A100" s="71" t="s">
        <v>80</v>
      </c>
      <c r="B100" s="51" t="str">
        <f t="shared" si="3"/>
        <v xml:space="preserve">95 – 100 % </v>
      </c>
      <c r="C100" s="52">
        <f t="shared" si="4"/>
        <v>3</v>
      </c>
      <c r="D100" s="40">
        <f t="shared" si="5"/>
        <v>100</v>
      </c>
      <c r="E100" s="53">
        <v>61</v>
      </c>
      <c r="F100" s="53">
        <v>61</v>
      </c>
      <c r="G100" s="1"/>
      <c r="H100" s="1"/>
      <c r="I100" s="1"/>
    </row>
    <row r="101" spans="1:9" ht="15" customHeight="1" x14ac:dyDescent="0.2">
      <c r="A101" s="71" t="s">
        <v>81</v>
      </c>
      <c r="B101" s="51" t="str">
        <f t="shared" si="3"/>
        <v xml:space="preserve">Менее 80 % </v>
      </c>
      <c r="C101" s="52">
        <f t="shared" si="4"/>
        <v>0</v>
      </c>
      <c r="D101" s="40">
        <f t="shared" si="5"/>
        <v>70</v>
      </c>
      <c r="E101" s="53">
        <v>10</v>
      </c>
      <c r="F101" s="53">
        <v>7</v>
      </c>
      <c r="G101" s="1"/>
      <c r="H101" s="1"/>
      <c r="I101" s="1"/>
    </row>
    <row r="102" spans="1:9" ht="15" customHeight="1" x14ac:dyDescent="0.2">
      <c r="A102" s="71" t="s">
        <v>82</v>
      </c>
      <c r="B102" s="51" t="str">
        <f t="shared" si="3"/>
        <v xml:space="preserve">Менее 80 % </v>
      </c>
      <c r="C102" s="52">
        <f t="shared" si="4"/>
        <v>0</v>
      </c>
      <c r="D102" s="40">
        <f t="shared" si="5"/>
        <v>27.3</v>
      </c>
      <c r="E102" s="53">
        <v>22</v>
      </c>
      <c r="F102" s="53">
        <v>6</v>
      </c>
      <c r="G102" s="1"/>
      <c r="H102" s="1"/>
      <c r="I102" s="1"/>
    </row>
    <row r="103" spans="1:9" ht="15" customHeight="1" x14ac:dyDescent="0.2">
      <c r="A103" s="125" t="s">
        <v>117</v>
      </c>
      <c r="B103" s="126"/>
      <c r="C103" s="126"/>
      <c r="D103" s="126"/>
      <c r="E103" s="126"/>
      <c r="F103" s="126"/>
      <c r="G103" s="1"/>
      <c r="H103" s="1"/>
      <c r="I103" s="1"/>
    </row>
    <row r="104" spans="1:9" ht="51" customHeight="1" x14ac:dyDescent="0.2">
      <c r="A104" s="111" t="s">
        <v>160</v>
      </c>
      <c r="B104" s="111"/>
      <c r="C104" s="111"/>
      <c r="D104" s="111"/>
      <c r="E104" s="111"/>
      <c r="F104" s="111"/>
      <c r="G104" s="1"/>
      <c r="H104" s="1"/>
      <c r="I104" s="1"/>
    </row>
    <row r="105" spans="1:9" s="68" customFormat="1" ht="26" customHeight="1" x14ac:dyDescent="0.2">
      <c r="A105" s="111" t="s">
        <v>165</v>
      </c>
      <c r="B105" s="115"/>
      <c r="C105" s="115"/>
      <c r="D105" s="115"/>
      <c r="E105" s="115"/>
      <c r="F105" s="115"/>
    </row>
    <row r="106" spans="1:9" x14ac:dyDescent="0.2">
      <c r="A106" s="5"/>
      <c r="B106" s="9"/>
      <c r="C106" s="5"/>
      <c r="D106" s="5"/>
      <c r="E106" s="70"/>
      <c r="F106" s="70"/>
    </row>
    <row r="107" spans="1:9" x14ac:dyDescent="0.2">
      <c r="B107" s="9"/>
      <c r="E107" s="9"/>
      <c r="F107" s="9"/>
    </row>
    <row r="108" spans="1:9" x14ac:dyDescent="0.2">
      <c r="B108" s="9"/>
      <c r="E108" s="9"/>
      <c r="F108" s="9"/>
    </row>
    <row r="109" spans="1:9" x14ac:dyDescent="0.2">
      <c r="B109" s="9"/>
      <c r="E109" s="9"/>
      <c r="F109" s="9"/>
    </row>
    <row r="110" spans="1:9" x14ac:dyDescent="0.2">
      <c r="B110" s="9"/>
      <c r="E110" s="9"/>
      <c r="F110" s="9"/>
    </row>
    <row r="111" spans="1:9" x14ac:dyDescent="0.2">
      <c r="B111" s="9"/>
      <c r="E111" s="9"/>
      <c r="F111" s="9"/>
    </row>
    <row r="112" spans="1:9" x14ac:dyDescent="0.2">
      <c r="B112" s="9"/>
      <c r="E112" s="9"/>
      <c r="F112" s="9"/>
    </row>
    <row r="113" spans="1:6" x14ac:dyDescent="0.2">
      <c r="A113" s="5"/>
      <c r="B113" s="9"/>
      <c r="C113" s="5"/>
      <c r="D113" s="5"/>
      <c r="E113" s="9"/>
      <c r="F113" s="9"/>
    </row>
    <row r="114" spans="1:6" x14ac:dyDescent="0.2">
      <c r="B114" s="9"/>
      <c r="E114" s="9"/>
      <c r="F114" s="9"/>
    </row>
    <row r="115" spans="1:6" x14ac:dyDescent="0.2">
      <c r="B115" s="9"/>
      <c r="E115" s="9"/>
      <c r="F115" s="9"/>
    </row>
    <row r="116" spans="1:6" x14ac:dyDescent="0.2">
      <c r="B116" s="9"/>
      <c r="E116" s="9"/>
      <c r="F116" s="9"/>
    </row>
    <row r="117" spans="1:6" x14ac:dyDescent="0.2">
      <c r="A117" s="5"/>
      <c r="B117" s="9"/>
      <c r="C117" s="5"/>
      <c r="D117" s="5"/>
      <c r="E117" s="9"/>
      <c r="F117" s="9"/>
    </row>
    <row r="118" spans="1:6" x14ac:dyDescent="0.2">
      <c r="B118" s="9"/>
      <c r="E118" s="9"/>
      <c r="F118" s="9"/>
    </row>
    <row r="119" spans="1:6" x14ac:dyDescent="0.2">
      <c r="B119" s="9"/>
      <c r="E119" s="9"/>
      <c r="F119" s="9"/>
    </row>
    <row r="120" spans="1:6" x14ac:dyDescent="0.2">
      <c r="A120" s="5"/>
      <c r="B120" s="5"/>
      <c r="C120" s="5"/>
      <c r="D120" s="5"/>
      <c r="E120" s="9"/>
      <c r="F120" s="9"/>
    </row>
    <row r="121" spans="1:6" x14ac:dyDescent="0.2">
      <c r="E121" s="9"/>
      <c r="F121" s="9"/>
    </row>
    <row r="122" spans="1:6" x14ac:dyDescent="0.2">
      <c r="E122" s="9"/>
      <c r="F122" s="9"/>
    </row>
    <row r="123" spans="1:6" x14ac:dyDescent="0.2">
      <c r="E123" s="9"/>
      <c r="F123" s="9"/>
    </row>
    <row r="124" spans="1:6" x14ac:dyDescent="0.2">
      <c r="A124" s="5"/>
      <c r="B124" s="5"/>
      <c r="C124" s="5"/>
      <c r="D124" s="5"/>
      <c r="E124" s="9"/>
      <c r="F124" s="9"/>
    </row>
    <row r="125" spans="1:6" x14ac:dyDescent="0.2">
      <c r="E125" s="9"/>
      <c r="F125" s="9"/>
    </row>
    <row r="126" spans="1:6" x14ac:dyDescent="0.2">
      <c r="E126" s="9"/>
      <c r="F126" s="9"/>
    </row>
    <row r="127" spans="1:6" x14ac:dyDescent="0.2">
      <c r="A127" s="5"/>
      <c r="B127" s="5"/>
      <c r="C127" s="5"/>
      <c r="D127" s="5"/>
      <c r="E127" s="9"/>
      <c r="F127" s="9"/>
    </row>
    <row r="128" spans="1:6" x14ac:dyDescent="0.2">
      <c r="E128" s="9"/>
      <c r="F128" s="9"/>
    </row>
    <row r="129" spans="1:6" x14ac:dyDescent="0.2">
      <c r="E129" s="9"/>
      <c r="F129" s="9"/>
    </row>
    <row r="130" spans="1:6" x14ac:dyDescent="0.2">
      <c r="E130" s="9"/>
      <c r="F130" s="9"/>
    </row>
    <row r="131" spans="1:6" x14ac:dyDescent="0.2">
      <c r="A131" s="5"/>
      <c r="B131" s="5"/>
      <c r="C131" s="5"/>
      <c r="D131" s="5"/>
      <c r="E131" s="9"/>
      <c r="F131" s="9"/>
    </row>
    <row r="132" spans="1:6" x14ac:dyDescent="0.2">
      <c r="E132" s="9"/>
      <c r="F132" s="9"/>
    </row>
    <row r="133" spans="1:6" x14ac:dyDescent="0.2">
      <c r="E133" s="9"/>
      <c r="F133" s="9"/>
    </row>
    <row r="134" spans="1:6" x14ac:dyDescent="0.2">
      <c r="E134" s="9"/>
      <c r="F134" s="9"/>
    </row>
    <row r="135" spans="1:6" x14ac:dyDescent="0.2">
      <c r="E135" s="9"/>
      <c r="F135" s="9"/>
    </row>
    <row r="136" spans="1:6" x14ac:dyDescent="0.2">
      <c r="E136" s="9"/>
      <c r="F136" s="9"/>
    </row>
    <row r="137" spans="1:6" x14ac:dyDescent="0.2">
      <c r="E137" s="9"/>
      <c r="F137" s="9"/>
    </row>
    <row r="138" spans="1:6" x14ac:dyDescent="0.2">
      <c r="E138" s="9"/>
      <c r="F138" s="9"/>
    </row>
    <row r="139" spans="1:6" x14ac:dyDescent="0.2">
      <c r="E139" s="9"/>
      <c r="F139" s="9"/>
    </row>
    <row r="140" spans="1:6" x14ac:dyDescent="0.2">
      <c r="E140" s="9"/>
      <c r="F140" s="9"/>
    </row>
    <row r="141" spans="1:6" x14ac:dyDescent="0.2">
      <c r="E141" s="9"/>
      <c r="F141" s="9"/>
    </row>
    <row r="142" spans="1:6" x14ac:dyDescent="0.2">
      <c r="E142" s="9"/>
      <c r="F142" s="9"/>
    </row>
    <row r="143" spans="1:6" x14ac:dyDescent="0.2">
      <c r="E143" s="9"/>
      <c r="F143" s="9"/>
    </row>
    <row r="144" spans="1:6" x14ac:dyDescent="0.2">
      <c r="E144" s="9"/>
      <c r="F144" s="9"/>
    </row>
    <row r="145" spans="5:6" x14ac:dyDescent="0.2">
      <c r="E145" s="9"/>
      <c r="F145" s="9"/>
    </row>
    <row r="146" spans="5:6" x14ac:dyDescent="0.2">
      <c r="E146" s="9"/>
      <c r="F146" s="9"/>
    </row>
    <row r="147" spans="5:6" x14ac:dyDescent="0.2">
      <c r="E147" s="9"/>
      <c r="F147" s="9"/>
    </row>
    <row r="148" spans="5:6" x14ac:dyDescent="0.2">
      <c r="E148" s="9"/>
      <c r="F148" s="9"/>
    </row>
    <row r="149" spans="5:6" x14ac:dyDescent="0.2">
      <c r="E149" s="9"/>
      <c r="F149" s="9"/>
    </row>
    <row r="150" spans="5:6" x14ac:dyDescent="0.2">
      <c r="E150" s="9"/>
      <c r="F150" s="9"/>
    </row>
    <row r="151" spans="5:6" x14ac:dyDescent="0.2">
      <c r="E151" s="9"/>
      <c r="F151" s="9"/>
    </row>
    <row r="152" spans="5:6" x14ac:dyDescent="0.2">
      <c r="E152" s="9"/>
      <c r="F152" s="9"/>
    </row>
    <row r="153" spans="5:6" x14ac:dyDescent="0.2">
      <c r="E153" s="9"/>
      <c r="F153" s="9"/>
    </row>
    <row r="154" spans="5:6" x14ac:dyDescent="0.2">
      <c r="E154" s="9"/>
      <c r="F154" s="9"/>
    </row>
    <row r="155" spans="5:6" x14ac:dyDescent="0.2">
      <c r="E155" s="9"/>
      <c r="F155" s="9"/>
    </row>
    <row r="156" spans="5:6" x14ac:dyDescent="0.2">
      <c r="E156" s="9"/>
      <c r="F156" s="9"/>
    </row>
    <row r="157" spans="5:6" x14ac:dyDescent="0.2">
      <c r="E157" s="9"/>
      <c r="F157" s="9"/>
    </row>
    <row r="158" spans="5:6" x14ac:dyDescent="0.2">
      <c r="E158" s="9"/>
      <c r="F158" s="9"/>
    </row>
    <row r="159" spans="5:6" x14ac:dyDescent="0.2">
      <c r="E159" s="9"/>
      <c r="F159" s="9"/>
    </row>
    <row r="160" spans="5:6" x14ac:dyDescent="0.2">
      <c r="E160" s="9"/>
      <c r="F160" s="9"/>
    </row>
    <row r="161" spans="5:6" x14ac:dyDescent="0.2">
      <c r="E161" s="9"/>
      <c r="F161" s="9"/>
    </row>
    <row r="162" spans="5:6" x14ac:dyDescent="0.2">
      <c r="E162" s="9"/>
      <c r="F162" s="9"/>
    </row>
    <row r="163" spans="5:6" x14ac:dyDescent="0.2">
      <c r="E163" s="9"/>
      <c r="F163" s="9"/>
    </row>
    <row r="164" spans="5:6" x14ac:dyDescent="0.2">
      <c r="E164" s="9"/>
      <c r="F164" s="9"/>
    </row>
    <row r="165" spans="5:6" x14ac:dyDescent="0.2">
      <c r="E165" s="9"/>
      <c r="F165" s="9"/>
    </row>
    <row r="166" spans="5:6" x14ac:dyDescent="0.2">
      <c r="E166" s="9"/>
      <c r="F166" s="9"/>
    </row>
    <row r="167" spans="5:6" x14ac:dyDescent="0.2">
      <c r="E167" s="9"/>
      <c r="F167" s="9"/>
    </row>
    <row r="168" spans="5:6" x14ac:dyDescent="0.2">
      <c r="E168" s="9"/>
      <c r="F168" s="9"/>
    </row>
    <row r="169" spans="5:6" x14ac:dyDescent="0.2">
      <c r="E169" s="9"/>
      <c r="F169" s="9"/>
    </row>
    <row r="170" spans="5:6" x14ac:dyDescent="0.2">
      <c r="E170" s="9"/>
      <c r="F170" s="9"/>
    </row>
    <row r="171" spans="5:6" x14ac:dyDescent="0.2">
      <c r="E171" s="9"/>
      <c r="F171" s="9"/>
    </row>
    <row r="172" spans="5:6" x14ac:dyDescent="0.2">
      <c r="E172" s="9"/>
      <c r="F172" s="9"/>
    </row>
    <row r="173" spans="5:6" x14ac:dyDescent="0.2">
      <c r="E173" s="9"/>
      <c r="F173" s="9"/>
    </row>
    <row r="174" spans="5:6" x14ac:dyDescent="0.2">
      <c r="E174" s="9"/>
      <c r="F174" s="9"/>
    </row>
    <row r="175" spans="5:6" x14ac:dyDescent="0.2">
      <c r="E175" s="9"/>
      <c r="F175" s="9"/>
    </row>
    <row r="176" spans="5:6" x14ac:dyDescent="0.2">
      <c r="E176" s="9"/>
      <c r="F176" s="9"/>
    </row>
    <row r="177" spans="5:6" x14ac:dyDescent="0.2">
      <c r="E177" s="9"/>
      <c r="F177" s="9"/>
    </row>
    <row r="178" spans="5:6" x14ac:dyDescent="0.2">
      <c r="E178" s="9"/>
      <c r="F178" s="9"/>
    </row>
    <row r="179" spans="5:6" x14ac:dyDescent="0.2">
      <c r="E179" s="9"/>
      <c r="F179" s="9"/>
    </row>
    <row r="180" spans="5:6" x14ac:dyDescent="0.2">
      <c r="E180" s="9"/>
      <c r="F180" s="9"/>
    </row>
    <row r="181" spans="5:6" x14ac:dyDescent="0.2">
      <c r="E181" s="9"/>
      <c r="F181" s="9"/>
    </row>
    <row r="182" spans="5:6" x14ac:dyDescent="0.2">
      <c r="E182" s="9"/>
      <c r="F182" s="9"/>
    </row>
    <row r="183" spans="5:6" x14ac:dyDescent="0.2">
      <c r="E183" s="9"/>
      <c r="F183" s="9"/>
    </row>
    <row r="184" spans="5:6" x14ac:dyDescent="0.2">
      <c r="E184" s="9"/>
      <c r="F184" s="9"/>
    </row>
    <row r="185" spans="5:6" x14ac:dyDescent="0.2">
      <c r="E185" s="9"/>
      <c r="F185" s="9"/>
    </row>
    <row r="186" spans="5:6" x14ac:dyDescent="0.2">
      <c r="E186" s="9"/>
      <c r="F186" s="9"/>
    </row>
    <row r="187" spans="5:6" x14ac:dyDescent="0.2">
      <c r="E187" s="9"/>
      <c r="F187" s="9"/>
    </row>
    <row r="188" spans="5:6" x14ac:dyDescent="0.2">
      <c r="E188" s="9"/>
      <c r="F188" s="9"/>
    </row>
    <row r="189" spans="5:6" x14ac:dyDescent="0.2">
      <c r="E189" s="9"/>
      <c r="F189" s="9"/>
    </row>
    <row r="190" spans="5:6" x14ac:dyDescent="0.2">
      <c r="E190" s="9"/>
      <c r="F190" s="9"/>
    </row>
    <row r="191" spans="5:6" x14ac:dyDescent="0.2">
      <c r="E191" s="9"/>
      <c r="F191" s="9"/>
    </row>
    <row r="192" spans="5:6" x14ac:dyDescent="0.2">
      <c r="E192" s="9"/>
      <c r="F192" s="9"/>
    </row>
    <row r="193" spans="5:6" x14ac:dyDescent="0.2">
      <c r="E193" s="9"/>
      <c r="F193" s="9"/>
    </row>
  </sheetData>
  <mergeCells count="9">
    <mergeCell ref="A103:F103"/>
    <mergeCell ref="A105:F105"/>
    <mergeCell ref="A1:F1"/>
    <mergeCell ref="A4:A8"/>
    <mergeCell ref="E4:E8"/>
    <mergeCell ref="F4:F8"/>
    <mergeCell ref="D4:D8"/>
    <mergeCell ref="C4:C8"/>
    <mergeCell ref="A104:F104"/>
  </mergeCells>
  <conditionalFormatting sqref="A11:A28">
    <cfRule type="dataBar" priority="1">
      <dataBar>
        <cfvo type="min"/>
        <cfvo type="max"/>
        <color rgb="FF638EC6"/>
      </dataBar>
    </cfRule>
  </conditionalFormatting>
  <pageMargins left="0.70866141732283505" right="0.70866141732283505" top="0.74803149606299202" bottom="0.74803149606299202" header="0.31496062992126" footer="0.31496062992126"/>
  <pageSetup paperSize="9" scale="71" fitToHeight="3" orientation="landscape"/>
  <headerFooter>
    <oddFooter>&amp;C&amp;"Calibri,обычный"&amp;K000000&amp;A&amp;R&amp;"Calibri,обычный"&amp;K000000&amp;P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129"/>
  <sheetViews>
    <sheetView zoomScale="110" zoomScaleNormal="110" zoomScaleSheetLayoutView="100" workbookViewId="0">
      <selection sqref="A1:H1"/>
    </sheetView>
  </sheetViews>
  <sheetFormatPr baseColWidth="10" defaultColWidth="9.1640625" defaultRowHeight="14" x14ac:dyDescent="0.2"/>
  <cols>
    <col min="1" max="1" width="24.83203125" style="2" customWidth="1"/>
    <col min="2" max="2" width="37.5" style="2" customWidth="1"/>
    <col min="3" max="3" width="12.83203125" style="2" customWidth="1"/>
    <col min="4" max="4" width="24.6640625" style="2" customWidth="1"/>
    <col min="5" max="5" width="17.33203125" style="2" customWidth="1"/>
    <col min="6" max="8" width="14.83203125" style="2" customWidth="1"/>
    <col min="9" max="16384" width="9.1640625" style="2"/>
  </cols>
  <sheetData>
    <row r="1" spans="1:8" s="1" customFormat="1" ht="46" customHeight="1" x14ac:dyDescent="0.15">
      <c r="A1" s="127" t="s">
        <v>130</v>
      </c>
      <c r="B1" s="127"/>
      <c r="C1" s="127"/>
      <c r="D1" s="127"/>
      <c r="E1" s="127"/>
      <c r="F1" s="128"/>
      <c r="G1" s="128"/>
      <c r="H1" s="138"/>
    </row>
    <row r="2" spans="1:8" ht="16" customHeight="1" x14ac:dyDescent="0.2">
      <c r="A2" s="133" t="s">
        <v>116</v>
      </c>
      <c r="B2" s="134"/>
      <c r="C2" s="134"/>
      <c r="D2" s="134"/>
      <c r="E2" s="134"/>
      <c r="F2" s="134"/>
      <c r="G2" s="134"/>
      <c r="H2" s="134"/>
    </row>
    <row r="3" spans="1:8" ht="15" customHeight="1" x14ac:dyDescent="0.2">
      <c r="A3" s="19" t="s">
        <v>146</v>
      </c>
      <c r="B3" s="17"/>
      <c r="C3" s="8"/>
      <c r="D3" s="8"/>
      <c r="F3" s="16"/>
      <c r="G3" s="8"/>
      <c r="H3" s="8"/>
    </row>
    <row r="4" spans="1:8" ht="125" customHeight="1" x14ac:dyDescent="0.2">
      <c r="A4" s="120" t="s">
        <v>154</v>
      </c>
      <c r="B4" s="42" t="str">
        <f>'Оценка (раздел 9)'!F4</f>
        <v>9.3. Какая доля государственных казенных, бюджетных и автономных учреждений субъекта Российской разместила на официальном сайте Российской Федерации для размещения информации о государственных (муниципальных) учреждениях (bus.gov.ru) баланс учреждения (форма 0503130 для казенных учреждений; форма 0503730 для бюджетных и автономных учреждений) за 2022 год (в % от общего количества государственных казенных, бюджетных и автономных учреждений субъекта Российской Федерации)?</v>
      </c>
      <c r="C4" s="43" t="s">
        <v>147</v>
      </c>
      <c r="D4" s="120" t="s">
        <v>131</v>
      </c>
      <c r="E4" s="120" t="s">
        <v>166</v>
      </c>
      <c r="F4" s="139" t="s">
        <v>132</v>
      </c>
      <c r="G4" s="140"/>
      <c r="H4" s="141"/>
    </row>
    <row r="5" spans="1:8" ht="16" customHeight="1" x14ac:dyDescent="0.2">
      <c r="A5" s="129"/>
      <c r="B5" s="60" t="s">
        <v>113</v>
      </c>
      <c r="C5" s="137" t="s">
        <v>88</v>
      </c>
      <c r="D5" s="129"/>
      <c r="E5" s="129"/>
      <c r="F5" s="142" t="s">
        <v>155</v>
      </c>
      <c r="G5" s="145" t="s">
        <v>156</v>
      </c>
      <c r="H5" s="141"/>
    </row>
    <row r="6" spans="1:8" ht="16" customHeight="1" x14ac:dyDescent="0.2">
      <c r="A6" s="129"/>
      <c r="B6" s="60" t="s">
        <v>111</v>
      </c>
      <c r="C6" s="137"/>
      <c r="D6" s="129"/>
      <c r="E6" s="129"/>
      <c r="F6" s="143"/>
      <c r="G6" s="146" t="s">
        <v>167</v>
      </c>
      <c r="H6" s="146" t="s">
        <v>168</v>
      </c>
    </row>
    <row r="7" spans="1:8" s="4" customFormat="1" ht="16" customHeight="1" x14ac:dyDescent="0.2">
      <c r="A7" s="129"/>
      <c r="B7" s="60" t="s">
        <v>112</v>
      </c>
      <c r="C7" s="137"/>
      <c r="D7" s="129"/>
      <c r="E7" s="129"/>
      <c r="F7" s="143"/>
      <c r="G7" s="113"/>
      <c r="H7" s="113"/>
    </row>
    <row r="8" spans="1:8" s="4" customFormat="1" ht="16" customHeight="1" x14ac:dyDescent="0.2">
      <c r="A8" s="129"/>
      <c r="B8" s="60" t="s">
        <v>96</v>
      </c>
      <c r="C8" s="137"/>
      <c r="D8" s="129"/>
      <c r="E8" s="129"/>
      <c r="F8" s="144"/>
      <c r="G8" s="114"/>
      <c r="H8" s="114"/>
    </row>
    <row r="9" spans="1:8" s="4" customFormat="1" ht="15" customHeight="1" x14ac:dyDescent="0.2">
      <c r="A9" s="44" t="s">
        <v>95</v>
      </c>
      <c r="B9" s="45"/>
      <c r="C9" s="46">
        <v>3</v>
      </c>
      <c r="D9" s="38"/>
      <c r="E9" s="47"/>
      <c r="F9" s="48"/>
      <c r="G9" s="48"/>
      <c r="H9" s="48"/>
    </row>
    <row r="10" spans="1:8" ht="15" customHeight="1" x14ac:dyDescent="0.2">
      <c r="A10" s="79" t="s">
        <v>0</v>
      </c>
      <c r="B10" s="49"/>
      <c r="C10" s="49"/>
      <c r="D10" s="39"/>
      <c r="E10" s="50"/>
      <c r="F10" s="50"/>
      <c r="G10" s="50"/>
      <c r="H10" s="50"/>
    </row>
    <row r="11" spans="1:8" ht="15" customHeight="1" x14ac:dyDescent="0.2">
      <c r="A11" s="71" t="s">
        <v>1</v>
      </c>
      <c r="B11" s="51" t="str">
        <f>IF(C11=3,$B$5,IF(C11=2,$B$6,IF(C11=1,$B$7,$B$8)))</f>
        <v xml:space="preserve">95 – 100 % </v>
      </c>
      <c r="C11" s="52">
        <f>IF(D11&gt;=95,3,IF(D11&gt;=90,2,IF(D11&gt;=80,1,0)))</f>
        <v>3</v>
      </c>
      <c r="D11" s="40">
        <f>MROUND(F11/E11*100,0.1)</f>
        <v>96.300000000000011</v>
      </c>
      <c r="E11" s="53">
        <v>273</v>
      </c>
      <c r="F11" s="53">
        <f t="shared" ref="F11:F28" si="0">SUM(G11:H11)</f>
        <v>263</v>
      </c>
      <c r="G11" s="42">
        <v>212</v>
      </c>
      <c r="H11" s="42">
        <v>51</v>
      </c>
    </row>
    <row r="12" spans="1:8" ht="15" customHeight="1" x14ac:dyDescent="0.2">
      <c r="A12" s="71" t="s">
        <v>2</v>
      </c>
      <c r="B12" s="51" t="str">
        <f t="shared" ref="B12:B75" si="1">IF(C12=3,$B$5,IF(C12=2,$B$6,IF(C12=1,$B$7,$B$8)))</f>
        <v xml:space="preserve">95 – 100 % </v>
      </c>
      <c r="C12" s="52">
        <f t="shared" ref="C12:C75" si="2">IF(D12&gt;=95,3,IF(D12&gt;=90,2,IF(D12&gt;=80,1,0)))</f>
        <v>3</v>
      </c>
      <c r="D12" s="40">
        <f t="shared" ref="D12:D75" si="3">MROUND(F12/E12*100,0.1)</f>
        <v>99.5</v>
      </c>
      <c r="E12" s="53">
        <v>397</v>
      </c>
      <c r="F12" s="53">
        <f t="shared" si="0"/>
        <v>395</v>
      </c>
      <c r="G12" s="42">
        <v>279</v>
      </c>
      <c r="H12" s="42">
        <v>116</v>
      </c>
    </row>
    <row r="13" spans="1:8" ht="15" customHeight="1" x14ac:dyDescent="0.2">
      <c r="A13" s="71" t="s">
        <v>3</v>
      </c>
      <c r="B13" s="51" t="str">
        <f t="shared" si="1"/>
        <v xml:space="preserve">95 – 100 % </v>
      </c>
      <c r="C13" s="52">
        <f t="shared" si="2"/>
        <v>3</v>
      </c>
      <c r="D13" s="40">
        <f t="shared" si="3"/>
        <v>98.300000000000011</v>
      </c>
      <c r="E13" s="53">
        <v>290</v>
      </c>
      <c r="F13" s="53">
        <f t="shared" si="0"/>
        <v>285</v>
      </c>
      <c r="G13" s="42">
        <v>194</v>
      </c>
      <c r="H13" s="42">
        <v>91</v>
      </c>
    </row>
    <row r="14" spans="1:8" ht="15" customHeight="1" x14ac:dyDescent="0.2">
      <c r="A14" s="71" t="s">
        <v>4</v>
      </c>
      <c r="B14" s="51" t="str">
        <f t="shared" si="1"/>
        <v xml:space="preserve">95 – 100 % </v>
      </c>
      <c r="C14" s="52">
        <f t="shared" si="2"/>
        <v>3</v>
      </c>
      <c r="D14" s="40">
        <f t="shared" si="3"/>
        <v>99.800000000000011</v>
      </c>
      <c r="E14" s="53">
        <v>445</v>
      </c>
      <c r="F14" s="53">
        <f t="shared" si="0"/>
        <v>444</v>
      </c>
      <c r="G14" s="42">
        <v>286</v>
      </c>
      <c r="H14" s="42">
        <v>158</v>
      </c>
    </row>
    <row r="15" spans="1:8" ht="15" customHeight="1" x14ac:dyDescent="0.2">
      <c r="A15" s="71" t="s">
        <v>5</v>
      </c>
      <c r="B15" s="51" t="str">
        <f t="shared" si="1"/>
        <v xml:space="preserve">95 – 100 % </v>
      </c>
      <c r="C15" s="52">
        <f t="shared" si="2"/>
        <v>3</v>
      </c>
      <c r="D15" s="40">
        <f t="shared" si="3"/>
        <v>100</v>
      </c>
      <c r="E15" s="53">
        <v>246</v>
      </c>
      <c r="F15" s="53">
        <f t="shared" si="0"/>
        <v>246</v>
      </c>
      <c r="G15" s="42">
        <v>176</v>
      </c>
      <c r="H15" s="42">
        <v>70</v>
      </c>
    </row>
    <row r="16" spans="1:8" ht="15" customHeight="1" x14ac:dyDescent="0.2">
      <c r="A16" s="71" t="s">
        <v>6</v>
      </c>
      <c r="B16" s="51" t="str">
        <f t="shared" si="1"/>
        <v xml:space="preserve">95 – 100 % </v>
      </c>
      <c r="C16" s="52">
        <f t="shared" si="2"/>
        <v>3</v>
      </c>
      <c r="D16" s="40">
        <f t="shared" si="3"/>
        <v>100</v>
      </c>
      <c r="E16" s="53">
        <v>260</v>
      </c>
      <c r="F16" s="53">
        <f t="shared" si="0"/>
        <v>260</v>
      </c>
      <c r="G16" s="42">
        <v>179</v>
      </c>
      <c r="H16" s="42">
        <v>81</v>
      </c>
    </row>
    <row r="17" spans="1:8" ht="15" customHeight="1" x14ac:dyDescent="0.2">
      <c r="A17" s="71" t="s">
        <v>7</v>
      </c>
      <c r="B17" s="51" t="str">
        <f t="shared" si="1"/>
        <v xml:space="preserve">90 – 94,9 % </v>
      </c>
      <c r="C17" s="52">
        <f t="shared" si="2"/>
        <v>2</v>
      </c>
      <c r="D17" s="40">
        <f t="shared" si="3"/>
        <v>91.4</v>
      </c>
      <c r="E17" s="53">
        <v>278</v>
      </c>
      <c r="F17" s="53">
        <f t="shared" si="0"/>
        <v>254</v>
      </c>
      <c r="G17" s="42">
        <v>170</v>
      </c>
      <c r="H17" s="42">
        <v>84</v>
      </c>
    </row>
    <row r="18" spans="1:8" ht="15" customHeight="1" x14ac:dyDescent="0.2">
      <c r="A18" s="71" t="s">
        <v>8</v>
      </c>
      <c r="B18" s="51" t="str">
        <f t="shared" si="1"/>
        <v xml:space="preserve">95 – 100 % </v>
      </c>
      <c r="C18" s="52">
        <f t="shared" si="2"/>
        <v>3</v>
      </c>
      <c r="D18" s="40">
        <f t="shared" si="3"/>
        <v>100</v>
      </c>
      <c r="E18" s="53">
        <v>335</v>
      </c>
      <c r="F18" s="53">
        <f t="shared" si="0"/>
        <v>335</v>
      </c>
      <c r="G18" s="42">
        <v>248</v>
      </c>
      <c r="H18" s="42">
        <v>87</v>
      </c>
    </row>
    <row r="19" spans="1:8" ht="15" customHeight="1" x14ac:dyDescent="0.2">
      <c r="A19" s="71" t="s">
        <v>9</v>
      </c>
      <c r="B19" s="51" t="str">
        <f t="shared" si="1"/>
        <v xml:space="preserve">95 – 100 % </v>
      </c>
      <c r="C19" s="52">
        <f t="shared" si="2"/>
        <v>3</v>
      </c>
      <c r="D19" s="40">
        <f t="shared" si="3"/>
        <v>95.100000000000009</v>
      </c>
      <c r="E19" s="53">
        <v>224</v>
      </c>
      <c r="F19" s="53">
        <f t="shared" si="0"/>
        <v>213</v>
      </c>
      <c r="G19" s="42">
        <v>182</v>
      </c>
      <c r="H19" s="42">
        <v>31</v>
      </c>
    </row>
    <row r="20" spans="1:8" ht="15" customHeight="1" x14ac:dyDescent="0.2">
      <c r="A20" s="71" t="s">
        <v>10</v>
      </c>
      <c r="B20" s="51" t="str">
        <f t="shared" si="1"/>
        <v xml:space="preserve">95 – 100 % </v>
      </c>
      <c r="C20" s="52">
        <f t="shared" si="2"/>
        <v>3</v>
      </c>
      <c r="D20" s="40">
        <f t="shared" si="3"/>
        <v>99.5</v>
      </c>
      <c r="E20" s="53">
        <v>407</v>
      </c>
      <c r="F20" s="53">
        <f t="shared" si="0"/>
        <v>405</v>
      </c>
      <c r="G20" s="42">
        <v>323</v>
      </c>
      <c r="H20" s="42">
        <v>82</v>
      </c>
    </row>
    <row r="21" spans="1:8" ht="15" customHeight="1" x14ac:dyDescent="0.2">
      <c r="A21" s="71" t="s">
        <v>11</v>
      </c>
      <c r="B21" s="51" t="str">
        <f t="shared" si="1"/>
        <v xml:space="preserve">95 – 100 % </v>
      </c>
      <c r="C21" s="52">
        <f t="shared" si="2"/>
        <v>3</v>
      </c>
      <c r="D21" s="40">
        <f t="shared" si="3"/>
        <v>99</v>
      </c>
      <c r="E21" s="53">
        <v>292</v>
      </c>
      <c r="F21" s="53">
        <f t="shared" si="0"/>
        <v>289</v>
      </c>
      <c r="G21" s="42">
        <v>229</v>
      </c>
      <c r="H21" s="42">
        <v>60</v>
      </c>
    </row>
    <row r="22" spans="1:8" ht="15" customHeight="1" x14ac:dyDescent="0.2">
      <c r="A22" s="71" t="s">
        <v>12</v>
      </c>
      <c r="B22" s="51" t="str">
        <f t="shared" si="1"/>
        <v xml:space="preserve">95 – 100 % </v>
      </c>
      <c r="C22" s="52">
        <f t="shared" si="2"/>
        <v>3</v>
      </c>
      <c r="D22" s="40">
        <f t="shared" si="3"/>
        <v>95.800000000000011</v>
      </c>
      <c r="E22" s="53">
        <v>286</v>
      </c>
      <c r="F22" s="53">
        <f t="shared" si="0"/>
        <v>274</v>
      </c>
      <c r="G22" s="42">
        <v>233</v>
      </c>
      <c r="H22" s="42">
        <v>41</v>
      </c>
    </row>
    <row r="23" spans="1:8" ht="15" customHeight="1" x14ac:dyDescent="0.2">
      <c r="A23" s="71" t="s">
        <v>13</v>
      </c>
      <c r="B23" s="51" t="str">
        <f t="shared" si="1"/>
        <v xml:space="preserve">95 – 100 % </v>
      </c>
      <c r="C23" s="52">
        <f t="shared" si="2"/>
        <v>3</v>
      </c>
      <c r="D23" s="40">
        <f t="shared" si="3"/>
        <v>99.100000000000009</v>
      </c>
      <c r="E23" s="53">
        <v>225</v>
      </c>
      <c r="F23" s="53">
        <f t="shared" si="0"/>
        <v>223</v>
      </c>
      <c r="G23" s="42">
        <v>199</v>
      </c>
      <c r="H23" s="42">
        <v>24</v>
      </c>
    </row>
    <row r="24" spans="1:8" ht="15" customHeight="1" x14ac:dyDescent="0.2">
      <c r="A24" s="71" t="s">
        <v>14</v>
      </c>
      <c r="B24" s="51" t="str">
        <f t="shared" si="1"/>
        <v xml:space="preserve">95 – 100 % </v>
      </c>
      <c r="C24" s="52">
        <f t="shared" si="2"/>
        <v>3</v>
      </c>
      <c r="D24" s="40">
        <f t="shared" si="3"/>
        <v>98.800000000000011</v>
      </c>
      <c r="E24" s="53">
        <v>253</v>
      </c>
      <c r="F24" s="53">
        <f t="shared" si="0"/>
        <v>250</v>
      </c>
      <c r="G24" s="42">
        <v>218</v>
      </c>
      <c r="H24" s="42">
        <v>32</v>
      </c>
    </row>
    <row r="25" spans="1:8" ht="15" customHeight="1" x14ac:dyDescent="0.2">
      <c r="A25" s="71" t="s">
        <v>15</v>
      </c>
      <c r="B25" s="51" t="str">
        <f t="shared" si="1"/>
        <v xml:space="preserve">95 – 100 % </v>
      </c>
      <c r="C25" s="52">
        <f t="shared" si="2"/>
        <v>3</v>
      </c>
      <c r="D25" s="40">
        <f t="shared" si="3"/>
        <v>95.9</v>
      </c>
      <c r="E25" s="53">
        <v>412</v>
      </c>
      <c r="F25" s="53">
        <f t="shared" si="0"/>
        <v>395</v>
      </c>
      <c r="G25" s="42">
        <v>287</v>
      </c>
      <c r="H25" s="42">
        <v>108</v>
      </c>
    </row>
    <row r="26" spans="1:8" ht="15" customHeight="1" x14ac:dyDescent="0.2">
      <c r="A26" s="71" t="s">
        <v>16</v>
      </c>
      <c r="B26" s="51" t="str">
        <f t="shared" si="1"/>
        <v xml:space="preserve">95 – 100 % </v>
      </c>
      <c r="C26" s="52">
        <f t="shared" si="2"/>
        <v>3</v>
      </c>
      <c r="D26" s="40">
        <f t="shared" si="3"/>
        <v>99.5</v>
      </c>
      <c r="E26" s="53">
        <v>201</v>
      </c>
      <c r="F26" s="53">
        <f t="shared" si="0"/>
        <v>200</v>
      </c>
      <c r="G26" s="42">
        <v>159</v>
      </c>
      <c r="H26" s="42">
        <v>41</v>
      </c>
    </row>
    <row r="27" spans="1:8" ht="15" customHeight="1" x14ac:dyDescent="0.2">
      <c r="A27" s="71" t="s">
        <v>17</v>
      </c>
      <c r="B27" s="51" t="str">
        <f t="shared" si="1"/>
        <v xml:space="preserve">95 – 100 % </v>
      </c>
      <c r="C27" s="52">
        <f t="shared" si="2"/>
        <v>3</v>
      </c>
      <c r="D27" s="40">
        <f t="shared" si="3"/>
        <v>99.600000000000009</v>
      </c>
      <c r="E27" s="53">
        <v>242</v>
      </c>
      <c r="F27" s="53">
        <f t="shared" si="0"/>
        <v>241</v>
      </c>
      <c r="G27" s="42">
        <v>188</v>
      </c>
      <c r="H27" s="42">
        <v>53</v>
      </c>
    </row>
    <row r="28" spans="1:8" ht="15" customHeight="1" x14ac:dyDescent="0.2">
      <c r="A28" s="71" t="s">
        <v>114</v>
      </c>
      <c r="B28" s="51" t="str">
        <f t="shared" si="1"/>
        <v xml:space="preserve">95 – 100 % </v>
      </c>
      <c r="C28" s="52">
        <f t="shared" si="2"/>
        <v>3</v>
      </c>
      <c r="D28" s="40">
        <f t="shared" si="3"/>
        <v>99.600000000000009</v>
      </c>
      <c r="E28" s="53">
        <v>1706</v>
      </c>
      <c r="F28" s="53">
        <f t="shared" si="0"/>
        <v>1700</v>
      </c>
      <c r="G28" s="42">
        <v>1613</v>
      </c>
      <c r="H28" s="42">
        <v>87</v>
      </c>
    </row>
    <row r="29" spans="1:8" ht="15" customHeight="1" x14ac:dyDescent="0.2">
      <c r="A29" s="79" t="s">
        <v>18</v>
      </c>
      <c r="B29" s="54"/>
      <c r="C29" s="55"/>
      <c r="D29" s="41"/>
      <c r="E29" s="55"/>
      <c r="F29" s="55"/>
      <c r="G29" s="55"/>
      <c r="H29" s="55"/>
    </row>
    <row r="30" spans="1:8" ht="15" customHeight="1" x14ac:dyDescent="0.2">
      <c r="A30" s="71" t="s">
        <v>19</v>
      </c>
      <c r="B30" s="51" t="str">
        <f t="shared" si="1"/>
        <v xml:space="preserve">95 – 100 % </v>
      </c>
      <c r="C30" s="52">
        <f t="shared" si="2"/>
        <v>3</v>
      </c>
      <c r="D30" s="40">
        <f t="shared" si="3"/>
        <v>97</v>
      </c>
      <c r="E30" s="53">
        <v>164</v>
      </c>
      <c r="F30" s="53">
        <f t="shared" ref="F30:F40" si="4">SUM(G30:H30)</f>
        <v>159</v>
      </c>
      <c r="G30" s="42">
        <v>104</v>
      </c>
      <c r="H30" s="42">
        <v>55</v>
      </c>
    </row>
    <row r="31" spans="1:8" ht="15" customHeight="1" x14ac:dyDescent="0.2">
      <c r="A31" s="71" t="s">
        <v>20</v>
      </c>
      <c r="B31" s="51" t="str">
        <f t="shared" si="1"/>
        <v xml:space="preserve">95 – 100 % </v>
      </c>
      <c r="C31" s="52">
        <f t="shared" si="2"/>
        <v>3</v>
      </c>
      <c r="D31" s="40">
        <f t="shared" si="3"/>
        <v>97.4</v>
      </c>
      <c r="E31" s="53">
        <v>311</v>
      </c>
      <c r="F31" s="53">
        <f t="shared" si="4"/>
        <v>303</v>
      </c>
      <c r="G31" s="42">
        <v>247</v>
      </c>
      <c r="H31" s="42">
        <v>56</v>
      </c>
    </row>
    <row r="32" spans="1:8" ht="15" customHeight="1" x14ac:dyDescent="0.2">
      <c r="A32" s="71" t="s">
        <v>21</v>
      </c>
      <c r="B32" s="51" t="str">
        <f t="shared" si="1"/>
        <v xml:space="preserve">95 – 100 % </v>
      </c>
      <c r="C32" s="52">
        <f t="shared" si="2"/>
        <v>3</v>
      </c>
      <c r="D32" s="40">
        <f t="shared" si="3"/>
        <v>98.800000000000011</v>
      </c>
      <c r="E32" s="53">
        <v>329</v>
      </c>
      <c r="F32" s="53">
        <f t="shared" si="4"/>
        <v>325</v>
      </c>
      <c r="G32" s="42">
        <v>266</v>
      </c>
      <c r="H32" s="42">
        <v>59</v>
      </c>
    </row>
    <row r="33" spans="1:8" ht="15" customHeight="1" x14ac:dyDescent="0.2">
      <c r="A33" s="71" t="s">
        <v>22</v>
      </c>
      <c r="B33" s="51" t="str">
        <f t="shared" si="1"/>
        <v xml:space="preserve">95 – 100 % </v>
      </c>
      <c r="C33" s="52">
        <f t="shared" si="2"/>
        <v>3</v>
      </c>
      <c r="D33" s="40">
        <f t="shared" si="3"/>
        <v>99.2</v>
      </c>
      <c r="E33" s="53">
        <v>239</v>
      </c>
      <c r="F33" s="53">
        <f t="shared" si="4"/>
        <v>237</v>
      </c>
      <c r="G33" s="42">
        <v>219</v>
      </c>
      <c r="H33" s="42">
        <v>18</v>
      </c>
    </row>
    <row r="34" spans="1:8" ht="15" customHeight="1" x14ac:dyDescent="0.2">
      <c r="A34" s="71" t="s">
        <v>23</v>
      </c>
      <c r="B34" s="51" t="str">
        <f t="shared" si="1"/>
        <v xml:space="preserve">95 – 100 % </v>
      </c>
      <c r="C34" s="52">
        <f t="shared" si="2"/>
        <v>3</v>
      </c>
      <c r="D34" s="40">
        <f t="shared" si="3"/>
        <v>100</v>
      </c>
      <c r="E34" s="53">
        <v>185</v>
      </c>
      <c r="F34" s="53">
        <f t="shared" si="4"/>
        <v>185</v>
      </c>
      <c r="G34" s="42">
        <v>161</v>
      </c>
      <c r="H34" s="42">
        <v>24</v>
      </c>
    </row>
    <row r="35" spans="1:8" ht="15" customHeight="1" x14ac:dyDescent="0.2">
      <c r="A35" s="71" t="s">
        <v>24</v>
      </c>
      <c r="B35" s="51" t="str">
        <f t="shared" si="1"/>
        <v xml:space="preserve">95 – 100 % </v>
      </c>
      <c r="C35" s="52">
        <f t="shared" si="2"/>
        <v>3</v>
      </c>
      <c r="D35" s="40">
        <f t="shared" si="3"/>
        <v>99.2</v>
      </c>
      <c r="E35" s="53">
        <v>242</v>
      </c>
      <c r="F35" s="53">
        <f t="shared" si="4"/>
        <v>240</v>
      </c>
      <c r="G35" s="42">
        <v>190</v>
      </c>
      <c r="H35" s="42">
        <v>50</v>
      </c>
    </row>
    <row r="36" spans="1:8" ht="15" customHeight="1" x14ac:dyDescent="0.2">
      <c r="A36" s="71" t="s">
        <v>25</v>
      </c>
      <c r="B36" s="51" t="str">
        <f t="shared" si="1"/>
        <v xml:space="preserve">95 – 100 % </v>
      </c>
      <c r="C36" s="52">
        <f t="shared" si="2"/>
        <v>3</v>
      </c>
      <c r="D36" s="40">
        <f t="shared" si="3"/>
        <v>99.300000000000011</v>
      </c>
      <c r="E36" s="53">
        <v>146</v>
      </c>
      <c r="F36" s="53">
        <f t="shared" si="4"/>
        <v>145</v>
      </c>
      <c r="G36" s="42">
        <v>123</v>
      </c>
      <c r="H36" s="42">
        <v>22</v>
      </c>
    </row>
    <row r="37" spans="1:8" ht="15" customHeight="1" x14ac:dyDescent="0.2">
      <c r="A37" s="71" t="s">
        <v>26</v>
      </c>
      <c r="B37" s="51" t="str">
        <f t="shared" si="1"/>
        <v xml:space="preserve">95 – 100 % </v>
      </c>
      <c r="C37" s="52">
        <f t="shared" si="2"/>
        <v>3</v>
      </c>
      <c r="D37" s="40">
        <f t="shared" si="3"/>
        <v>99.100000000000009</v>
      </c>
      <c r="E37" s="53">
        <v>222</v>
      </c>
      <c r="F37" s="53">
        <f t="shared" si="4"/>
        <v>220</v>
      </c>
      <c r="G37" s="42">
        <v>181</v>
      </c>
      <c r="H37" s="42">
        <v>39</v>
      </c>
    </row>
    <row r="38" spans="1:8" ht="15" customHeight="1" x14ac:dyDescent="0.2">
      <c r="A38" s="71" t="s">
        <v>27</v>
      </c>
      <c r="B38" s="51" t="str">
        <f t="shared" si="1"/>
        <v xml:space="preserve">80 – 89,9 % </v>
      </c>
      <c r="C38" s="52">
        <f t="shared" si="2"/>
        <v>1</v>
      </c>
      <c r="D38" s="40">
        <f t="shared" si="3"/>
        <v>89</v>
      </c>
      <c r="E38" s="53">
        <v>181</v>
      </c>
      <c r="F38" s="53">
        <f t="shared" si="4"/>
        <v>161</v>
      </c>
      <c r="G38" s="42">
        <v>122</v>
      </c>
      <c r="H38" s="42">
        <v>39</v>
      </c>
    </row>
    <row r="39" spans="1:8" ht="15" customHeight="1" x14ac:dyDescent="0.2">
      <c r="A39" s="71" t="s">
        <v>137</v>
      </c>
      <c r="B39" s="51" t="str">
        <f t="shared" si="1"/>
        <v xml:space="preserve">95 – 100 % </v>
      </c>
      <c r="C39" s="52">
        <f t="shared" si="2"/>
        <v>3</v>
      </c>
      <c r="D39" s="40">
        <f t="shared" si="3"/>
        <v>97.9</v>
      </c>
      <c r="E39" s="53">
        <v>2730</v>
      </c>
      <c r="F39" s="53">
        <f t="shared" si="4"/>
        <v>2673</v>
      </c>
      <c r="G39" s="42">
        <v>2528</v>
      </c>
      <c r="H39" s="42">
        <v>145</v>
      </c>
    </row>
    <row r="40" spans="1:8" ht="15" customHeight="1" x14ac:dyDescent="0.2">
      <c r="A40" s="71" t="s">
        <v>28</v>
      </c>
      <c r="B40" s="51" t="str">
        <f t="shared" si="1"/>
        <v xml:space="preserve">95 – 100 % </v>
      </c>
      <c r="C40" s="52">
        <f t="shared" si="2"/>
        <v>3</v>
      </c>
      <c r="D40" s="40">
        <f t="shared" si="3"/>
        <v>100</v>
      </c>
      <c r="E40" s="53">
        <v>105</v>
      </c>
      <c r="F40" s="53">
        <f t="shared" si="4"/>
        <v>105</v>
      </c>
      <c r="G40" s="42">
        <v>89</v>
      </c>
      <c r="H40" s="42">
        <v>16</v>
      </c>
    </row>
    <row r="41" spans="1:8" ht="15" customHeight="1" x14ac:dyDescent="0.2">
      <c r="A41" s="79" t="s">
        <v>29</v>
      </c>
      <c r="B41" s="54"/>
      <c r="C41" s="55"/>
      <c r="D41" s="41"/>
      <c r="E41" s="55"/>
      <c r="F41" s="55"/>
      <c r="G41" s="55"/>
      <c r="H41" s="55"/>
    </row>
    <row r="42" spans="1:8" ht="15" customHeight="1" x14ac:dyDescent="0.2">
      <c r="A42" s="71" t="s">
        <v>30</v>
      </c>
      <c r="B42" s="51" t="str">
        <f t="shared" si="1"/>
        <v xml:space="preserve">95 – 100 % </v>
      </c>
      <c r="C42" s="52">
        <f t="shared" si="2"/>
        <v>3</v>
      </c>
      <c r="D42" s="40">
        <f t="shared" si="3"/>
        <v>98.100000000000009</v>
      </c>
      <c r="E42" s="53">
        <v>156</v>
      </c>
      <c r="F42" s="53">
        <f t="shared" ref="F42:F49" si="5">SUM(G42:H42)</f>
        <v>153</v>
      </c>
      <c r="G42" s="42">
        <v>129</v>
      </c>
      <c r="H42" s="42">
        <v>24</v>
      </c>
    </row>
    <row r="43" spans="1:8" ht="15" customHeight="1" x14ac:dyDescent="0.2">
      <c r="A43" s="71" t="s">
        <v>31</v>
      </c>
      <c r="B43" s="51" t="str">
        <f t="shared" si="1"/>
        <v xml:space="preserve">80 – 89,9 % </v>
      </c>
      <c r="C43" s="52">
        <f t="shared" si="2"/>
        <v>1</v>
      </c>
      <c r="D43" s="40">
        <f t="shared" si="3"/>
        <v>86.100000000000009</v>
      </c>
      <c r="E43" s="53">
        <v>166</v>
      </c>
      <c r="F43" s="53">
        <f t="shared" si="5"/>
        <v>143</v>
      </c>
      <c r="G43" s="42">
        <v>95</v>
      </c>
      <c r="H43" s="42">
        <v>48</v>
      </c>
    </row>
    <row r="44" spans="1:8" ht="15" customHeight="1" x14ac:dyDescent="0.2">
      <c r="A44" s="71" t="s">
        <v>89</v>
      </c>
      <c r="B44" s="51" t="str">
        <f t="shared" si="1"/>
        <v xml:space="preserve">95 – 100 % </v>
      </c>
      <c r="C44" s="52">
        <f t="shared" si="2"/>
        <v>3</v>
      </c>
      <c r="D44" s="40">
        <f t="shared" si="3"/>
        <v>98.9</v>
      </c>
      <c r="E44" s="53">
        <v>360</v>
      </c>
      <c r="F44" s="53">
        <f t="shared" si="5"/>
        <v>356</v>
      </c>
      <c r="G44" s="42">
        <v>327</v>
      </c>
      <c r="H44" s="42">
        <v>29</v>
      </c>
    </row>
    <row r="45" spans="1:8" ht="15" customHeight="1" x14ac:dyDescent="0.2">
      <c r="A45" s="71" t="s">
        <v>32</v>
      </c>
      <c r="B45" s="51" t="str">
        <f t="shared" si="1"/>
        <v xml:space="preserve">95 – 100 % </v>
      </c>
      <c r="C45" s="52">
        <f t="shared" si="2"/>
        <v>3</v>
      </c>
      <c r="D45" s="40">
        <f t="shared" si="3"/>
        <v>99.2</v>
      </c>
      <c r="E45" s="53">
        <v>867</v>
      </c>
      <c r="F45" s="53">
        <f t="shared" si="5"/>
        <v>860</v>
      </c>
      <c r="G45" s="42">
        <v>546</v>
      </c>
      <c r="H45" s="42">
        <v>314</v>
      </c>
    </row>
    <row r="46" spans="1:8" ht="15" customHeight="1" x14ac:dyDescent="0.2">
      <c r="A46" s="71" t="s">
        <v>33</v>
      </c>
      <c r="B46" s="51" t="str">
        <f t="shared" si="1"/>
        <v xml:space="preserve">95 – 100 % </v>
      </c>
      <c r="C46" s="52">
        <f t="shared" si="2"/>
        <v>3</v>
      </c>
      <c r="D46" s="40">
        <f t="shared" si="3"/>
        <v>98.800000000000011</v>
      </c>
      <c r="E46" s="53">
        <v>258</v>
      </c>
      <c r="F46" s="53">
        <f t="shared" si="5"/>
        <v>255</v>
      </c>
      <c r="G46" s="42">
        <v>167</v>
      </c>
      <c r="H46" s="42">
        <v>88</v>
      </c>
    </row>
    <row r="47" spans="1:8" ht="15" customHeight="1" x14ac:dyDescent="0.2">
      <c r="A47" s="71" t="s">
        <v>34</v>
      </c>
      <c r="B47" s="51" t="str">
        <f t="shared" si="1"/>
        <v xml:space="preserve">95 – 100 % </v>
      </c>
      <c r="C47" s="52">
        <f t="shared" si="2"/>
        <v>3</v>
      </c>
      <c r="D47" s="40">
        <f t="shared" si="3"/>
        <v>95.800000000000011</v>
      </c>
      <c r="E47" s="53">
        <v>504</v>
      </c>
      <c r="F47" s="53">
        <f t="shared" si="5"/>
        <v>483</v>
      </c>
      <c r="G47" s="42">
        <v>297</v>
      </c>
      <c r="H47" s="42">
        <v>186</v>
      </c>
    </row>
    <row r="48" spans="1:8" ht="15" customHeight="1" x14ac:dyDescent="0.2">
      <c r="A48" s="71" t="s">
        <v>35</v>
      </c>
      <c r="B48" s="51" t="str">
        <f t="shared" si="1"/>
        <v xml:space="preserve">80 – 89,9 % </v>
      </c>
      <c r="C48" s="52">
        <f t="shared" si="2"/>
        <v>1</v>
      </c>
      <c r="D48" s="40">
        <f t="shared" si="3"/>
        <v>89.800000000000011</v>
      </c>
      <c r="E48" s="53">
        <v>588</v>
      </c>
      <c r="F48" s="53">
        <f t="shared" si="5"/>
        <v>528</v>
      </c>
      <c r="G48" s="42">
        <v>411</v>
      </c>
      <c r="H48" s="42">
        <v>117</v>
      </c>
    </row>
    <row r="49" spans="1:8" ht="15" customHeight="1" x14ac:dyDescent="0.2">
      <c r="A49" s="71" t="s">
        <v>115</v>
      </c>
      <c r="B49" s="51" t="str">
        <f t="shared" si="1"/>
        <v xml:space="preserve">90 – 94,9 % </v>
      </c>
      <c r="C49" s="52">
        <f t="shared" si="2"/>
        <v>2</v>
      </c>
      <c r="D49" s="40">
        <f t="shared" si="3"/>
        <v>92</v>
      </c>
      <c r="E49" s="53">
        <v>251</v>
      </c>
      <c r="F49" s="53">
        <f t="shared" si="5"/>
        <v>231</v>
      </c>
      <c r="G49" s="42">
        <v>216</v>
      </c>
      <c r="H49" s="42">
        <v>15</v>
      </c>
    </row>
    <row r="50" spans="1:8" ht="15" customHeight="1" x14ac:dyDescent="0.2">
      <c r="A50" s="79" t="s">
        <v>36</v>
      </c>
      <c r="B50" s="54"/>
      <c r="C50" s="55"/>
      <c r="D50" s="41"/>
      <c r="E50" s="55"/>
      <c r="F50" s="55"/>
      <c r="G50" s="55"/>
      <c r="H50" s="55"/>
    </row>
    <row r="51" spans="1:8" ht="15" customHeight="1" x14ac:dyDescent="0.2">
      <c r="A51" s="71" t="s">
        <v>37</v>
      </c>
      <c r="B51" s="51" t="str">
        <f t="shared" si="1"/>
        <v xml:space="preserve">Менее 80 % </v>
      </c>
      <c r="C51" s="52">
        <f t="shared" si="2"/>
        <v>0</v>
      </c>
      <c r="D51" s="40">
        <f t="shared" si="3"/>
        <v>54.7</v>
      </c>
      <c r="E51" s="53">
        <v>749</v>
      </c>
      <c r="F51" s="53">
        <f t="shared" ref="F51:F57" si="6">SUM(G51:H51)</f>
        <v>410</v>
      </c>
      <c r="G51" s="42">
        <v>268</v>
      </c>
      <c r="H51" s="42">
        <v>142</v>
      </c>
    </row>
    <row r="52" spans="1:8" ht="15" customHeight="1" x14ac:dyDescent="0.2">
      <c r="A52" s="71" t="s">
        <v>38</v>
      </c>
      <c r="B52" s="51" t="str">
        <f t="shared" si="1"/>
        <v xml:space="preserve">Менее 80 % </v>
      </c>
      <c r="C52" s="52">
        <f t="shared" si="2"/>
        <v>0</v>
      </c>
      <c r="D52" s="40">
        <f t="shared" si="3"/>
        <v>64.600000000000009</v>
      </c>
      <c r="E52" s="53">
        <v>378</v>
      </c>
      <c r="F52" s="53">
        <f t="shared" si="6"/>
        <v>244</v>
      </c>
      <c r="G52" s="42">
        <v>216</v>
      </c>
      <c r="H52" s="42">
        <v>28</v>
      </c>
    </row>
    <row r="53" spans="1:8" ht="15" customHeight="1" x14ac:dyDescent="0.2">
      <c r="A53" s="71" t="s">
        <v>39</v>
      </c>
      <c r="B53" s="51" t="str">
        <f t="shared" si="1"/>
        <v xml:space="preserve">95 – 100 % </v>
      </c>
      <c r="C53" s="52">
        <f t="shared" si="2"/>
        <v>3</v>
      </c>
      <c r="D53" s="40">
        <f t="shared" si="3"/>
        <v>97.5</v>
      </c>
      <c r="E53" s="53">
        <v>162</v>
      </c>
      <c r="F53" s="53">
        <f t="shared" si="6"/>
        <v>158</v>
      </c>
      <c r="G53" s="42">
        <v>76</v>
      </c>
      <c r="H53" s="42">
        <v>82</v>
      </c>
    </row>
    <row r="54" spans="1:8" ht="15" customHeight="1" x14ac:dyDescent="0.2">
      <c r="A54" s="71" t="s">
        <v>40</v>
      </c>
      <c r="B54" s="51" t="str">
        <f t="shared" si="1"/>
        <v xml:space="preserve">80 – 89,9 % </v>
      </c>
      <c r="C54" s="52">
        <f t="shared" si="2"/>
        <v>1</v>
      </c>
      <c r="D54" s="40">
        <f t="shared" si="3"/>
        <v>82.9</v>
      </c>
      <c r="E54" s="53">
        <v>146</v>
      </c>
      <c r="F54" s="53">
        <f t="shared" si="6"/>
        <v>121</v>
      </c>
      <c r="G54" s="42">
        <v>95</v>
      </c>
      <c r="H54" s="42">
        <v>26</v>
      </c>
    </row>
    <row r="55" spans="1:8" ht="15" customHeight="1" x14ac:dyDescent="0.2">
      <c r="A55" s="71" t="s">
        <v>138</v>
      </c>
      <c r="B55" s="51" t="str">
        <f t="shared" si="1"/>
        <v xml:space="preserve">Менее 80 % </v>
      </c>
      <c r="C55" s="52">
        <f t="shared" si="2"/>
        <v>0</v>
      </c>
      <c r="D55" s="40">
        <f t="shared" si="3"/>
        <v>49.800000000000004</v>
      </c>
      <c r="E55" s="53">
        <v>239</v>
      </c>
      <c r="F55" s="53">
        <f t="shared" si="6"/>
        <v>119</v>
      </c>
      <c r="G55" s="42">
        <v>105</v>
      </c>
      <c r="H55" s="42">
        <v>14</v>
      </c>
    </row>
    <row r="56" spans="1:8" ht="15" customHeight="1" x14ac:dyDescent="0.2">
      <c r="A56" s="71" t="s">
        <v>41</v>
      </c>
      <c r="B56" s="51" t="str">
        <f t="shared" si="1"/>
        <v xml:space="preserve">90 – 94,9 % </v>
      </c>
      <c r="C56" s="52">
        <f t="shared" si="2"/>
        <v>2</v>
      </c>
      <c r="D56" s="40">
        <f t="shared" si="3"/>
        <v>93.9</v>
      </c>
      <c r="E56" s="53">
        <v>426</v>
      </c>
      <c r="F56" s="53">
        <f t="shared" si="6"/>
        <v>400</v>
      </c>
      <c r="G56" s="42">
        <v>324</v>
      </c>
      <c r="H56" s="42">
        <v>76</v>
      </c>
    </row>
    <row r="57" spans="1:8" ht="15" customHeight="1" x14ac:dyDescent="0.2">
      <c r="A57" s="71" t="s">
        <v>42</v>
      </c>
      <c r="B57" s="51" t="str">
        <f t="shared" si="1"/>
        <v xml:space="preserve">95 – 100 % </v>
      </c>
      <c r="C57" s="52">
        <f t="shared" si="2"/>
        <v>3</v>
      </c>
      <c r="D57" s="40">
        <f t="shared" si="3"/>
        <v>99.4</v>
      </c>
      <c r="E57" s="53">
        <v>490</v>
      </c>
      <c r="F57" s="53">
        <f t="shared" si="6"/>
        <v>487</v>
      </c>
      <c r="G57" s="42">
        <v>328</v>
      </c>
      <c r="H57" s="42">
        <v>159</v>
      </c>
    </row>
    <row r="58" spans="1:8" ht="15" customHeight="1" x14ac:dyDescent="0.2">
      <c r="A58" s="79" t="s">
        <v>43</v>
      </c>
      <c r="B58" s="54"/>
      <c r="C58" s="55"/>
      <c r="D58" s="41"/>
      <c r="E58" s="55"/>
      <c r="F58" s="55"/>
      <c r="G58" s="55"/>
      <c r="H58" s="55"/>
    </row>
    <row r="59" spans="1:8" ht="15" customHeight="1" x14ac:dyDescent="0.2">
      <c r="A59" s="71" t="s">
        <v>44</v>
      </c>
      <c r="B59" s="51" t="str">
        <f t="shared" si="1"/>
        <v xml:space="preserve">95 – 100 % </v>
      </c>
      <c r="C59" s="52">
        <f t="shared" si="2"/>
        <v>3</v>
      </c>
      <c r="D59" s="40">
        <f t="shared" si="3"/>
        <v>99.2</v>
      </c>
      <c r="E59" s="53">
        <v>529</v>
      </c>
      <c r="F59" s="53">
        <f t="shared" ref="F59:F72" si="7">SUM(G59:H59)</f>
        <v>525</v>
      </c>
      <c r="G59" s="42">
        <v>479</v>
      </c>
      <c r="H59" s="42">
        <v>46</v>
      </c>
    </row>
    <row r="60" spans="1:8" ht="15" customHeight="1" x14ac:dyDescent="0.2">
      <c r="A60" s="71" t="s">
        <v>139</v>
      </c>
      <c r="B60" s="51" t="str">
        <f t="shared" si="1"/>
        <v xml:space="preserve">95 – 100 % </v>
      </c>
      <c r="C60" s="52">
        <f t="shared" si="2"/>
        <v>3</v>
      </c>
      <c r="D60" s="40">
        <f t="shared" si="3"/>
        <v>99.600000000000009</v>
      </c>
      <c r="E60" s="53">
        <v>252</v>
      </c>
      <c r="F60" s="53">
        <f t="shared" si="7"/>
        <v>251</v>
      </c>
      <c r="G60" s="42">
        <v>202</v>
      </c>
      <c r="H60" s="42">
        <v>49</v>
      </c>
    </row>
    <row r="61" spans="1:8" ht="15" customHeight="1" x14ac:dyDescent="0.2">
      <c r="A61" s="71" t="s">
        <v>45</v>
      </c>
      <c r="B61" s="51" t="str">
        <f t="shared" si="1"/>
        <v xml:space="preserve">95 – 100 % </v>
      </c>
      <c r="C61" s="52">
        <f t="shared" si="2"/>
        <v>3</v>
      </c>
      <c r="D61" s="40">
        <f t="shared" si="3"/>
        <v>99.5</v>
      </c>
      <c r="E61" s="53">
        <v>221</v>
      </c>
      <c r="F61" s="53">
        <f t="shared" si="7"/>
        <v>220</v>
      </c>
      <c r="G61" s="42">
        <v>154</v>
      </c>
      <c r="H61" s="42">
        <v>66</v>
      </c>
    </row>
    <row r="62" spans="1:8" ht="15" customHeight="1" x14ac:dyDescent="0.2">
      <c r="A62" s="71" t="s">
        <v>46</v>
      </c>
      <c r="B62" s="51" t="str">
        <f t="shared" si="1"/>
        <v xml:space="preserve">90 – 94,9 % </v>
      </c>
      <c r="C62" s="52">
        <f t="shared" si="2"/>
        <v>2</v>
      </c>
      <c r="D62" s="40">
        <f t="shared" si="3"/>
        <v>94.100000000000009</v>
      </c>
      <c r="E62" s="53">
        <v>711</v>
      </c>
      <c r="F62" s="53">
        <f t="shared" si="7"/>
        <v>669</v>
      </c>
      <c r="G62" s="42">
        <v>564</v>
      </c>
      <c r="H62" s="42">
        <v>105</v>
      </c>
    </row>
    <row r="63" spans="1:8" ht="15" customHeight="1" x14ac:dyDescent="0.2">
      <c r="A63" s="71" t="s">
        <v>47</v>
      </c>
      <c r="B63" s="51" t="str">
        <f t="shared" si="1"/>
        <v xml:space="preserve">95 – 100 % </v>
      </c>
      <c r="C63" s="52">
        <f t="shared" si="2"/>
        <v>3</v>
      </c>
      <c r="D63" s="40">
        <f t="shared" si="3"/>
        <v>99</v>
      </c>
      <c r="E63" s="53">
        <v>308</v>
      </c>
      <c r="F63" s="53">
        <f t="shared" si="7"/>
        <v>305</v>
      </c>
      <c r="G63" s="42">
        <v>230</v>
      </c>
      <c r="H63" s="42">
        <v>75</v>
      </c>
    </row>
    <row r="64" spans="1:8" ht="15" customHeight="1" x14ac:dyDescent="0.2">
      <c r="A64" s="71" t="s">
        <v>140</v>
      </c>
      <c r="B64" s="51" t="str">
        <f t="shared" si="1"/>
        <v xml:space="preserve">95 – 100 % </v>
      </c>
      <c r="C64" s="52">
        <f t="shared" si="2"/>
        <v>3</v>
      </c>
      <c r="D64" s="40">
        <f t="shared" si="3"/>
        <v>99.300000000000011</v>
      </c>
      <c r="E64" s="53">
        <v>269</v>
      </c>
      <c r="F64" s="53">
        <f t="shared" si="7"/>
        <v>267</v>
      </c>
      <c r="G64" s="42">
        <v>247</v>
      </c>
      <c r="H64" s="42">
        <v>20</v>
      </c>
    </row>
    <row r="65" spans="1:8" ht="15" customHeight="1" x14ac:dyDescent="0.2">
      <c r="A65" s="71" t="s">
        <v>48</v>
      </c>
      <c r="B65" s="51" t="str">
        <f t="shared" si="1"/>
        <v xml:space="preserve">90 – 94,9 % </v>
      </c>
      <c r="C65" s="52">
        <f t="shared" si="2"/>
        <v>2</v>
      </c>
      <c r="D65" s="40">
        <f t="shared" si="3"/>
        <v>93.5</v>
      </c>
      <c r="E65" s="53">
        <v>291</v>
      </c>
      <c r="F65" s="53">
        <f t="shared" si="7"/>
        <v>272</v>
      </c>
      <c r="G65" s="42">
        <v>237</v>
      </c>
      <c r="H65" s="42">
        <v>35</v>
      </c>
    </row>
    <row r="66" spans="1:8" ht="15" customHeight="1" x14ac:dyDescent="0.2">
      <c r="A66" s="71" t="s">
        <v>49</v>
      </c>
      <c r="B66" s="51" t="str">
        <f t="shared" si="1"/>
        <v xml:space="preserve">95 – 100 % </v>
      </c>
      <c r="C66" s="52">
        <f t="shared" si="2"/>
        <v>3</v>
      </c>
      <c r="D66" s="40">
        <f t="shared" si="3"/>
        <v>100</v>
      </c>
      <c r="E66" s="53">
        <v>384</v>
      </c>
      <c r="F66" s="53">
        <f t="shared" si="7"/>
        <v>384</v>
      </c>
      <c r="G66" s="42">
        <v>318</v>
      </c>
      <c r="H66" s="42">
        <v>66</v>
      </c>
    </row>
    <row r="67" spans="1:8" ht="15" customHeight="1" x14ac:dyDescent="0.2">
      <c r="A67" s="71" t="s">
        <v>141</v>
      </c>
      <c r="B67" s="51" t="str">
        <f t="shared" si="1"/>
        <v xml:space="preserve">95 – 100 % </v>
      </c>
      <c r="C67" s="52">
        <f t="shared" si="2"/>
        <v>3</v>
      </c>
      <c r="D67" s="40">
        <f t="shared" si="3"/>
        <v>99.9</v>
      </c>
      <c r="E67" s="53">
        <v>680</v>
      </c>
      <c r="F67" s="53">
        <f t="shared" si="7"/>
        <v>679</v>
      </c>
      <c r="G67" s="42">
        <v>529</v>
      </c>
      <c r="H67" s="42">
        <v>150</v>
      </c>
    </row>
    <row r="68" spans="1:8" ht="15" customHeight="1" x14ac:dyDescent="0.2">
      <c r="A68" s="71" t="s">
        <v>50</v>
      </c>
      <c r="B68" s="51" t="str">
        <f t="shared" si="1"/>
        <v xml:space="preserve">95 – 100 % </v>
      </c>
      <c r="C68" s="52">
        <f t="shared" si="2"/>
        <v>3</v>
      </c>
      <c r="D68" s="40">
        <f t="shared" si="3"/>
        <v>100</v>
      </c>
      <c r="E68" s="53">
        <v>377</v>
      </c>
      <c r="F68" s="53">
        <f t="shared" si="7"/>
        <v>377</v>
      </c>
      <c r="G68" s="42">
        <v>266</v>
      </c>
      <c r="H68" s="42">
        <v>111</v>
      </c>
    </row>
    <row r="69" spans="1:8" ht="15" customHeight="1" x14ac:dyDescent="0.2">
      <c r="A69" s="71" t="s">
        <v>51</v>
      </c>
      <c r="B69" s="51" t="str">
        <f t="shared" si="1"/>
        <v xml:space="preserve">95 – 100 % </v>
      </c>
      <c r="C69" s="52">
        <f t="shared" si="2"/>
        <v>3</v>
      </c>
      <c r="D69" s="40">
        <f t="shared" si="3"/>
        <v>100</v>
      </c>
      <c r="E69" s="53">
        <v>240</v>
      </c>
      <c r="F69" s="53">
        <f t="shared" si="7"/>
        <v>240</v>
      </c>
      <c r="G69" s="42">
        <v>178</v>
      </c>
      <c r="H69" s="42">
        <v>62</v>
      </c>
    </row>
    <row r="70" spans="1:8" ht="15" customHeight="1" x14ac:dyDescent="0.2">
      <c r="A70" s="71" t="s">
        <v>52</v>
      </c>
      <c r="B70" s="51" t="str">
        <f t="shared" si="1"/>
        <v xml:space="preserve">95 – 100 % </v>
      </c>
      <c r="C70" s="52">
        <f t="shared" si="2"/>
        <v>3</v>
      </c>
      <c r="D70" s="40">
        <f t="shared" si="3"/>
        <v>100</v>
      </c>
      <c r="E70" s="53">
        <v>830</v>
      </c>
      <c r="F70" s="53">
        <f t="shared" si="7"/>
        <v>830</v>
      </c>
      <c r="G70" s="42">
        <v>746</v>
      </c>
      <c r="H70" s="42">
        <v>84</v>
      </c>
    </row>
    <row r="71" spans="1:8" ht="15" customHeight="1" x14ac:dyDescent="0.2">
      <c r="A71" s="71" t="s">
        <v>53</v>
      </c>
      <c r="B71" s="51" t="str">
        <f t="shared" si="1"/>
        <v xml:space="preserve">95 – 100 % </v>
      </c>
      <c r="C71" s="52">
        <f t="shared" si="2"/>
        <v>3</v>
      </c>
      <c r="D71" s="40">
        <f t="shared" si="3"/>
        <v>99.600000000000009</v>
      </c>
      <c r="E71" s="53">
        <v>505</v>
      </c>
      <c r="F71" s="53">
        <f t="shared" si="7"/>
        <v>503</v>
      </c>
      <c r="G71" s="42">
        <v>444</v>
      </c>
      <c r="H71" s="42">
        <v>59</v>
      </c>
    </row>
    <row r="72" spans="1:8" ht="15" customHeight="1" x14ac:dyDescent="0.2">
      <c r="A72" s="71" t="s">
        <v>54</v>
      </c>
      <c r="B72" s="51" t="str">
        <f t="shared" si="1"/>
        <v xml:space="preserve">95 – 100 % </v>
      </c>
      <c r="C72" s="52">
        <f t="shared" si="2"/>
        <v>3</v>
      </c>
      <c r="D72" s="40">
        <f t="shared" si="3"/>
        <v>100</v>
      </c>
      <c r="E72" s="53">
        <v>276</v>
      </c>
      <c r="F72" s="53">
        <f t="shared" si="7"/>
        <v>276</v>
      </c>
      <c r="G72" s="42">
        <v>192</v>
      </c>
      <c r="H72" s="42">
        <v>84</v>
      </c>
    </row>
    <row r="73" spans="1:8" ht="15" customHeight="1" x14ac:dyDescent="0.2">
      <c r="A73" s="79" t="s">
        <v>55</v>
      </c>
      <c r="B73" s="54"/>
      <c r="C73" s="55"/>
      <c r="D73" s="41"/>
      <c r="E73" s="55"/>
      <c r="F73" s="55"/>
      <c r="G73" s="55"/>
      <c r="H73" s="55"/>
    </row>
    <row r="74" spans="1:8" ht="15" customHeight="1" x14ac:dyDescent="0.2">
      <c r="A74" s="71" t="s">
        <v>56</v>
      </c>
      <c r="B74" s="51" t="str">
        <f t="shared" si="1"/>
        <v xml:space="preserve">95 – 100 % </v>
      </c>
      <c r="C74" s="52">
        <f t="shared" si="2"/>
        <v>3</v>
      </c>
      <c r="D74" s="40">
        <f t="shared" si="3"/>
        <v>100</v>
      </c>
      <c r="E74" s="53">
        <v>178</v>
      </c>
      <c r="F74" s="53">
        <f t="shared" ref="F74:F77" si="8">SUM(G74:H74)</f>
        <v>178</v>
      </c>
      <c r="G74" s="42">
        <v>129</v>
      </c>
      <c r="H74" s="42">
        <v>49</v>
      </c>
    </row>
    <row r="75" spans="1:8" ht="15" customHeight="1" x14ac:dyDescent="0.2">
      <c r="A75" s="71" t="s">
        <v>57</v>
      </c>
      <c r="B75" s="51" t="str">
        <f t="shared" si="1"/>
        <v xml:space="preserve">95 – 100 % </v>
      </c>
      <c r="C75" s="52">
        <f t="shared" si="2"/>
        <v>3</v>
      </c>
      <c r="D75" s="40">
        <f t="shared" si="3"/>
        <v>99.4</v>
      </c>
      <c r="E75" s="53">
        <v>774</v>
      </c>
      <c r="F75" s="53">
        <f t="shared" si="8"/>
        <v>769</v>
      </c>
      <c r="G75" s="42">
        <v>615</v>
      </c>
      <c r="H75" s="42">
        <v>154</v>
      </c>
    </row>
    <row r="76" spans="1:8" ht="15" customHeight="1" x14ac:dyDescent="0.2">
      <c r="A76" s="71" t="s">
        <v>58</v>
      </c>
      <c r="B76" s="31" t="s">
        <v>151</v>
      </c>
      <c r="C76" s="80" t="s">
        <v>157</v>
      </c>
      <c r="D76" s="40" t="s">
        <v>149</v>
      </c>
      <c r="E76" s="53" t="s">
        <v>149</v>
      </c>
      <c r="F76" s="53" t="s">
        <v>149</v>
      </c>
      <c r="G76" s="42" t="s">
        <v>149</v>
      </c>
      <c r="H76" s="42" t="s">
        <v>149</v>
      </c>
    </row>
    <row r="77" spans="1:8" ht="15" customHeight="1" x14ac:dyDescent="0.2">
      <c r="A77" s="71" t="s">
        <v>59</v>
      </c>
      <c r="B77" s="51" t="str">
        <f t="shared" ref="B77:B102" si="9">IF(C77=3,$B$5,IF(C77=2,$B$6,IF(C77=1,$B$7,$B$8)))</f>
        <v xml:space="preserve">95 – 100 % </v>
      </c>
      <c r="C77" s="52">
        <f t="shared" ref="C77:C102" si="10">IF(D77&gt;=95,3,IF(D77&gt;=90,2,IF(D77&gt;=80,1,0)))</f>
        <v>3</v>
      </c>
      <c r="D77" s="40">
        <f t="shared" ref="D77:D102" si="11">MROUND(F77/E77*100,0.1)</f>
        <v>97.2</v>
      </c>
      <c r="E77" s="53">
        <v>388</v>
      </c>
      <c r="F77" s="53">
        <f t="shared" si="8"/>
        <v>377</v>
      </c>
      <c r="G77" s="42">
        <v>301</v>
      </c>
      <c r="H77" s="42">
        <v>76</v>
      </c>
    </row>
    <row r="78" spans="1:8" ht="15" customHeight="1" x14ac:dyDescent="0.2">
      <c r="A78" s="71" t="s">
        <v>142</v>
      </c>
      <c r="B78" s="31" t="s">
        <v>151</v>
      </c>
      <c r="C78" s="80" t="s">
        <v>157</v>
      </c>
      <c r="D78" s="40" t="s">
        <v>149</v>
      </c>
      <c r="E78" s="53" t="s">
        <v>149</v>
      </c>
      <c r="F78" s="53" t="s">
        <v>149</v>
      </c>
      <c r="G78" s="42" t="s">
        <v>149</v>
      </c>
      <c r="H78" s="42" t="s">
        <v>149</v>
      </c>
    </row>
    <row r="79" spans="1:8" ht="15" customHeight="1" x14ac:dyDescent="0.2">
      <c r="A79" s="71" t="s">
        <v>60</v>
      </c>
      <c r="B79" s="31" t="s">
        <v>151</v>
      </c>
      <c r="C79" s="80" t="s">
        <v>157</v>
      </c>
      <c r="D79" s="40" t="s">
        <v>149</v>
      </c>
      <c r="E79" s="53" t="s">
        <v>149</v>
      </c>
      <c r="F79" s="53" t="s">
        <v>149</v>
      </c>
      <c r="G79" s="42" t="s">
        <v>149</v>
      </c>
      <c r="H79" s="42" t="s">
        <v>149</v>
      </c>
    </row>
    <row r="80" spans="1:8" ht="15" customHeight="1" x14ac:dyDescent="0.2">
      <c r="A80" s="79" t="s">
        <v>61</v>
      </c>
      <c r="B80" s="54"/>
      <c r="C80" s="55"/>
      <c r="D80" s="41"/>
      <c r="E80" s="55"/>
      <c r="F80" s="55"/>
      <c r="G80" s="55"/>
      <c r="H80" s="55"/>
    </row>
    <row r="81" spans="1:8" ht="15" customHeight="1" x14ac:dyDescent="0.2">
      <c r="A81" s="71" t="s">
        <v>62</v>
      </c>
      <c r="B81" s="51" t="str">
        <f t="shared" si="9"/>
        <v xml:space="preserve">95 – 100 % </v>
      </c>
      <c r="C81" s="52">
        <f t="shared" si="10"/>
        <v>3</v>
      </c>
      <c r="D81" s="40">
        <f t="shared" si="11"/>
        <v>99.300000000000011</v>
      </c>
      <c r="E81" s="53">
        <v>143</v>
      </c>
      <c r="F81" s="53">
        <f t="shared" ref="F81:F90" si="12">SUM(G81:H81)</f>
        <v>142</v>
      </c>
      <c r="G81" s="42">
        <v>94</v>
      </c>
      <c r="H81" s="42">
        <v>48</v>
      </c>
    </row>
    <row r="82" spans="1:8" ht="15" customHeight="1" x14ac:dyDescent="0.2">
      <c r="A82" s="71" t="s">
        <v>64</v>
      </c>
      <c r="B82" s="51" t="str">
        <f t="shared" si="9"/>
        <v xml:space="preserve">95 – 100 % </v>
      </c>
      <c r="C82" s="52">
        <f t="shared" si="10"/>
        <v>3</v>
      </c>
      <c r="D82" s="40">
        <f t="shared" si="11"/>
        <v>98.5</v>
      </c>
      <c r="E82" s="53">
        <v>195</v>
      </c>
      <c r="F82" s="53">
        <f t="shared" si="12"/>
        <v>192</v>
      </c>
      <c r="G82" s="42">
        <v>174</v>
      </c>
      <c r="H82" s="42">
        <v>18</v>
      </c>
    </row>
    <row r="83" spans="1:8" ht="15" customHeight="1" x14ac:dyDescent="0.2">
      <c r="A83" s="71" t="s">
        <v>65</v>
      </c>
      <c r="B83" s="51" t="str">
        <f t="shared" si="9"/>
        <v xml:space="preserve">90 – 94,9 % </v>
      </c>
      <c r="C83" s="52">
        <f t="shared" si="10"/>
        <v>2</v>
      </c>
      <c r="D83" s="40">
        <f t="shared" si="11"/>
        <v>94</v>
      </c>
      <c r="E83" s="53">
        <v>150</v>
      </c>
      <c r="F83" s="53">
        <f t="shared" si="12"/>
        <v>141</v>
      </c>
      <c r="G83" s="42">
        <v>108</v>
      </c>
      <c r="H83" s="42">
        <v>33</v>
      </c>
    </row>
    <row r="84" spans="1:8" ht="15" customHeight="1" x14ac:dyDescent="0.2">
      <c r="A84" s="71" t="s">
        <v>66</v>
      </c>
      <c r="B84" s="51" t="str">
        <f t="shared" si="9"/>
        <v xml:space="preserve">95 – 100 % </v>
      </c>
      <c r="C84" s="52">
        <f t="shared" si="10"/>
        <v>3</v>
      </c>
      <c r="D84" s="40">
        <f t="shared" si="11"/>
        <v>100</v>
      </c>
      <c r="E84" s="53">
        <v>500</v>
      </c>
      <c r="F84" s="53">
        <f t="shared" si="12"/>
        <v>500</v>
      </c>
      <c r="G84" s="42">
        <v>438</v>
      </c>
      <c r="H84" s="42">
        <v>62</v>
      </c>
    </row>
    <row r="85" spans="1:8" ht="15" customHeight="1" x14ac:dyDescent="0.2">
      <c r="A85" s="71" t="s">
        <v>68</v>
      </c>
      <c r="B85" s="51" t="str">
        <f t="shared" si="9"/>
        <v xml:space="preserve">95 – 100 % </v>
      </c>
      <c r="C85" s="52">
        <f t="shared" si="10"/>
        <v>3</v>
      </c>
      <c r="D85" s="40">
        <f t="shared" si="11"/>
        <v>99.2</v>
      </c>
      <c r="E85" s="53">
        <v>712</v>
      </c>
      <c r="F85" s="53">
        <f t="shared" si="12"/>
        <v>706</v>
      </c>
      <c r="G85" s="42">
        <v>536</v>
      </c>
      <c r="H85" s="42">
        <v>170</v>
      </c>
    </row>
    <row r="86" spans="1:8" ht="15" customHeight="1" x14ac:dyDescent="0.2">
      <c r="A86" s="71" t="s">
        <v>69</v>
      </c>
      <c r="B86" s="51" t="str">
        <f t="shared" si="9"/>
        <v xml:space="preserve">95 – 100 % </v>
      </c>
      <c r="C86" s="52">
        <f t="shared" si="10"/>
        <v>3</v>
      </c>
      <c r="D86" s="40">
        <f t="shared" si="11"/>
        <v>97.5</v>
      </c>
      <c r="E86" s="53">
        <v>475</v>
      </c>
      <c r="F86" s="53">
        <f t="shared" si="12"/>
        <v>463</v>
      </c>
      <c r="G86" s="42">
        <v>299</v>
      </c>
      <c r="H86" s="42">
        <v>164</v>
      </c>
    </row>
    <row r="87" spans="1:8" ht="15" customHeight="1" x14ac:dyDescent="0.2">
      <c r="A87" s="71" t="s">
        <v>143</v>
      </c>
      <c r="B87" s="51" t="str">
        <f t="shared" si="9"/>
        <v xml:space="preserve">95 – 100 % </v>
      </c>
      <c r="C87" s="52">
        <f t="shared" si="10"/>
        <v>3</v>
      </c>
      <c r="D87" s="40">
        <f t="shared" si="11"/>
        <v>98.9</v>
      </c>
      <c r="E87" s="53">
        <v>358</v>
      </c>
      <c r="F87" s="53">
        <f t="shared" si="12"/>
        <v>354</v>
      </c>
      <c r="G87" s="42">
        <v>288</v>
      </c>
      <c r="H87" s="42">
        <v>66</v>
      </c>
    </row>
    <row r="88" spans="1:8" ht="15" customHeight="1" x14ac:dyDescent="0.2">
      <c r="A88" s="71" t="s">
        <v>70</v>
      </c>
      <c r="B88" s="51" t="str">
        <f t="shared" si="9"/>
        <v xml:space="preserve">95 – 100 % </v>
      </c>
      <c r="C88" s="52">
        <f t="shared" si="10"/>
        <v>3</v>
      </c>
      <c r="D88" s="40">
        <f t="shared" si="11"/>
        <v>99.100000000000009</v>
      </c>
      <c r="E88" s="53">
        <v>432</v>
      </c>
      <c r="F88" s="53">
        <f t="shared" si="12"/>
        <v>428</v>
      </c>
      <c r="G88" s="42">
        <v>335</v>
      </c>
      <c r="H88" s="42">
        <v>93</v>
      </c>
    </row>
    <row r="89" spans="1:8" ht="15" customHeight="1" x14ac:dyDescent="0.2">
      <c r="A89" s="71" t="s">
        <v>71</v>
      </c>
      <c r="B89" s="51" t="str">
        <f t="shared" si="9"/>
        <v xml:space="preserve">95 – 100 % </v>
      </c>
      <c r="C89" s="52">
        <f t="shared" si="10"/>
        <v>3</v>
      </c>
      <c r="D89" s="40">
        <f t="shared" si="11"/>
        <v>99.600000000000009</v>
      </c>
      <c r="E89" s="53">
        <v>464</v>
      </c>
      <c r="F89" s="53">
        <f t="shared" si="12"/>
        <v>462</v>
      </c>
      <c r="G89" s="42">
        <v>373</v>
      </c>
      <c r="H89" s="42">
        <v>89</v>
      </c>
    </row>
    <row r="90" spans="1:8" ht="15" customHeight="1" x14ac:dyDescent="0.2">
      <c r="A90" s="71" t="s">
        <v>72</v>
      </c>
      <c r="B90" s="51" t="str">
        <f t="shared" si="9"/>
        <v xml:space="preserve">95 – 100 % </v>
      </c>
      <c r="C90" s="52">
        <f t="shared" si="10"/>
        <v>3</v>
      </c>
      <c r="D90" s="40">
        <f t="shared" si="11"/>
        <v>99.600000000000009</v>
      </c>
      <c r="E90" s="53">
        <v>250</v>
      </c>
      <c r="F90" s="53">
        <f t="shared" si="12"/>
        <v>249</v>
      </c>
      <c r="G90" s="42">
        <v>168</v>
      </c>
      <c r="H90" s="42">
        <v>81</v>
      </c>
    </row>
    <row r="91" spans="1:8" ht="15" customHeight="1" x14ac:dyDescent="0.2">
      <c r="A91" s="79" t="s">
        <v>73</v>
      </c>
      <c r="B91" s="54"/>
      <c r="C91" s="55"/>
      <c r="D91" s="41"/>
      <c r="E91" s="55"/>
      <c r="F91" s="55"/>
      <c r="G91" s="55"/>
      <c r="H91" s="55"/>
    </row>
    <row r="92" spans="1:8" ht="15" customHeight="1" x14ac:dyDescent="0.2">
      <c r="A92" s="71" t="s">
        <v>63</v>
      </c>
      <c r="B92" s="51" t="str">
        <f t="shared" si="9"/>
        <v xml:space="preserve">95 – 100 % </v>
      </c>
      <c r="C92" s="52">
        <f t="shared" si="10"/>
        <v>3</v>
      </c>
      <c r="D92" s="40">
        <f t="shared" si="11"/>
        <v>97.5</v>
      </c>
      <c r="E92" s="53">
        <v>244</v>
      </c>
      <c r="F92" s="53">
        <f t="shared" ref="F92:F102" si="13">SUM(G92:H92)</f>
        <v>238</v>
      </c>
      <c r="G92" s="42">
        <v>211</v>
      </c>
      <c r="H92" s="42">
        <v>27</v>
      </c>
    </row>
    <row r="93" spans="1:8" ht="15" customHeight="1" x14ac:dyDescent="0.2">
      <c r="A93" s="71" t="s">
        <v>74</v>
      </c>
      <c r="B93" s="51" t="str">
        <f t="shared" si="9"/>
        <v xml:space="preserve">95 – 100 % </v>
      </c>
      <c r="C93" s="52">
        <f t="shared" si="10"/>
        <v>3</v>
      </c>
      <c r="D93" s="40">
        <f t="shared" si="11"/>
        <v>99.7</v>
      </c>
      <c r="E93" s="53">
        <v>363</v>
      </c>
      <c r="F93" s="53">
        <f t="shared" si="13"/>
        <v>362</v>
      </c>
      <c r="G93" s="42">
        <v>249</v>
      </c>
      <c r="H93" s="42">
        <v>113</v>
      </c>
    </row>
    <row r="94" spans="1:8" ht="15" customHeight="1" x14ac:dyDescent="0.2">
      <c r="A94" s="71" t="s">
        <v>67</v>
      </c>
      <c r="B94" s="51" t="str">
        <f t="shared" si="9"/>
        <v xml:space="preserve">95 – 100 % </v>
      </c>
      <c r="C94" s="52">
        <f t="shared" si="10"/>
        <v>3</v>
      </c>
      <c r="D94" s="40">
        <f t="shared" si="11"/>
        <v>95.9</v>
      </c>
      <c r="E94" s="53">
        <v>266</v>
      </c>
      <c r="F94" s="53">
        <f t="shared" si="13"/>
        <v>255</v>
      </c>
      <c r="G94" s="42">
        <v>232</v>
      </c>
      <c r="H94" s="42">
        <v>23</v>
      </c>
    </row>
    <row r="95" spans="1:8" ht="15" customHeight="1" x14ac:dyDescent="0.2">
      <c r="A95" s="71" t="s">
        <v>75</v>
      </c>
      <c r="B95" s="51" t="str">
        <f t="shared" si="9"/>
        <v xml:space="preserve">95 – 100 % </v>
      </c>
      <c r="C95" s="52">
        <f t="shared" si="10"/>
        <v>3</v>
      </c>
      <c r="D95" s="40">
        <f t="shared" si="11"/>
        <v>95.100000000000009</v>
      </c>
      <c r="E95" s="53">
        <v>185</v>
      </c>
      <c r="F95" s="53">
        <f t="shared" si="13"/>
        <v>176</v>
      </c>
      <c r="G95" s="42">
        <v>142</v>
      </c>
      <c r="H95" s="42">
        <v>34</v>
      </c>
    </row>
    <row r="96" spans="1:8" ht="15" customHeight="1" x14ac:dyDescent="0.2">
      <c r="A96" s="71" t="s">
        <v>76</v>
      </c>
      <c r="B96" s="51" t="str">
        <f t="shared" si="9"/>
        <v xml:space="preserve">95 – 100 % </v>
      </c>
      <c r="C96" s="52">
        <f t="shared" si="10"/>
        <v>3</v>
      </c>
      <c r="D96" s="40">
        <f t="shared" si="11"/>
        <v>100</v>
      </c>
      <c r="E96" s="53">
        <v>240</v>
      </c>
      <c r="F96" s="53">
        <f t="shared" si="13"/>
        <v>240</v>
      </c>
      <c r="G96" s="42">
        <v>197</v>
      </c>
      <c r="H96" s="42">
        <v>43</v>
      </c>
    </row>
    <row r="97" spans="1:8" ht="15" customHeight="1" x14ac:dyDescent="0.2">
      <c r="A97" s="71" t="s">
        <v>77</v>
      </c>
      <c r="B97" s="51" t="str">
        <f t="shared" si="9"/>
        <v xml:space="preserve">95 – 100 % </v>
      </c>
      <c r="C97" s="52">
        <f t="shared" si="10"/>
        <v>3</v>
      </c>
      <c r="D97" s="40">
        <f t="shared" si="11"/>
        <v>99</v>
      </c>
      <c r="E97" s="53">
        <v>307</v>
      </c>
      <c r="F97" s="53">
        <f t="shared" si="13"/>
        <v>304</v>
      </c>
      <c r="G97" s="42">
        <v>208</v>
      </c>
      <c r="H97" s="42">
        <v>96</v>
      </c>
    </row>
    <row r="98" spans="1:8" ht="15" customHeight="1" x14ac:dyDescent="0.2">
      <c r="A98" s="71" t="s">
        <v>78</v>
      </c>
      <c r="B98" s="51" t="str">
        <f t="shared" si="9"/>
        <v xml:space="preserve">95 – 100 % </v>
      </c>
      <c r="C98" s="52">
        <f t="shared" si="10"/>
        <v>3</v>
      </c>
      <c r="D98" s="40">
        <f t="shared" si="11"/>
        <v>97.100000000000009</v>
      </c>
      <c r="E98" s="53">
        <v>207</v>
      </c>
      <c r="F98" s="53">
        <f t="shared" si="13"/>
        <v>201</v>
      </c>
      <c r="G98" s="42">
        <v>162</v>
      </c>
      <c r="H98" s="42">
        <v>39</v>
      </c>
    </row>
    <row r="99" spans="1:8" ht="15" customHeight="1" x14ac:dyDescent="0.2">
      <c r="A99" s="71" t="s">
        <v>79</v>
      </c>
      <c r="B99" s="51" t="str">
        <f t="shared" si="9"/>
        <v xml:space="preserve">95 – 100 % </v>
      </c>
      <c r="C99" s="52">
        <f t="shared" si="10"/>
        <v>3</v>
      </c>
      <c r="D99" s="40">
        <f t="shared" si="11"/>
        <v>96.800000000000011</v>
      </c>
      <c r="E99" s="53">
        <v>93</v>
      </c>
      <c r="F99" s="53">
        <f t="shared" si="13"/>
        <v>90</v>
      </c>
      <c r="G99" s="42">
        <v>63</v>
      </c>
      <c r="H99" s="42">
        <v>27</v>
      </c>
    </row>
    <row r="100" spans="1:8" ht="15" customHeight="1" x14ac:dyDescent="0.2">
      <c r="A100" s="71" t="s">
        <v>80</v>
      </c>
      <c r="B100" s="51" t="str">
        <f t="shared" si="9"/>
        <v xml:space="preserve">95 – 100 % </v>
      </c>
      <c r="C100" s="52">
        <f t="shared" si="10"/>
        <v>3</v>
      </c>
      <c r="D100" s="40">
        <f t="shared" si="11"/>
        <v>98.9</v>
      </c>
      <c r="E100" s="53">
        <v>190</v>
      </c>
      <c r="F100" s="53">
        <f t="shared" si="13"/>
        <v>188</v>
      </c>
      <c r="G100" s="42">
        <v>127</v>
      </c>
      <c r="H100" s="42">
        <v>61</v>
      </c>
    </row>
    <row r="101" spans="1:8" ht="15" customHeight="1" x14ac:dyDescent="0.2">
      <c r="A101" s="71" t="s">
        <v>81</v>
      </c>
      <c r="B101" s="51" t="str">
        <f t="shared" si="9"/>
        <v xml:space="preserve">95 – 100 % </v>
      </c>
      <c r="C101" s="52">
        <f t="shared" si="10"/>
        <v>3</v>
      </c>
      <c r="D101" s="40">
        <f t="shared" si="11"/>
        <v>98.800000000000011</v>
      </c>
      <c r="E101" s="53">
        <v>83</v>
      </c>
      <c r="F101" s="53">
        <f t="shared" si="13"/>
        <v>82</v>
      </c>
      <c r="G101" s="42">
        <v>72</v>
      </c>
      <c r="H101" s="42">
        <v>10</v>
      </c>
    </row>
    <row r="102" spans="1:8" ht="15" customHeight="1" x14ac:dyDescent="0.2">
      <c r="A102" s="71" t="s">
        <v>82</v>
      </c>
      <c r="B102" s="51" t="str">
        <f t="shared" si="9"/>
        <v xml:space="preserve">Менее 80 % </v>
      </c>
      <c r="C102" s="52">
        <f t="shared" si="10"/>
        <v>0</v>
      </c>
      <c r="D102" s="40">
        <f t="shared" si="11"/>
        <v>69.400000000000006</v>
      </c>
      <c r="E102" s="53">
        <v>36</v>
      </c>
      <c r="F102" s="53">
        <f t="shared" si="13"/>
        <v>25</v>
      </c>
      <c r="G102" s="42">
        <v>15</v>
      </c>
      <c r="H102" s="42">
        <v>10</v>
      </c>
    </row>
    <row r="103" spans="1:8" ht="15" customHeight="1" x14ac:dyDescent="0.2">
      <c r="A103" s="86" t="s">
        <v>117</v>
      </c>
      <c r="B103" s="87"/>
      <c r="C103" s="89"/>
      <c r="D103" s="90"/>
      <c r="E103" s="88"/>
      <c r="F103" s="88"/>
      <c r="G103" s="91"/>
      <c r="H103" s="91"/>
    </row>
    <row r="104" spans="1:8" ht="39" customHeight="1" x14ac:dyDescent="0.2">
      <c r="A104" s="135" t="s">
        <v>160</v>
      </c>
      <c r="B104" s="136"/>
      <c r="C104" s="136"/>
      <c r="D104" s="136"/>
      <c r="E104" s="136"/>
      <c r="F104" s="136"/>
      <c r="G104" s="136"/>
      <c r="H104" s="136"/>
    </row>
    <row r="105" spans="1:8" s="68" customFormat="1" ht="28" customHeight="1" x14ac:dyDescent="0.2">
      <c r="A105" s="135" t="s">
        <v>169</v>
      </c>
      <c r="B105" s="136"/>
      <c r="C105" s="136"/>
      <c r="D105" s="136"/>
      <c r="E105" s="136"/>
      <c r="F105" s="136"/>
      <c r="G105" s="136"/>
      <c r="H105" s="136"/>
    </row>
    <row r="106" spans="1:8" ht="40" customHeight="1" x14ac:dyDescent="0.2"/>
    <row r="107" spans="1:8" x14ac:dyDescent="0.2">
      <c r="G107" s="18"/>
    </row>
    <row r="108" spans="1:8" x14ac:dyDescent="0.2">
      <c r="E108" s="18"/>
    </row>
    <row r="111" spans="1:8" x14ac:dyDescent="0.2">
      <c r="A111" s="5"/>
      <c r="B111" s="5"/>
      <c r="C111" s="5"/>
      <c r="D111" s="5"/>
      <c r="E111" s="5"/>
      <c r="F111" s="5"/>
      <c r="G111" s="5"/>
      <c r="H111" s="5"/>
    </row>
    <row r="115" spans="1:8" x14ac:dyDescent="0.2">
      <c r="A115" s="5"/>
      <c r="B115" s="5"/>
      <c r="C115" s="5"/>
      <c r="D115" s="5"/>
      <c r="E115" s="5"/>
      <c r="F115" s="5"/>
      <c r="G115" s="5"/>
      <c r="H115" s="5"/>
    </row>
    <row r="118" spans="1:8" x14ac:dyDescent="0.2">
      <c r="A118" s="5"/>
      <c r="B118" s="5"/>
      <c r="C118" s="5"/>
      <c r="D118" s="5"/>
      <c r="E118" s="5"/>
      <c r="F118" s="5"/>
      <c r="G118" s="5"/>
      <c r="H118" s="5"/>
    </row>
    <row r="122" spans="1:8" x14ac:dyDescent="0.2">
      <c r="A122" s="5"/>
      <c r="B122" s="5"/>
      <c r="C122" s="5"/>
      <c r="D122" s="5"/>
      <c r="E122" s="5"/>
      <c r="F122" s="5"/>
      <c r="G122" s="5"/>
      <c r="H122" s="5"/>
    </row>
    <row r="125" spans="1:8" x14ac:dyDescent="0.2">
      <c r="A125" s="5"/>
      <c r="B125" s="5"/>
      <c r="C125" s="5"/>
      <c r="D125" s="5"/>
      <c r="E125" s="5"/>
      <c r="F125" s="5"/>
      <c r="G125" s="5"/>
      <c r="H125" s="5"/>
    </row>
    <row r="129" spans="1:8" x14ac:dyDescent="0.2">
      <c r="A129" s="5"/>
      <c r="B129" s="5"/>
      <c r="C129" s="5"/>
      <c r="D129" s="5"/>
      <c r="E129" s="5"/>
      <c r="F129" s="5"/>
      <c r="G129" s="5"/>
      <c r="H129" s="5"/>
    </row>
  </sheetData>
  <mergeCells count="13">
    <mergeCell ref="A2:H2"/>
    <mergeCell ref="A105:H105"/>
    <mergeCell ref="C5:C8"/>
    <mergeCell ref="A1:H1"/>
    <mergeCell ref="A4:A8"/>
    <mergeCell ref="E4:E8"/>
    <mergeCell ref="F4:H4"/>
    <mergeCell ref="F5:F8"/>
    <mergeCell ref="G5:H5"/>
    <mergeCell ref="G6:G8"/>
    <mergeCell ref="H6:H8"/>
    <mergeCell ref="A104:H104"/>
    <mergeCell ref="D4:D8"/>
  </mergeCells>
  <conditionalFormatting sqref="A11:A28">
    <cfRule type="dataBar" priority="1">
      <dataBar>
        <cfvo type="min"/>
        <cfvo type="max"/>
        <color rgb="FF638EC6"/>
      </dataBar>
    </cfRule>
  </conditionalFormatting>
  <pageMargins left="0.70866141732283505" right="0.70866141732283505" top="0.74803149606299202" bottom="0.74803149606299202" header="0.31496062992126" footer="0.31496062992126"/>
  <pageSetup paperSize="9" scale="68" fitToHeight="3" orientation="landscape"/>
  <headerFooter>
    <oddFooter>&amp;C&amp;"Calibri,обычный"&amp;K000000&amp;A&amp;R&amp;"Calibri,обычный"&amp;K000000&amp;P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226BE93D21C58145B82248EFB43F0C34" ma:contentTypeVersion="2" ma:contentTypeDescription="Создание документа." ma:contentTypeScope="" ma:versionID="f2469f45ae5c13be480426f9ab148e7c">
  <xsd:schema xmlns:xsd="http://www.w3.org/2001/XMLSchema" xmlns:xs="http://www.w3.org/2001/XMLSchema" xmlns:p="http://schemas.microsoft.com/office/2006/metadata/properties" xmlns:ns2="b1e5bdc4-b57e-4af5-8c56-e26e352185e0" targetNamespace="http://schemas.microsoft.com/office/2006/metadata/properties" ma:root="true" ma:fieldsID="de7e74487d0a93bb41eea5997f360510" ns2:_="">
    <xsd:import namespace="b1e5bdc4-b57e-4af5-8c56-e26e352185e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e5bdc4-b57e-4af5-8c56-e26e352185e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ие идентификатора документа" ma:description="Значение идентификатора документа, присвоенного данному элементу." ma:internalName="_dlc_DocId" ma:readOnly="true">
      <xsd:simpleType>
        <xsd:restriction base="dms:Text"/>
      </xsd:simpleType>
    </xsd:element>
    <xsd:element name="_dlc_DocIdUrl" ma:index="9" nillable="true" ma:displayName="Идентификатор документа" ma:description="Постоянная ссылка на этот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677F428-F4BE-43A6-9D65-5E34E381A9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1e5bdc4-b57e-4af5-8c56-e26e352185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5AD8DB-ECD0-4ACE-A33D-9564978CB1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9BF9FD-46B5-4332-9CA5-CCCA830C8043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14</vt:i4>
      </vt:variant>
    </vt:vector>
  </HeadingPairs>
  <TitlesOfParts>
    <vt:vector size="20" baseType="lpstr">
      <vt:lpstr>Рейтинг (раздел 9)</vt:lpstr>
      <vt:lpstr>Оценка (раздел 9)</vt:lpstr>
      <vt:lpstr>Методика (раздел 9)</vt:lpstr>
      <vt:lpstr>9.1</vt:lpstr>
      <vt:lpstr>9.2</vt:lpstr>
      <vt:lpstr>9.3</vt:lpstr>
      <vt:lpstr>'Методика (раздел 9)'!_Toc262690</vt:lpstr>
      <vt:lpstr>'Методика (раздел 9)'!_Toc32672481</vt:lpstr>
      <vt:lpstr>'9.1'!Заголовки_для_печати</vt:lpstr>
      <vt:lpstr>'9.2'!Заголовки_для_печати</vt:lpstr>
      <vt:lpstr>'9.3'!Заголовки_для_печати</vt:lpstr>
      <vt:lpstr>'Методика (раздел 9)'!Заголовки_для_печати</vt:lpstr>
      <vt:lpstr>'Оценка (раздел 9)'!Заголовки_для_печати</vt:lpstr>
      <vt:lpstr>'Рейтинг (раздел 9)'!Заголовки_для_печати</vt:lpstr>
      <vt:lpstr>'9.1'!Область_печати</vt:lpstr>
      <vt:lpstr>'9.2'!Область_печати</vt:lpstr>
      <vt:lpstr>'9.3'!Область_печати</vt:lpstr>
      <vt:lpstr>'Методика (раздел 9)'!Область_печати</vt:lpstr>
      <vt:lpstr>'Оценка (раздел 9)'!Область_печати</vt:lpstr>
      <vt:lpstr>'Рейтинг (раздел 9)'!Область_печати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Тимофеева Ольга Ивановна</cp:lastModifiedBy>
  <cp:lastPrinted>2020-09-11T14:50:28Z</cp:lastPrinted>
  <dcterms:created xsi:type="dcterms:W3CDTF">2014-03-12T05:40:39Z</dcterms:created>
  <dcterms:modified xsi:type="dcterms:W3CDTF">2023-06-20T09:00:34Z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0x010100226BE93D21C58145B82248EFB43F0C34</vt:lpwstr>
  </property>
  <property fmtid="{D5CDD505-2E9C-101B-9397-08002B2CF9AE}" pid="3" name="_dlc_DocIdItemGuid">
    <vt:lpwstr>113cadb3-2ef3-41f1-b1bd-1a28daa31e96</vt:lpwstr>
  </property>
  <property fmtid="{D5CDD505-2E9C-101B-9397-08002B2CF9AE}" pid="4" name="_dlc_DocId">
    <vt:lpwstr>TF6NQPKX43ZY-91-486</vt:lpwstr>
  </property>
  <property fmtid="{D5CDD505-2E9C-101B-9397-08002B2CF9AE}" pid="5" name="_dlc_DocIdUrl">
    <vt:lpwstr>https://v11-sp.nifi.ru/nd/centre_mezshbudjet/_layouts/15/DocIdRedir.aspx?ID=TF6NQPKX43ZY-91-486, TF6NQPKX43ZY-91-486</vt:lpwstr>
  </property>
</Properties>
</file>