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feeva\Documents\01_Проекты\2014_02 Рейтинг открытости бюджетных данных\2015\4 этап\05_Для публикации 2015 год\Рейтинг 2015 год (excel)\"/>
    </mc:Choice>
  </mc:AlternateContent>
  <bookViews>
    <workbookView xWindow="120" yWindow="1995" windowWidth="19440" windowHeight="9390" activeTab="1"/>
  </bookViews>
  <sheets>
    <sheet name="Рейтинг (раздел 10)" sheetId="56" r:id="rId1"/>
    <sheet name="Оценка (раздел 10)" sheetId="12" r:id="rId2"/>
    <sheet name="Методика (раздел 10)" sheetId="31" r:id="rId3"/>
    <sheet name="10.1" sheetId="14" r:id="rId4"/>
    <sheet name="10.2" sheetId="33" r:id="rId5"/>
    <sheet name="10.3" sheetId="41" r:id="rId6"/>
    <sheet name="10.4" sheetId="42" r:id="rId7"/>
    <sheet name="10.5" sheetId="43" r:id="rId8"/>
    <sheet name="10.6" sheetId="44" r:id="rId9"/>
    <sheet name="10.7" sheetId="45" r:id="rId10"/>
    <sheet name="10.8" sheetId="46" r:id="rId11"/>
    <sheet name="10.9" sheetId="47" r:id="rId12"/>
    <sheet name="10.10" sheetId="48" r:id="rId13"/>
    <sheet name="10.11" sheetId="49" r:id="rId14"/>
  </sheets>
  <definedNames>
    <definedName name="_xlnm._FilterDatabase" localSheetId="3" hidden="1">'10.1'!$A$9:$G$9</definedName>
    <definedName name="_xlnm._FilterDatabase" localSheetId="12" hidden="1">'10.10'!$A$9:$I$9</definedName>
    <definedName name="_xlnm._FilterDatabase" localSheetId="13" hidden="1">'10.11'!$A$10:$J$10</definedName>
    <definedName name="_xlnm._FilterDatabase" localSheetId="4" hidden="1">'10.2'!$A$9:$J$9</definedName>
    <definedName name="_xlnm._FilterDatabase" localSheetId="5" hidden="1">'10.3'!$A$8:$J$8</definedName>
    <definedName name="_xlnm._FilterDatabase" localSheetId="6" hidden="1">'10.4'!$A$7:$J$7</definedName>
    <definedName name="_xlnm._FilterDatabase" localSheetId="7" hidden="1">'10.5'!$A$8:$G$8</definedName>
    <definedName name="_xlnm._FilterDatabase" localSheetId="8" hidden="1">'10.6'!$A$9:$I$9</definedName>
    <definedName name="_xlnm._FilterDatabase" localSheetId="9" hidden="1">'10.7'!$A$8:$I$8</definedName>
    <definedName name="_xlnm._FilterDatabase" localSheetId="10" hidden="1">'10.8'!$A$7:$I$7</definedName>
    <definedName name="_xlnm._FilterDatabase" localSheetId="11" hidden="1">'10.9'!$A$9:$I$9</definedName>
    <definedName name="_xlnm.Print_Titles" localSheetId="3">'10.1'!$4:$8</definedName>
    <definedName name="_xlnm.Print_Titles" localSheetId="12">'10.10'!$3:$8</definedName>
    <definedName name="_xlnm.Print_Titles" localSheetId="13">'10.11'!$5:$9</definedName>
    <definedName name="_xlnm.Print_Titles" localSheetId="4">'10.2'!$4:$8</definedName>
    <definedName name="_xlnm.Print_Titles" localSheetId="5">'10.3'!$3:$7</definedName>
    <definedName name="_xlnm.Print_Titles" localSheetId="6">'10.4'!$3:$6</definedName>
    <definedName name="_xlnm.Print_Titles" localSheetId="7">'10.5'!$3:$7</definedName>
    <definedName name="_xlnm.Print_Titles" localSheetId="8">'10.6'!$4:$8</definedName>
    <definedName name="_xlnm.Print_Titles" localSheetId="9">'10.7'!$3:$7</definedName>
    <definedName name="_xlnm.Print_Titles" localSheetId="10">'10.8'!$3:$6</definedName>
    <definedName name="_xlnm.Print_Titles" localSheetId="11">'10.9'!$4:$8</definedName>
    <definedName name="_xlnm.Print_Titles" localSheetId="1">'Оценка (раздел 10)'!$A:$A,'Оценка (раздел 10)'!$3:$4</definedName>
    <definedName name="_xlnm.Print_Titles" localSheetId="0">'Рейтинг (раздел 10)'!$A:$A,'Рейтинг (раздел 10)'!$3:$4</definedName>
    <definedName name="_xlnm.Print_Area" localSheetId="3">'10.1'!$A$1:$G$102</definedName>
    <definedName name="_xlnm.Print_Area" localSheetId="13">'10.11'!$A$1:$J$103</definedName>
    <definedName name="_xlnm.Print_Area" localSheetId="4">'10.2'!$A$1:$J$102</definedName>
    <definedName name="_xlnm.Print_Area" localSheetId="5">'10.3'!$A$1:$J$101</definedName>
    <definedName name="_xlnm.Print_Area" localSheetId="6">'10.4'!$A$1:$J$100</definedName>
    <definedName name="_xlnm.Print_Area" localSheetId="8">'10.6'!$A$1:$I$102</definedName>
    <definedName name="_xlnm.Print_Area" localSheetId="9">'10.7'!$A$1:$I$101</definedName>
    <definedName name="_xlnm.Print_Area" localSheetId="10">'10.8'!$A$1:$I$100</definedName>
    <definedName name="_xlnm.Print_Area" localSheetId="11">'10.9'!$A$1:$I$102</definedName>
    <definedName name="_xlnm.Print_Area" localSheetId="1">'Оценка (раздел 10)'!$A$1:$O$99</definedName>
    <definedName name="_xlnm.Print_Area" localSheetId="0">'Рейтинг (раздел 10)'!$A$1:$N$90</definedName>
  </definedNames>
  <calcPr calcId="152511" refMode="R1C1"/>
</workbook>
</file>

<file path=xl/calcChain.xml><?xml version="1.0" encoding="utf-8"?>
<calcChain xmlns="http://schemas.openxmlformats.org/spreadsheetml/2006/main">
  <c r="C5" i="56" l="1"/>
  <c r="N3" i="56"/>
  <c r="M3" i="56"/>
  <c r="L3" i="56"/>
  <c r="K3" i="56"/>
  <c r="J3" i="56"/>
  <c r="I3" i="56"/>
  <c r="H3" i="56"/>
  <c r="G3" i="56"/>
  <c r="F3" i="56"/>
  <c r="E3" i="56"/>
  <c r="D3" i="56"/>
  <c r="D5" i="12" l="1"/>
  <c r="F25" i="49" l="1"/>
  <c r="E25" i="44" l="1"/>
  <c r="H25" i="44" s="1"/>
  <c r="I58" i="56" s="1"/>
  <c r="E10" i="45" l="1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8" i="45"/>
  <c r="E29" i="45"/>
  <c r="E30" i="45"/>
  <c r="E31" i="45"/>
  <c r="E32" i="45"/>
  <c r="E33" i="45"/>
  <c r="E34" i="45"/>
  <c r="E35" i="45"/>
  <c r="E36" i="45"/>
  <c r="E37" i="45"/>
  <c r="E38" i="45"/>
  <c r="E40" i="45"/>
  <c r="E41" i="45"/>
  <c r="E42" i="45"/>
  <c r="E43" i="45"/>
  <c r="E44" i="45"/>
  <c r="E45" i="45"/>
  <c r="E47" i="45"/>
  <c r="E48" i="45"/>
  <c r="E49" i="45"/>
  <c r="E50" i="45"/>
  <c r="E51" i="45"/>
  <c r="E52" i="45"/>
  <c r="E53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70" i="45"/>
  <c r="E71" i="45"/>
  <c r="E72" i="45"/>
  <c r="E73" i="45"/>
  <c r="E74" i="45"/>
  <c r="E75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90" i="45"/>
  <c r="E91" i="45"/>
  <c r="E92" i="45"/>
  <c r="E93" i="45"/>
  <c r="E94" i="45"/>
  <c r="E95" i="45"/>
  <c r="E96" i="45"/>
  <c r="E97" i="45"/>
  <c r="E98" i="45"/>
  <c r="E100" i="45"/>
  <c r="E101" i="45"/>
  <c r="E9" i="45"/>
  <c r="E11" i="47" l="1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9" i="47"/>
  <c r="E30" i="47"/>
  <c r="E31" i="47"/>
  <c r="E32" i="47"/>
  <c r="E33" i="47"/>
  <c r="E34" i="47"/>
  <c r="E35" i="47"/>
  <c r="E36" i="47"/>
  <c r="E37" i="47"/>
  <c r="E38" i="47"/>
  <c r="E39" i="47"/>
  <c r="E41" i="47"/>
  <c r="E42" i="47"/>
  <c r="E43" i="47"/>
  <c r="E44" i="47"/>
  <c r="E45" i="47"/>
  <c r="E46" i="47"/>
  <c r="E48" i="47"/>
  <c r="E49" i="47"/>
  <c r="E50" i="47"/>
  <c r="E51" i="47"/>
  <c r="E52" i="47"/>
  <c r="E53" i="47"/>
  <c r="E54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1" i="47"/>
  <c r="E72" i="47"/>
  <c r="E73" i="47"/>
  <c r="E74" i="47"/>
  <c r="E75" i="47"/>
  <c r="E76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1" i="47"/>
  <c r="E92" i="47"/>
  <c r="E93" i="47"/>
  <c r="E94" i="47"/>
  <c r="E95" i="47"/>
  <c r="E96" i="47"/>
  <c r="E97" i="47"/>
  <c r="E98" i="47"/>
  <c r="E99" i="47"/>
  <c r="E101" i="47"/>
  <c r="E102" i="47"/>
  <c r="E10" i="47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7" i="46"/>
  <c r="E28" i="46"/>
  <c r="E29" i="46"/>
  <c r="E30" i="46"/>
  <c r="E31" i="46"/>
  <c r="E32" i="46"/>
  <c r="E33" i="46"/>
  <c r="E34" i="46"/>
  <c r="E35" i="46"/>
  <c r="E36" i="46"/>
  <c r="E37" i="46"/>
  <c r="E39" i="46"/>
  <c r="E40" i="46"/>
  <c r="E41" i="46"/>
  <c r="E42" i="46"/>
  <c r="E43" i="46"/>
  <c r="E44" i="46"/>
  <c r="E46" i="46"/>
  <c r="E47" i="46"/>
  <c r="E48" i="46"/>
  <c r="E49" i="46"/>
  <c r="E50" i="46"/>
  <c r="E51" i="46"/>
  <c r="E52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9" i="46"/>
  <c r="E70" i="46"/>
  <c r="E71" i="46"/>
  <c r="E72" i="46"/>
  <c r="E73" i="46"/>
  <c r="E74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9" i="46"/>
  <c r="E90" i="46"/>
  <c r="E91" i="46"/>
  <c r="E92" i="46"/>
  <c r="E93" i="46"/>
  <c r="E94" i="46"/>
  <c r="E95" i="46"/>
  <c r="E96" i="46"/>
  <c r="E97" i="46"/>
  <c r="E99" i="46"/>
  <c r="E100" i="46"/>
  <c r="E8" i="46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6" i="44"/>
  <c r="E27" i="44"/>
  <c r="E29" i="44"/>
  <c r="E30" i="44"/>
  <c r="E31" i="44"/>
  <c r="E32" i="44"/>
  <c r="E33" i="44"/>
  <c r="E34" i="44"/>
  <c r="E35" i="44"/>
  <c r="E36" i="44"/>
  <c r="E37" i="44"/>
  <c r="E38" i="44"/>
  <c r="E39" i="44"/>
  <c r="E41" i="44"/>
  <c r="E42" i="44"/>
  <c r="E43" i="44"/>
  <c r="E44" i="44"/>
  <c r="E45" i="44"/>
  <c r="E46" i="44"/>
  <c r="E48" i="44"/>
  <c r="E49" i="44"/>
  <c r="E50" i="44"/>
  <c r="E51" i="44"/>
  <c r="E52" i="44"/>
  <c r="E53" i="44"/>
  <c r="E54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1" i="44"/>
  <c r="E72" i="44"/>
  <c r="E73" i="44"/>
  <c r="E74" i="44"/>
  <c r="E75" i="44"/>
  <c r="E76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1" i="44"/>
  <c r="E92" i="44"/>
  <c r="E93" i="44"/>
  <c r="E94" i="44"/>
  <c r="E95" i="44"/>
  <c r="E96" i="44"/>
  <c r="E97" i="44"/>
  <c r="E98" i="44"/>
  <c r="E99" i="44"/>
  <c r="E101" i="44"/>
  <c r="E102" i="44"/>
  <c r="E10" i="44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8" i="43"/>
  <c r="D29" i="43"/>
  <c r="D30" i="43"/>
  <c r="D31" i="43"/>
  <c r="D32" i="43"/>
  <c r="D33" i="43"/>
  <c r="D34" i="43"/>
  <c r="D35" i="43"/>
  <c r="D36" i="43"/>
  <c r="D37" i="43"/>
  <c r="D38" i="43"/>
  <c r="D40" i="43"/>
  <c r="D41" i="43"/>
  <c r="D42" i="43"/>
  <c r="D43" i="43"/>
  <c r="D44" i="43"/>
  <c r="D45" i="43"/>
  <c r="D47" i="43"/>
  <c r="D48" i="43"/>
  <c r="D49" i="43"/>
  <c r="D50" i="43"/>
  <c r="D51" i="43"/>
  <c r="D52" i="43"/>
  <c r="D53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70" i="43"/>
  <c r="D71" i="43"/>
  <c r="D72" i="43"/>
  <c r="D73" i="43"/>
  <c r="D74" i="43"/>
  <c r="D75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90" i="43"/>
  <c r="D91" i="43"/>
  <c r="D92" i="43"/>
  <c r="D93" i="43"/>
  <c r="D94" i="43"/>
  <c r="D95" i="43"/>
  <c r="D96" i="43"/>
  <c r="D97" i="43"/>
  <c r="D98" i="43"/>
  <c r="D100" i="43"/>
  <c r="D101" i="43"/>
  <c r="D9" i="43"/>
  <c r="F100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7" i="42"/>
  <c r="F28" i="42"/>
  <c r="F29" i="42"/>
  <c r="F30" i="42"/>
  <c r="F31" i="42"/>
  <c r="F32" i="42"/>
  <c r="F33" i="42"/>
  <c r="F34" i="42"/>
  <c r="F35" i="42"/>
  <c r="F36" i="42"/>
  <c r="F37" i="42"/>
  <c r="F39" i="42"/>
  <c r="F40" i="42"/>
  <c r="F41" i="42"/>
  <c r="F42" i="42"/>
  <c r="F43" i="42"/>
  <c r="F44" i="42"/>
  <c r="F46" i="42"/>
  <c r="F47" i="42"/>
  <c r="F48" i="42"/>
  <c r="F49" i="42"/>
  <c r="F50" i="42"/>
  <c r="F51" i="42"/>
  <c r="F52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9" i="42"/>
  <c r="F70" i="42"/>
  <c r="F71" i="42"/>
  <c r="F72" i="42"/>
  <c r="F73" i="42"/>
  <c r="F74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9" i="42"/>
  <c r="F90" i="42"/>
  <c r="F91" i="42"/>
  <c r="F92" i="42"/>
  <c r="F93" i="42"/>
  <c r="F94" i="42"/>
  <c r="F95" i="42"/>
  <c r="F96" i="42"/>
  <c r="F97" i="42"/>
  <c r="F99" i="42"/>
  <c r="F8" i="42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8" i="41"/>
  <c r="F29" i="41"/>
  <c r="F30" i="41"/>
  <c r="F31" i="41"/>
  <c r="F32" i="41"/>
  <c r="F33" i="41"/>
  <c r="F34" i="41"/>
  <c r="F35" i="41"/>
  <c r="F36" i="41"/>
  <c r="F37" i="41"/>
  <c r="F38" i="41"/>
  <c r="F40" i="41"/>
  <c r="F41" i="41"/>
  <c r="F42" i="41"/>
  <c r="F43" i="41"/>
  <c r="F44" i="41"/>
  <c r="F45" i="41"/>
  <c r="F47" i="41"/>
  <c r="F48" i="41"/>
  <c r="F49" i="41"/>
  <c r="F50" i="41"/>
  <c r="F51" i="41"/>
  <c r="F52" i="41"/>
  <c r="F53" i="41"/>
  <c r="F55" i="41"/>
  <c r="F56" i="41"/>
  <c r="F57" i="41"/>
  <c r="F58" i="41"/>
  <c r="F59" i="41"/>
  <c r="F60" i="41"/>
  <c r="F61" i="41"/>
  <c r="F62" i="41"/>
  <c r="F63" i="41"/>
  <c r="F64" i="41"/>
  <c r="F65" i="41"/>
  <c r="F66" i="41"/>
  <c r="F67" i="41"/>
  <c r="F68" i="41"/>
  <c r="F70" i="41"/>
  <c r="F71" i="41"/>
  <c r="F72" i="41"/>
  <c r="F73" i="41"/>
  <c r="F74" i="41"/>
  <c r="F75" i="41"/>
  <c r="F77" i="41"/>
  <c r="F78" i="41"/>
  <c r="F79" i="41"/>
  <c r="F80" i="41"/>
  <c r="F81" i="41"/>
  <c r="F82" i="41"/>
  <c r="F83" i="41"/>
  <c r="F84" i="41"/>
  <c r="F85" i="41"/>
  <c r="F86" i="41"/>
  <c r="F87" i="41"/>
  <c r="F88" i="41"/>
  <c r="F90" i="41"/>
  <c r="F91" i="41"/>
  <c r="F92" i="41"/>
  <c r="F93" i="41"/>
  <c r="F94" i="41"/>
  <c r="F95" i="41"/>
  <c r="F96" i="41"/>
  <c r="F97" i="41"/>
  <c r="F98" i="41"/>
  <c r="F100" i="41"/>
  <c r="F101" i="41"/>
  <c r="F9" i="41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9" i="33"/>
  <c r="F30" i="33"/>
  <c r="F31" i="33"/>
  <c r="F32" i="33"/>
  <c r="F33" i="33"/>
  <c r="F34" i="33"/>
  <c r="F35" i="33"/>
  <c r="F36" i="33"/>
  <c r="F37" i="33"/>
  <c r="F38" i="33"/>
  <c r="F39" i="33"/>
  <c r="F41" i="33"/>
  <c r="F42" i="33"/>
  <c r="F43" i="33"/>
  <c r="F44" i="33"/>
  <c r="F45" i="33"/>
  <c r="F46" i="33"/>
  <c r="F48" i="33"/>
  <c r="F49" i="33"/>
  <c r="F50" i="33"/>
  <c r="F51" i="33"/>
  <c r="F52" i="33"/>
  <c r="F53" i="33"/>
  <c r="F54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F71" i="33"/>
  <c r="F72" i="33"/>
  <c r="F73" i="33"/>
  <c r="F74" i="33"/>
  <c r="F75" i="33"/>
  <c r="F76" i="33"/>
  <c r="F78" i="33"/>
  <c r="F79" i="33"/>
  <c r="F80" i="33"/>
  <c r="F81" i="33"/>
  <c r="F82" i="33"/>
  <c r="F83" i="33"/>
  <c r="F84" i="33"/>
  <c r="F85" i="33"/>
  <c r="F86" i="33"/>
  <c r="F87" i="33"/>
  <c r="F88" i="33"/>
  <c r="F89" i="33"/>
  <c r="F91" i="33"/>
  <c r="F92" i="33"/>
  <c r="F93" i="33"/>
  <c r="F94" i="33"/>
  <c r="F95" i="33"/>
  <c r="F96" i="33"/>
  <c r="F97" i="33"/>
  <c r="F98" i="33"/>
  <c r="F99" i="33"/>
  <c r="F101" i="33"/>
  <c r="F102" i="33"/>
  <c r="F10" i="33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9" i="14"/>
  <c r="D30" i="14"/>
  <c r="D31" i="14"/>
  <c r="D32" i="14"/>
  <c r="D33" i="14"/>
  <c r="D34" i="14"/>
  <c r="D35" i="14"/>
  <c r="D36" i="14"/>
  <c r="D37" i="14"/>
  <c r="D38" i="14"/>
  <c r="D39" i="14"/>
  <c r="D41" i="14"/>
  <c r="D42" i="14"/>
  <c r="D43" i="14"/>
  <c r="D44" i="14"/>
  <c r="D45" i="14"/>
  <c r="D46" i="14"/>
  <c r="D48" i="14"/>
  <c r="D49" i="14"/>
  <c r="D50" i="14"/>
  <c r="D51" i="14"/>
  <c r="D52" i="14"/>
  <c r="D53" i="14"/>
  <c r="D54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1" i="14"/>
  <c r="D72" i="14"/>
  <c r="D73" i="14"/>
  <c r="D74" i="14"/>
  <c r="D75" i="14"/>
  <c r="D76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1" i="14"/>
  <c r="D92" i="14"/>
  <c r="D93" i="14"/>
  <c r="D94" i="14"/>
  <c r="D95" i="14"/>
  <c r="D96" i="14"/>
  <c r="D97" i="14"/>
  <c r="D98" i="14"/>
  <c r="D99" i="14"/>
  <c r="D101" i="14"/>
  <c r="D102" i="14"/>
  <c r="D10" i="14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9" i="48"/>
  <c r="E30" i="48"/>
  <c r="E31" i="48"/>
  <c r="E32" i="48"/>
  <c r="E33" i="48"/>
  <c r="E34" i="48"/>
  <c r="E35" i="48"/>
  <c r="E36" i="48"/>
  <c r="E37" i="48"/>
  <c r="E38" i="48"/>
  <c r="E39" i="48"/>
  <c r="E41" i="48"/>
  <c r="E42" i="48"/>
  <c r="E43" i="48"/>
  <c r="E44" i="48"/>
  <c r="E45" i="48"/>
  <c r="E46" i="48"/>
  <c r="E48" i="48"/>
  <c r="E49" i="48"/>
  <c r="E50" i="48"/>
  <c r="E51" i="48"/>
  <c r="E52" i="48"/>
  <c r="E53" i="48"/>
  <c r="E54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1" i="48"/>
  <c r="E72" i="48"/>
  <c r="E73" i="48"/>
  <c r="E74" i="48"/>
  <c r="E75" i="48"/>
  <c r="E76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1" i="48"/>
  <c r="E92" i="48"/>
  <c r="E93" i="48"/>
  <c r="E94" i="48"/>
  <c r="E95" i="48"/>
  <c r="E96" i="48"/>
  <c r="E97" i="48"/>
  <c r="E98" i="48"/>
  <c r="E99" i="48"/>
  <c r="E101" i="48"/>
  <c r="E102" i="48"/>
  <c r="E10" i="48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6" i="49"/>
  <c r="F27" i="49"/>
  <c r="F28" i="49"/>
  <c r="F30" i="49"/>
  <c r="F31" i="49"/>
  <c r="F32" i="49"/>
  <c r="F33" i="49"/>
  <c r="F34" i="49"/>
  <c r="F35" i="49"/>
  <c r="F36" i="49"/>
  <c r="F37" i="49"/>
  <c r="F38" i="49"/>
  <c r="F39" i="49"/>
  <c r="F40" i="49"/>
  <c r="F42" i="49"/>
  <c r="F43" i="49"/>
  <c r="F44" i="49"/>
  <c r="F45" i="49"/>
  <c r="F46" i="49"/>
  <c r="F47" i="49"/>
  <c r="F49" i="49"/>
  <c r="F50" i="49"/>
  <c r="F51" i="49"/>
  <c r="F52" i="49"/>
  <c r="F53" i="49"/>
  <c r="F54" i="49"/>
  <c r="F55" i="49"/>
  <c r="F57" i="49"/>
  <c r="F58" i="49"/>
  <c r="F59" i="49"/>
  <c r="F60" i="49"/>
  <c r="F61" i="49"/>
  <c r="F62" i="49"/>
  <c r="F63" i="49"/>
  <c r="F64" i="49"/>
  <c r="F65" i="49"/>
  <c r="F66" i="49"/>
  <c r="F67" i="49"/>
  <c r="F68" i="49"/>
  <c r="F69" i="49"/>
  <c r="F70" i="49"/>
  <c r="F72" i="49"/>
  <c r="F73" i="49"/>
  <c r="F74" i="49"/>
  <c r="F75" i="49"/>
  <c r="F76" i="49"/>
  <c r="F77" i="49"/>
  <c r="F79" i="49"/>
  <c r="F80" i="49"/>
  <c r="F81" i="49"/>
  <c r="F82" i="49"/>
  <c r="F83" i="49"/>
  <c r="F84" i="49"/>
  <c r="F85" i="49"/>
  <c r="F86" i="49"/>
  <c r="F87" i="49"/>
  <c r="F88" i="49"/>
  <c r="F89" i="49"/>
  <c r="F90" i="49"/>
  <c r="F92" i="49"/>
  <c r="F93" i="49"/>
  <c r="F94" i="49"/>
  <c r="F95" i="49"/>
  <c r="F96" i="49"/>
  <c r="F97" i="49"/>
  <c r="F98" i="49"/>
  <c r="F99" i="49"/>
  <c r="F100" i="49"/>
  <c r="F102" i="49"/>
  <c r="F103" i="49"/>
  <c r="F11" i="49"/>
  <c r="O3" i="12" l="1"/>
  <c r="N3" i="12"/>
  <c r="M3" i="12"/>
  <c r="L3" i="12"/>
  <c r="K3" i="12"/>
  <c r="J3" i="12"/>
  <c r="I3" i="12"/>
  <c r="H3" i="12"/>
  <c r="G3" i="12"/>
  <c r="F3" i="12"/>
  <c r="E3" i="12"/>
  <c r="I12" i="49" l="1"/>
  <c r="N16" i="56" s="1"/>
  <c r="I14" i="49"/>
  <c r="N37" i="56" s="1"/>
  <c r="I15" i="49"/>
  <c r="N68" i="56" s="1"/>
  <c r="I16" i="49"/>
  <c r="N53" i="56" s="1"/>
  <c r="I18" i="49"/>
  <c r="N23" i="56" s="1"/>
  <c r="I19" i="49"/>
  <c r="N31" i="56" s="1"/>
  <c r="I20" i="49"/>
  <c r="N9" i="56" s="1"/>
  <c r="I22" i="49"/>
  <c r="N28" i="56" s="1"/>
  <c r="I23" i="49"/>
  <c r="N77" i="56" s="1"/>
  <c r="I24" i="49"/>
  <c r="N24" i="56" s="1"/>
  <c r="I26" i="49"/>
  <c r="N58" i="56" s="1"/>
  <c r="I27" i="49"/>
  <c r="N25" i="56" s="1"/>
  <c r="I28" i="49"/>
  <c r="N17" i="56" s="1"/>
  <c r="I31" i="49"/>
  <c r="N69" i="56" s="1"/>
  <c r="I32" i="49"/>
  <c r="N54" i="56" s="1"/>
  <c r="I35" i="49"/>
  <c r="N26" i="56" s="1"/>
  <c r="I36" i="49"/>
  <c r="N6" i="56" s="1"/>
  <c r="I39" i="49"/>
  <c r="N71" i="56" s="1"/>
  <c r="I40" i="49"/>
  <c r="N64" i="56" s="1"/>
  <c r="I43" i="49"/>
  <c r="N83" i="56" s="1"/>
  <c r="I44" i="49"/>
  <c r="N10" i="56" s="1"/>
  <c r="I45" i="49"/>
  <c r="N32" i="56" s="1"/>
  <c r="I47" i="49"/>
  <c r="N78" i="56" s="1"/>
  <c r="I50" i="49"/>
  <c r="N90" i="56" s="1"/>
  <c r="I52" i="49"/>
  <c r="N40" i="56" s="1"/>
  <c r="I54" i="49"/>
  <c r="N66" i="56" s="1"/>
  <c r="I57" i="49"/>
  <c r="N50" i="56" s="1"/>
  <c r="I58" i="49"/>
  <c r="N65" i="56" s="1"/>
  <c r="I60" i="49"/>
  <c r="N88" i="56" s="1"/>
  <c r="I62" i="49"/>
  <c r="N60" i="56" s="1"/>
  <c r="I63" i="49"/>
  <c r="N51" i="56" s="1"/>
  <c r="I64" i="49"/>
  <c r="N19" i="56" s="1"/>
  <c r="I65" i="49"/>
  <c r="N20" i="56" s="1"/>
  <c r="I66" i="49"/>
  <c r="N7" i="56" s="1"/>
  <c r="I68" i="49"/>
  <c r="N72" i="56" s="1"/>
  <c r="I70" i="49"/>
  <c r="N52" i="56" s="1"/>
  <c r="I72" i="49"/>
  <c r="N56" i="56" s="1"/>
  <c r="I75" i="49"/>
  <c r="N44" i="56" s="1"/>
  <c r="I76" i="49"/>
  <c r="N8" i="56" s="1"/>
  <c r="I79" i="49"/>
  <c r="N46" i="56" s="1"/>
  <c r="I80" i="49"/>
  <c r="N45" i="56" s="1"/>
  <c r="I81" i="49"/>
  <c r="N74" i="56" s="1"/>
  <c r="I83" i="49"/>
  <c r="N27" i="56" s="1"/>
  <c r="I84" i="49"/>
  <c r="N67" i="56" s="1"/>
  <c r="I85" i="49"/>
  <c r="N12" i="56" s="1"/>
  <c r="I87" i="49"/>
  <c r="N33" i="56" s="1"/>
  <c r="I88" i="49"/>
  <c r="N34" i="56" s="1"/>
  <c r="I89" i="49"/>
  <c r="N14" i="56" s="1"/>
  <c r="I92" i="49"/>
  <c r="N75" i="56" s="1"/>
  <c r="I94" i="49"/>
  <c r="N82" i="56" s="1"/>
  <c r="I96" i="49"/>
  <c r="N35" i="56" s="1"/>
  <c r="I98" i="49"/>
  <c r="N85" i="56" s="1"/>
  <c r="I100" i="49"/>
  <c r="N86" i="56" s="1"/>
  <c r="I102" i="49"/>
  <c r="N87" i="56" s="1"/>
  <c r="I103" i="49"/>
  <c r="N76" i="56" s="1"/>
  <c r="I99" i="49"/>
  <c r="N89" i="56" s="1"/>
  <c r="I97" i="49"/>
  <c r="N84" i="56" s="1"/>
  <c r="I95" i="49"/>
  <c r="N57" i="56" s="1"/>
  <c r="I93" i="49"/>
  <c r="N81" i="56" s="1"/>
  <c r="I90" i="49"/>
  <c r="N21" i="56" s="1"/>
  <c r="I86" i="49"/>
  <c r="N13" i="56" s="1"/>
  <c r="I82" i="49"/>
  <c r="N61" i="56" s="1"/>
  <c r="I77" i="49"/>
  <c r="N42" i="56" s="1"/>
  <c r="I74" i="49"/>
  <c r="N73" i="56" s="1"/>
  <c r="I73" i="49"/>
  <c r="N22" i="56" s="1"/>
  <c r="I69" i="49"/>
  <c r="N29" i="56" s="1"/>
  <c r="I67" i="49"/>
  <c r="N41" i="56" s="1"/>
  <c r="I61" i="49"/>
  <c r="N11" i="56" s="1"/>
  <c r="I59" i="49"/>
  <c r="N59" i="56" s="1"/>
  <c r="I55" i="49"/>
  <c r="N18" i="56" s="1"/>
  <c r="I53" i="49"/>
  <c r="N80" i="56" s="1"/>
  <c r="I51" i="49"/>
  <c r="N49" i="56" s="1"/>
  <c r="I49" i="49"/>
  <c r="N79" i="56" s="1"/>
  <c r="I46" i="49"/>
  <c r="N55" i="56" s="1"/>
  <c r="I42" i="49"/>
  <c r="N15" i="56" s="1"/>
  <c r="I38" i="49"/>
  <c r="N70" i="56" s="1"/>
  <c r="I37" i="49"/>
  <c r="N63" i="56" s="1"/>
  <c r="I34" i="49"/>
  <c r="N62" i="56" s="1"/>
  <c r="I33" i="49"/>
  <c r="N39" i="56" s="1"/>
  <c r="I30" i="49"/>
  <c r="N38" i="56" s="1"/>
  <c r="I25" i="49"/>
  <c r="N48" i="56" s="1"/>
  <c r="I21" i="49"/>
  <c r="N47" i="56" s="1"/>
  <c r="I17" i="49"/>
  <c r="N30" i="56" s="1"/>
  <c r="I13" i="49"/>
  <c r="N36" i="56" s="1"/>
  <c r="I11" i="49"/>
  <c r="N43" i="56" s="1"/>
  <c r="H102" i="48"/>
  <c r="M76" i="56" s="1"/>
  <c r="H101" i="48"/>
  <c r="M87" i="56" s="1"/>
  <c r="H99" i="48"/>
  <c r="M86" i="56" s="1"/>
  <c r="H98" i="48"/>
  <c r="M89" i="56" s="1"/>
  <c r="H97" i="48"/>
  <c r="M85" i="56" s="1"/>
  <c r="H96" i="48"/>
  <c r="M84" i="56" s="1"/>
  <c r="H95" i="48"/>
  <c r="M35" i="56" s="1"/>
  <c r="H94" i="48"/>
  <c r="M57" i="56" s="1"/>
  <c r="H93" i="48"/>
  <c r="M82" i="56" s="1"/>
  <c r="H92" i="48"/>
  <c r="M81" i="56" s="1"/>
  <c r="H91" i="48"/>
  <c r="M75" i="56" s="1"/>
  <c r="H89" i="48"/>
  <c r="M21" i="56" s="1"/>
  <c r="H88" i="48"/>
  <c r="M14" i="56" s="1"/>
  <c r="H87" i="48"/>
  <c r="M34" i="56" s="1"/>
  <c r="H86" i="48"/>
  <c r="M33" i="56" s="1"/>
  <c r="H85" i="48"/>
  <c r="M13" i="56" s="1"/>
  <c r="H84" i="48"/>
  <c r="M12" i="56" s="1"/>
  <c r="H83" i="48"/>
  <c r="M67" i="56" s="1"/>
  <c r="H82" i="48"/>
  <c r="M27" i="56" s="1"/>
  <c r="H81" i="48"/>
  <c r="M61" i="56" s="1"/>
  <c r="H80" i="48"/>
  <c r="M74" i="56" s="1"/>
  <c r="H79" i="48"/>
  <c r="M45" i="56" s="1"/>
  <c r="H78" i="48"/>
  <c r="M46" i="56" s="1"/>
  <c r="H76" i="48"/>
  <c r="M42" i="56" s="1"/>
  <c r="H75" i="48"/>
  <c r="M8" i="56" s="1"/>
  <c r="H74" i="48"/>
  <c r="M44" i="56" s="1"/>
  <c r="H73" i="48"/>
  <c r="M73" i="56" s="1"/>
  <c r="H72" i="48"/>
  <c r="M22" i="56" s="1"/>
  <c r="H71" i="48"/>
  <c r="M56" i="56" s="1"/>
  <c r="H69" i="48"/>
  <c r="M52" i="56" s="1"/>
  <c r="H68" i="48"/>
  <c r="M29" i="56" s="1"/>
  <c r="H67" i="48"/>
  <c r="M72" i="56" s="1"/>
  <c r="H66" i="48"/>
  <c r="M41" i="56" s="1"/>
  <c r="H65" i="48"/>
  <c r="M7" i="56" s="1"/>
  <c r="H64" i="48"/>
  <c r="M20" i="56" s="1"/>
  <c r="H63" i="48"/>
  <c r="M19" i="56" s="1"/>
  <c r="H62" i="48"/>
  <c r="M51" i="56" s="1"/>
  <c r="H61" i="48"/>
  <c r="M60" i="56" s="1"/>
  <c r="H60" i="48"/>
  <c r="M11" i="56" s="1"/>
  <c r="H59" i="48"/>
  <c r="M88" i="56" s="1"/>
  <c r="H58" i="48"/>
  <c r="M59" i="56" s="1"/>
  <c r="H57" i="48"/>
  <c r="M65" i="56" s="1"/>
  <c r="H56" i="48"/>
  <c r="M50" i="56" s="1"/>
  <c r="H54" i="48"/>
  <c r="M18" i="56" s="1"/>
  <c r="H53" i="48"/>
  <c r="M66" i="56" s="1"/>
  <c r="H52" i="48"/>
  <c r="M80" i="56" s="1"/>
  <c r="H51" i="48"/>
  <c r="M40" i="56" s="1"/>
  <c r="H50" i="48"/>
  <c r="M49" i="56" s="1"/>
  <c r="H49" i="48"/>
  <c r="M90" i="56" s="1"/>
  <c r="H48" i="48"/>
  <c r="M79" i="56" s="1"/>
  <c r="H46" i="48"/>
  <c r="M78" i="56" s="1"/>
  <c r="H45" i="48"/>
  <c r="M55" i="56" s="1"/>
  <c r="H44" i="48"/>
  <c r="M32" i="56" s="1"/>
  <c r="H43" i="48"/>
  <c r="M10" i="56" s="1"/>
  <c r="H42" i="48"/>
  <c r="M83" i="56" s="1"/>
  <c r="H41" i="48"/>
  <c r="M15" i="56" s="1"/>
  <c r="H39" i="48"/>
  <c r="M64" i="56" s="1"/>
  <c r="H38" i="48"/>
  <c r="M71" i="56" s="1"/>
  <c r="H37" i="48"/>
  <c r="M70" i="56" s="1"/>
  <c r="H36" i="48"/>
  <c r="M63" i="56" s="1"/>
  <c r="H35" i="48"/>
  <c r="M6" i="56" s="1"/>
  <c r="H34" i="48"/>
  <c r="M26" i="56" s="1"/>
  <c r="H33" i="48"/>
  <c r="M62" i="56" s="1"/>
  <c r="H32" i="48"/>
  <c r="M39" i="56" s="1"/>
  <c r="H31" i="48"/>
  <c r="M54" i="56" s="1"/>
  <c r="H30" i="48"/>
  <c r="M69" i="56" s="1"/>
  <c r="H29" i="48"/>
  <c r="M38" i="56" s="1"/>
  <c r="H27" i="48"/>
  <c r="M17" i="56" s="1"/>
  <c r="H26" i="48"/>
  <c r="M25" i="56" s="1"/>
  <c r="H25" i="48"/>
  <c r="M58" i="56" s="1"/>
  <c r="H24" i="48"/>
  <c r="M48" i="56" s="1"/>
  <c r="H23" i="48"/>
  <c r="M24" i="56" s="1"/>
  <c r="H22" i="48"/>
  <c r="M77" i="56" s="1"/>
  <c r="H21" i="48"/>
  <c r="M28" i="56" s="1"/>
  <c r="H20" i="48"/>
  <c r="M47" i="56" s="1"/>
  <c r="H19" i="48"/>
  <c r="M9" i="56" s="1"/>
  <c r="H18" i="48"/>
  <c r="M31" i="56" s="1"/>
  <c r="H17" i="48"/>
  <c r="M23" i="56" s="1"/>
  <c r="H16" i="48"/>
  <c r="M30" i="56" s="1"/>
  <c r="H15" i="48"/>
  <c r="M53" i="56" s="1"/>
  <c r="H14" i="48"/>
  <c r="M68" i="56" s="1"/>
  <c r="H13" i="48"/>
  <c r="M37" i="56" s="1"/>
  <c r="H12" i="48"/>
  <c r="M36" i="56" s="1"/>
  <c r="H11" i="48"/>
  <c r="M16" i="56" s="1"/>
  <c r="H10" i="48"/>
  <c r="M43" i="56" s="1"/>
  <c r="H102" i="47"/>
  <c r="L76" i="56" s="1"/>
  <c r="H101" i="47"/>
  <c r="L87" i="56" s="1"/>
  <c r="H99" i="47"/>
  <c r="L86" i="56" s="1"/>
  <c r="H98" i="47"/>
  <c r="L89" i="56" s="1"/>
  <c r="H97" i="47"/>
  <c r="L85" i="56" s="1"/>
  <c r="H96" i="47"/>
  <c r="L84" i="56" s="1"/>
  <c r="H95" i="47"/>
  <c r="L35" i="56" s="1"/>
  <c r="H94" i="47"/>
  <c r="L57" i="56" s="1"/>
  <c r="H93" i="47"/>
  <c r="L82" i="56" s="1"/>
  <c r="H92" i="47"/>
  <c r="L81" i="56" s="1"/>
  <c r="H91" i="47"/>
  <c r="L75" i="56" s="1"/>
  <c r="H89" i="47"/>
  <c r="L21" i="56" s="1"/>
  <c r="H88" i="47"/>
  <c r="L14" i="56" s="1"/>
  <c r="H87" i="47"/>
  <c r="L34" i="56" s="1"/>
  <c r="H86" i="47"/>
  <c r="L33" i="56" s="1"/>
  <c r="H85" i="47"/>
  <c r="L13" i="56" s="1"/>
  <c r="H84" i="47"/>
  <c r="L12" i="56" s="1"/>
  <c r="H83" i="47"/>
  <c r="L67" i="56" s="1"/>
  <c r="H82" i="47"/>
  <c r="L27" i="56" s="1"/>
  <c r="H81" i="47"/>
  <c r="L61" i="56" s="1"/>
  <c r="H80" i="47"/>
  <c r="L74" i="56" s="1"/>
  <c r="H79" i="47"/>
  <c r="L45" i="56" s="1"/>
  <c r="H78" i="47"/>
  <c r="L46" i="56" s="1"/>
  <c r="H76" i="47"/>
  <c r="L42" i="56" s="1"/>
  <c r="H75" i="47"/>
  <c r="L8" i="56" s="1"/>
  <c r="H74" i="47"/>
  <c r="L44" i="56" s="1"/>
  <c r="H73" i="47"/>
  <c r="L73" i="56" s="1"/>
  <c r="H72" i="47"/>
  <c r="L22" i="56" s="1"/>
  <c r="H71" i="47"/>
  <c r="L56" i="56" s="1"/>
  <c r="H69" i="47"/>
  <c r="L52" i="56" s="1"/>
  <c r="H68" i="47"/>
  <c r="L29" i="56" s="1"/>
  <c r="H67" i="47"/>
  <c r="L72" i="56" s="1"/>
  <c r="H66" i="47"/>
  <c r="L41" i="56" s="1"/>
  <c r="H65" i="47"/>
  <c r="L7" i="56" s="1"/>
  <c r="H64" i="47"/>
  <c r="L20" i="56" s="1"/>
  <c r="H63" i="47"/>
  <c r="L19" i="56" s="1"/>
  <c r="H62" i="47"/>
  <c r="L51" i="56" s="1"/>
  <c r="H61" i="47"/>
  <c r="L60" i="56" s="1"/>
  <c r="H60" i="47"/>
  <c r="L11" i="56" s="1"/>
  <c r="H59" i="47"/>
  <c r="L88" i="56" s="1"/>
  <c r="H58" i="47"/>
  <c r="L59" i="56" s="1"/>
  <c r="H57" i="47"/>
  <c r="L65" i="56" s="1"/>
  <c r="H56" i="47"/>
  <c r="L50" i="56" s="1"/>
  <c r="H54" i="47"/>
  <c r="L18" i="56" s="1"/>
  <c r="H53" i="47"/>
  <c r="L66" i="56" s="1"/>
  <c r="H52" i="47"/>
  <c r="L80" i="56" s="1"/>
  <c r="H51" i="47"/>
  <c r="L40" i="56" s="1"/>
  <c r="H50" i="47"/>
  <c r="L49" i="56" s="1"/>
  <c r="H49" i="47"/>
  <c r="L90" i="56" s="1"/>
  <c r="H48" i="47"/>
  <c r="L79" i="56" s="1"/>
  <c r="H46" i="47"/>
  <c r="L78" i="56" s="1"/>
  <c r="H45" i="47"/>
  <c r="L55" i="56" s="1"/>
  <c r="H44" i="47"/>
  <c r="L32" i="56" s="1"/>
  <c r="H43" i="47"/>
  <c r="L10" i="56" s="1"/>
  <c r="H42" i="47"/>
  <c r="L83" i="56" s="1"/>
  <c r="H41" i="47"/>
  <c r="L15" i="56" s="1"/>
  <c r="H39" i="47"/>
  <c r="L64" i="56" s="1"/>
  <c r="H38" i="47"/>
  <c r="L71" i="56" s="1"/>
  <c r="H37" i="47"/>
  <c r="L70" i="56" s="1"/>
  <c r="H36" i="47"/>
  <c r="L63" i="56" s="1"/>
  <c r="H35" i="47"/>
  <c r="L6" i="56" s="1"/>
  <c r="H34" i="47"/>
  <c r="L26" i="56" s="1"/>
  <c r="H33" i="47"/>
  <c r="L62" i="56" s="1"/>
  <c r="H32" i="47"/>
  <c r="L39" i="56" s="1"/>
  <c r="H31" i="47"/>
  <c r="L54" i="56" s="1"/>
  <c r="H30" i="47"/>
  <c r="L69" i="56" s="1"/>
  <c r="H29" i="47"/>
  <c r="L38" i="56" s="1"/>
  <c r="H27" i="47"/>
  <c r="L17" i="56" s="1"/>
  <c r="H26" i="47"/>
  <c r="L25" i="56" s="1"/>
  <c r="H25" i="47"/>
  <c r="L58" i="56" s="1"/>
  <c r="H24" i="47"/>
  <c r="L48" i="56" s="1"/>
  <c r="H23" i="47"/>
  <c r="L24" i="56" s="1"/>
  <c r="H22" i="47"/>
  <c r="L77" i="56" s="1"/>
  <c r="H21" i="47"/>
  <c r="L28" i="56" s="1"/>
  <c r="H20" i="47"/>
  <c r="L47" i="56" s="1"/>
  <c r="H19" i="47"/>
  <c r="L9" i="56" s="1"/>
  <c r="H18" i="47"/>
  <c r="L31" i="56" s="1"/>
  <c r="H17" i="47"/>
  <c r="L23" i="56" s="1"/>
  <c r="H16" i="47"/>
  <c r="L30" i="56" s="1"/>
  <c r="H15" i="47"/>
  <c r="L53" i="56" s="1"/>
  <c r="H14" i="47"/>
  <c r="L68" i="56" s="1"/>
  <c r="H13" i="47"/>
  <c r="L37" i="56" s="1"/>
  <c r="H12" i="47"/>
  <c r="L36" i="56" s="1"/>
  <c r="H11" i="47"/>
  <c r="L16" i="56" s="1"/>
  <c r="H10" i="47"/>
  <c r="L43" i="56" s="1"/>
  <c r="H100" i="46"/>
  <c r="K76" i="56" s="1"/>
  <c r="H99" i="46"/>
  <c r="K87" i="56" s="1"/>
  <c r="H97" i="46"/>
  <c r="K86" i="56" s="1"/>
  <c r="H96" i="46"/>
  <c r="K89" i="56" s="1"/>
  <c r="H95" i="46"/>
  <c r="K85" i="56" s="1"/>
  <c r="H94" i="46"/>
  <c r="K84" i="56" s="1"/>
  <c r="H93" i="46"/>
  <c r="K35" i="56" s="1"/>
  <c r="H92" i="46"/>
  <c r="K57" i="56" s="1"/>
  <c r="H91" i="46"/>
  <c r="K82" i="56" s="1"/>
  <c r="H90" i="46"/>
  <c r="K81" i="56" s="1"/>
  <c r="H89" i="46"/>
  <c r="K75" i="56" s="1"/>
  <c r="H87" i="46"/>
  <c r="K21" i="56" s="1"/>
  <c r="H86" i="46"/>
  <c r="K14" i="56" s="1"/>
  <c r="H85" i="46"/>
  <c r="K34" i="56" s="1"/>
  <c r="H84" i="46"/>
  <c r="K33" i="56" s="1"/>
  <c r="H83" i="46"/>
  <c r="K13" i="56" s="1"/>
  <c r="H82" i="46"/>
  <c r="K12" i="56" s="1"/>
  <c r="H81" i="46"/>
  <c r="K67" i="56" s="1"/>
  <c r="H80" i="46"/>
  <c r="K27" i="56" s="1"/>
  <c r="H79" i="46"/>
  <c r="K61" i="56" s="1"/>
  <c r="H78" i="46"/>
  <c r="K74" i="56" s="1"/>
  <c r="H77" i="46"/>
  <c r="K45" i="56" s="1"/>
  <c r="H76" i="46"/>
  <c r="K46" i="56" s="1"/>
  <c r="H74" i="46"/>
  <c r="K42" i="56" s="1"/>
  <c r="H73" i="46"/>
  <c r="K8" i="56" s="1"/>
  <c r="H72" i="46"/>
  <c r="K44" i="56" s="1"/>
  <c r="H71" i="46"/>
  <c r="K73" i="56" s="1"/>
  <c r="H70" i="46"/>
  <c r="K22" i="56" s="1"/>
  <c r="H69" i="46"/>
  <c r="K56" i="56" s="1"/>
  <c r="H67" i="46"/>
  <c r="K52" i="56" s="1"/>
  <c r="H66" i="46"/>
  <c r="K29" i="56" s="1"/>
  <c r="H65" i="46"/>
  <c r="K72" i="56" s="1"/>
  <c r="H64" i="46"/>
  <c r="K41" i="56" s="1"/>
  <c r="H63" i="46"/>
  <c r="K7" i="56" s="1"/>
  <c r="H62" i="46"/>
  <c r="K20" i="56" s="1"/>
  <c r="H61" i="46"/>
  <c r="K19" i="56" s="1"/>
  <c r="H60" i="46"/>
  <c r="K51" i="56" s="1"/>
  <c r="H59" i="46"/>
  <c r="K60" i="56" s="1"/>
  <c r="H58" i="46"/>
  <c r="K11" i="56" s="1"/>
  <c r="H57" i="46"/>
  <c r="K88" i="56" s="1"/>
  <c r="H56" i="46"/>
  <c r="K59" i="56" s="1"/>
  <c r="H55" i="46"/>
  <c r="K65" i="56" s="1"/>
  <c r="H54" i="46"/>
  <c r="K50" i="56" s="1"/>
  <c r="H52" i="46"/>
  <c r="K18" i="56" s="1"/>
  <c r="H51" i="46"/>
  <c r="K66" i="56" s="1"/>
  <c r="H50" i="46"/>
  <c r="K80" i="56" s="1"/>
  <c r="H49" i="46"/>
  <c r="K40" i="56" s="1"/>
  <c r="H48" i="46"/>
  <c r="K49" i="56" s="1"/>
  <c r="H47" i="46"/>
  <c r="K90" i="56" s="1"/>
  <c r="H46" i="46"/>
  <c r="K79" i="56" s="1"/>
  <c r="H44" i="46"/>
  <c r="K78" i="56" s="1"/>
  <c r="H43" i="46"/>
  <c r="K55" i="56" s="1"/>
  <c r="H42" i="46"/>
  <c r="K32" i="56" s="1"/>
  <c r="H41" i="46"/>
  <c r="K10" i="56" s="1"/>
  <c r="H40" i="46"/>
  <c r="K83" i="56" s="1"/>
  <c r="H39" i="46"/>
  <c r="K15" i="56" s="1"/>
  <c r="H37" i="46"/>
  <c r="K64" i="56" s="1"/>
  <c r="H36" i="46"/>
  <c r="K71" i="56" s="1"/>
  <c r="H35" i="46"/>
  <c r="K70" i="56" s="1"/>
  <c r="H34" i="46"/>
  <c r="K63" i="56" s="1"/>
  <c r="H33" i="46"/>
  <c r="K6" i="56" s="1"/>
  <c r="H32" i="46"/>
  <c r="K26" i="56" s="1"/>
  <c r="H31" i="46"/>
  <c r="K62" i="56" s="1"/>
  <c r="H30" i="46"/>
  <c r="K39" i="56" s="1"/>
  <c r="H29" i="46"/>
  <c r="K54" i="56" s="1"/>
  <c r="H28" i="46"/>
  <c r="K69" i="56" s="1"/>
  <c r="H27" i="46"/>
  <c r="K38" i="56" s="1"/>
  <c r="H25" i="46"/>
  <c r="K17" i="56" s="1"/>
  <c r="H24" i="46"/>
  <c r="K25" i="56" s="1"/>
  <c r="H23" i="46"/>
  <c r="K58" i="56" s="1"/>
  <c r="H22" i="46"/>
  <c r="K48" i="56" s="1"/>
  <c r="H21" i="46"/>
  <c r="K24" i="56" s="1"/>
  <c r="H20" i="46"/>
  <c r="K77" i="56" s="1"/>
  <c r="H19" i="46"/>
  <c r="K28" i="56" s="1"/>
  <c r="H18" i="46"/>
  <c r="K47" i="56" s="1"/>
  <c r="H17" i="46"/>
  <c r="K9" i="56" s="1"/>
  <c r="H16" i="46"/>
  <c r="K31" i="56" s="1"/>
  <c r="H15" i="46"/>
  <c r="K23" i="56" s="1"/>
  <c r="H14" i="46"/>
  <c r="K30" i="56" s="1"/>
  <c r="H13" i="46"/>
  <c r="K53" i="56" s="1"/>
  <c r="H12" i="46"/>
  <c r="K68" i="56" s="1"/>
  <c r="H11" i="46"/>
  <c r="K37" i="56" s="1"/>
  <c r="H10" i="46"/>
  <c r="K36" i="56" s="1"/>
  <c r="H9" i="46"/>
  <c r="K16" i="56" s="1"/>
  <c r="H8" i="46"/>
  <c r="K43" i="56" s="1"/>
  <c r="H101" i="45"/>
  <c r="J76" i="56" s="1"/>
  <c r="H100" i="45"/>
  <c r="J87" i="56" s="1"/>
  <c r="H98" i="45"/>
  <c r="J86" i="56" s="1"/>
  <c r="H97" i="45"/>
  <c r="J89" i="56" s="1"/>
  <c r="H96" i="45"/>
  <c r="J85" i="56" s="1"/>
  <c r="H95" i="45"/>
  <c r="J84" i="56" s="1"/>
  <c r="H94" i="45"/>
  <c r="J35" i="56" s="1"/>
  <c r="H93" i="45"/>
  <c r="J57" i="56" s="1"/>
  <c r="H92" i="45"/>
  <c r="J82" i="56" s="1"/>
  <c r="H91" i="45"/>
  <c r="J81" i="56" s="1"/>
  <c r="H90" i="45"/>
  <c r="J75" i="56" s="1"/>
  <c r="H88" i="45"/>
  <c r="J21" i="56" s="1"/>
  <c r="H87" i="45"/>
  <c r="J14" i="56" s="1"/>
  <c r="H86" i="45"/>
  <c r="J34" i="56" s="1"/>
  <c r="H85" i="45"/>
  <c r="J33" i="56" s="1"/>
  <c r="H84" i="45"/>
  <c r="J13" i="56" s="1"/>
  <c r="H83" i="45"/>
  <c r="J12" i="56" s="1"/>
  <c r="H82" i="45"/>
  <c r="J67" i="56" s="1"/>
  <c r="H81" i="45"/>
  <c r="J27" i="56" s="1"/>
  <c r="H80" i="45"/>
  <c r="J61" i="56" s="1"/>
  <c r="H79" i="45"/>
  <c r="J74" i="56" s="1"/>
  <c r="H78" i="45"/>
  <c r="J45" i="56" s="1"/>
  <c r="H77" i="45"/>
  <c r="J46" i="56" s="1"/>
  <c r="H75" i="45"/>
  <c r="J42" i="56" s="1"/>
  <c r="H74" i="45"/>
  <c r="J8" i="56" s="1"/>
  <c r="H73" i="45"/>
  <c r="J44" i="56" s="1"/>
  <c r="H72" i="45"/>
  <c r="J73" i="56" s="1"/>
  <c r="H71" i="45"/>
  <c r="J22" i="56" s="1"/>
  <c r="H70" i="45"/>
  <c r="J56" i="56" s="1"/>
  <c r="H68" i="45"/>
  <c r="J52" i="56" s="1"/>
  <c r="H67" i="45"/>
  <c r="J29" i="56" s="1"/>
  <c r="H66" i="45"/>
  <c r="J72" i="56" s="1"/>
  <c r="H65" i="45"/>
  <c r="J41" i="56" s="1"/>
  <c r="H64" i="45"/>
  <c r="J7" i="56" s="1"/>
  <c r="H63" i="45"/>
  <c r="J20" i="56" s="1"/>
  <c r="H62" i="45"/>
  <c r="J19" i="56" s="1"/>
  <c r="H61" i="45"/>
  <c r="J51" i="56" s="1"/>
  <c r="H60" i="45"/>
  <c r="J60" i="56" s="1"/>
  <c r="H59" i="45"/>
  <c r="J11" i="56" s="1"/>
  <c r="H58" i="45"/>
  <c r="J88" i="56" s="1"/>
  <c r="H57" i="45"/>
  <c r="J59" i="56" s="1"/>
  <c r="H56" i="45"/>
  <c r="J65" i="56" s="1"/>
  <c r="H55" i="45"/>
  <c r="J50" i="56" s="1"/>
  <c r="H53" i="45"/>
  <c r="J18" i="56" s="1"/>
  <c r="H52" i="45"/>
  <c r="J66" i="56" s="1"/>
  <c r="H51" i="45"/>
  <c r="J80" i="56" s="1"/>
  <c r="H50" i="45"/>
  <c r="J40" i="56" s="1"/>
  <c r="H49" i="45"/>
  <c r="J49" i="56" s="1"/>
  <c r="H48" i="45"/>
  <c r="J90" i="56" s="1"/>
  <c r="H47" i="45"/>
  <c r="J79" i="56" s="1"/>
  <c r="H45" i="45"/>
  <c r="J78" i="56" s="1"/>
  <c r="H44" i="45"/>
  <c r="J55" i="56" s="1"/>
  <c r="H43" i="45"/>
  <c r="J32" i="56" s="1"/>
  <c r="H42" i="45"/>
  <c r="J10" i="56" s="1"/>
  <c r="H41" i="45"/>
  <c r="J83" i="56" s="1"/>
  <c r="H40" i="45"/>
  <c r="J15" i="56" s="1"/>
  <c r="H38" i="45"/>
  <c r="J64" i="56" s="1"/>
  <c r="H37" i="45"/>
  <c r="J71" i="56" s="1"/>
  <c r="H36" i="45"/>
  <c r="J70" i="56" s="1"/>
  <c r="H35" i="45"/>
  <c r="J63" i="56" s="1"/>
  <c r="H34" i="45"/>
  <c r="J6" i="56" s="1"/>
  <c r="H33" i="45"/>
  <c r="J26" i="56" s="1"/>
  <c r="H32" i="45"/>
  <c r="J62" i="56" s="1"/>
  <c r="H31" i="45"/>
  <c r="J39" i="56" s="1"/>
  <c r="H30" i="45"/>
  <c r="J54" i="56" s="1"/>
  <c r="H29" i="45"/>
  <c r="J69" i="56" s="1"/>
  <c r="H28" i="45"/>
  <c r="J38" i="56" s="1"/>
  <c r="H26" i="45"/>
  <c r="J17" i="56" s="1"/>
  <c r="H25" i="45"/>
  <c r="J25" i="56" s="1"/>
  <c r="H24" i="45"/>
  <c r="J58" i="56" s="1"/>
  <c r="H23" i="45"/>
  <c r="J48" i="56" s="1"/>
  <c r="H22" i="45"/>
  <c r="J24" i="56" s="1"/>
  <c r="H21" i="45"/>
  <c r="J77" i="56" s="1"/>
  <c r="H20" i="45"/>
  <c r="J28" i="56" s="1"/>
  <c r="H19" i="45"/>
  <c r="J47" i="56" s="1"/>
  <c r="H18" i="45"/>
  <c r="J9" i="56" s="1"/>
  <c r="H17" i="45"/>
  <c r="J31" i="56" s="1"/>
  <c r="H16" i="45"/>
  <c r="J23" i="56" s="1"/>
  <c r="H15" i="45"/>
  <c r="J30" i="56" s="1"/>
  <c r="H14" i="45"/>
  <c r="J53" i="56" s="1"/>
  <c r="H13" i="45"/>
  <c r="J68" i="56" s="1"/>
  <c r="H12" i="45"/>
  <c r="J37" i="56" s="1"/>
  <c r="H11" i="45"/>
  <c r="J36" i="56" s="1"/>
  <c r="H10" i="45"/>
  <c r="J16" i="56" s="1"/>
  <c r="H9" i="45"/>
  <c r="J43" i="56" s="1"/>
  <c r="A3" i="44"/>
  <c r="H13" i="44"/>
  <c r="I37" i="56" s="1"/>
  <c r="H14" i="44"/>
  <c r="I68" i="56" s="1"/>
  <c r="H16" i="44"/>
  <c r="I30" i="56" s="1"/>
  <c r="H17" i="44"/>
  <c r="I23" i="56" s="1"/>
  <c r="H18" i="44"/>
  <c r="I31" i="56" s="1"/>
  <c r="H20" i="44"/>
  <c r="I47" i="56" s="1"/>
  <c r="H21" i="44"/>
  <c r="I28" i="56" s="1"/>
  <c r="H22" i="44"/>
  <c r="I77" i="56" s="1"/>
  <c r="J22" i="12"/>
  <c r="H26" i="44"/>
  <c r="I25" i="56" s="1"/>
  <c r="H29" i="44"/>
  <c r="I38" i="56" s="1"/>
  <c r="H30" i="44"/>
  <c r="I69" i="56" s="1"/>
  <c r="H32" i="44"/>
  <c r="I39" i="56" s="1"/>
  <c r="H33" i="44"/>
  <c r="I62" i="56" s="1"/>
  <c r="H34" i="44"/>
  <c r="I26" i="56" s="1"/>
  <c r="H35" i="44"/>
  <c r="I6" i="56" s="1"/>
  <c r="H36" i="44"/>
  <c r="I63" i="56" s="1"/>
  <c r="H38" i="44"/>
  <c r="I71" i="56" s="1"/>
  <c r="H39" i="44"/>
  <c r="I64" i="56" s="1"/>
  <c r="H41" i="44"/>
  <c r="I15" i="56" s="1"/>
  <c r="H42" i="44"/>
  <c r="I83" i="56" s="1"/>
  <c r="H43" i="44"/>
  <c r="I10" i="56" s="1"/>
  <c r="H45" i="44"/>
  <c r="I55" i="56" s="1"/>
  <c r="H48" i="44"/>
  <c r="I79" i="56" s="1"/>
  <c r="H49" i="44"/>
  <c r="I90" i="56" s="1"/>
  <c r="H50" i="44"/>
  <c r="I49" i="56" s="1"/>
  <c r="H51" i="44"/>
  <c r="I40" i="56" s="1"/>
  <c r="H52" i="44"/>
  <c r="I80" i="56" s="1"/>
  <c r="H53" i="44"/>
  <c r="I66" i="56" s="1"/>
  <c r="H54" i="44"/>
  <c r="I18" i="56" s="1"/>
  <c r="H56" i="44"/>
  <c r="I50" i="56" s="1"/>
  <c r="H57" i="44"/>
  <c r="I65" i="56" s="1"/>
  <c r="H58" i="44"/>
  <c r="I59" i="56" s="1"/>
  <c r="H61" i="44"/>
  <c r="I60" i="56" s="1"/>
  <c r="H62" i="44"/>
  <c r="I51" i="56" s="1"/>
  <c r="H64" i="44"/>
  <c r="I20" i="56" s="1"/>
  <c r="H65" i="44"/>
  <c r="I7" i="56" s="1"/>
  <c r="H66" i="44"/>
  <c r="I41" i="56" s="1"/>
  <c r="H68" i="44"/>
  <c r="I29" i="56" s="1"/>
  <c r="H69" i="44"/>
  <c r="I52" i="56" s="1"/>
  <c r="H71" i="44"/>
  <c r="I56" i="56" s="1"/>
  <c r="H72" i="44"/>
  <c r="I22" i="56" s="1"/>
  <c r="H74" i="44"/>
  <c r="I44" i="56" s="1"/>
  <c r="H75" i="44"/>
  <c r="I8" i="56" s="1"/>
  <c r="H76" i="44"/>
  <c r="I42" i="56" s="1"/>
  <c r="H78" i="44"/>
  <c r="I46" i="56" s="1"/>
  <c r="H80" i="44"/>
  <c r="I74" i="56" s="1"/>
  <c r="H81" i="44"/>
  <c r="I61" i="56" s="1"/>
  <c r="H82" i="44"/>
  <c r="I27" i="56" s="1"/>
  <c r="H83" i="44"/>
  <c r="I67" i="56" s="1"/>
  <c r="H84" i="44"/>
  <c r="I12" i="56" s="1"/>
  <c r="H85" i="44"/>
  <c r="I13" i="56" s="1"/>
  <c r="H86" i="44"/>
  <c r="I33" i="56" s="1"/>
  <c r="H87" i="44"/>
  <c r="I34" i="56" s="1"/>
  <c r="H89" i="44"/>
  <c r="I21" i="56" s="1"/>
  <c r="H92" i="44"/>
  <c r="I81" i="56" s="1"/>
  <c r="H93" i="44"/>
  <c r="I82" i="56" s="1"/>
  <c r="H94" i="44"/>
  <c r="I57" i="56" s="1"/>
  <c r="H95" i="44"/>
  <c r="I35" i="56" s="1"/>
  <c r="H96" i="44"/>
  <c r="I84" i="56" s="1"/>
  <c r="H97" i="44"/>
  <c r="I85" i="56" s="1"/>
  <c r="H98" i="44"/>
  <c r="I89" i="56" s="1"/>
  <c r="H101" i="44"/>
  <c r="I87" i="56" s="1"/>
  <c r="H102" i="44"/>
  <c r="I76" i="56" s="1"/>
  <c r="H99" i="44"/>
  <c r="I86" i="56" s="1"/>
  <c r="H91" i="44"/>
  <c r="I75" i="56" s="1"/>
  <c r="H88" i="44"/>
  <c r="I14" i="56" s="1"/>
  <c r="H79" i="44"/>
  <c r="I45" i="56" s="1"/>
  <c r="H73" i="44"/>
  <c r="I73" i="56" s="1"/>
  <c r="H67" i="44"/>
  <c r="I72" i="56" s="1"/>
  <c r="H63" i="44"/>
  <c r="I19" i="56" s="1"/>
  <c r="H60" i="44"/>
  <c r="I11" i="56" s="1"/>
  <c r="H59" i="44"/>
  <c r="I88" i="56" s="1"/>
  <c r="H46" i="44"/>
  <c r="I78" i="56" s="1"/>
  <c r="H44" i="44"/>
  <c r="I32" i="56" s="1"/>
  <c r="H37" i="44"/>
  <c r="I70" i="56" s="1"/>
  <c r="H31" i="44"/>
  <c r="I54" i="56" s="1"/>
  <c r="H27" i="44"/>
  <c r="I17" i="56" s="1"/>
  <c r="H24" i="44"/>
  <c r="I48" i="56" s="1"/>
  <c r="H23" i="44"/>
  <c r="I24" i="56" s="1"/>
  <c r="H19" i="44"/>
  <c r="I9" i="56" s="1"/>
  <c r="H15" i="44"/>
  <c r="I53" i="56" s="1"/>
  <c r="H12" i="44"/>
  <c r="I36" i="56" s="1"/>
  <c r="H11" i="44"/>
  <c r="I16" i="56" s="1"/>
  <c r="H10" i="44"/>
  <c r="I43" i="56" s="1"/>
  <c r="F13" i="43"/>
  <c r="H68" i="56" s="1"/>
  <c r="F17" i="43"/>
  <c r="H31" i="56" s="1"/>
  <c r="F21" i="43"/>
  <c r="H77" i="56" s="1"/>
  <c r="F25" i="43"/>
  <c r="H25" i="56" s="1"/>
  <c r="F29" i="43"/>
  <c r="H69" i="56" s="1"/>
  <c r="F33" i="43"/>
  <c r="H26" i="56" s="1"/>
  <c r="F37" i="43"/>
  <c r="H71" i="56" s="1"/>
  <c r="F41" i="43"/>
  <c r="H83" i="56" s="1"/>
  <c r="F45" i="43"/>
  <c r="H78" i="56" s="1"/>
  <c r="F49" i="43"/>
  <c r="H49" i="56" s="1"/>
  <c r="F53" i="43"/>
  <c r="H18" i="56" s="1"/>
  <c r="F57" i="43"/>
  <c r="H59" i="56" s="1"/>
  <c r="F61" i="43"/>
  <c r="H51" i="56" s="1"/>
  <c r="F65" i="43"/>
  <c r="H41" i="56" s="1"/>
  <c r="F73" i="43"/>
  <c r="H44" i="56" s="1"/>
  <c r="F77" i="43"/>
  <c r="H46" i="56" s="1"/>
  <c r="F81" i="43"/>
  <c r="H27" i="56" s="1"/>
  <c r="F85" i="43"/>
  <c r="H33" i="56" s="1"/>
  <c r="F93" i="43"/>
  <c r="H57" i="56" s="1"/>
  <c r="F97" i="43"/>
  <c r="H89" i="56" s="1"/>
  <c r="F101" i="43"/>
  <c r="H76" i="56" s="1"/>
  <c r="F9" i="43"/>
  <c r="H43" i="56" s="1"/>
  <c r="F10" i="43"/>
  <c r="H16" i="56" s="1"/>
  <c r="F11" i="43"/>
  <c r="H36" i="56" s="1"/>
  <c r="F12" i="43"/>
  <c r="H37" i="56" s="1"/>
  <c r="F14" i="43"/>
  <c r="H53" i="56" s="1"/>
  <c r="F15" i="43"/>
  <c r="H30" i="56" s="1"/>
  <c r="F16" i="43"/>
  <c r="H23" i="56" s="1"/>
  <c r="F18" i="43"/>
  <c r="H9" i="56" s="1"/>
  <c r="F19" i="43"/>
  <c r="H47" i="56" s="1"/>
  <c r="F20" i="43"/>
  <c r="H28" i="56" s="1"/>
  <c r="F22" i="43"/>
  <c r="H24" i="56" s="1"/>
  <c r="F23" i="43"/>
  <c r="H48" i="56" s="1"/>
  <c r="F24" i="43"/>
  <c r="H58" i="56" s="1"/>
  <c r="F26" i="43"/>
  <c r="H17" i="56" s="1"/>
  <c r="F28" i="43"/>
  <c r="H38" i="56" s="1"/>
  <c r="F30" i="43"/>
  <c r="H54" i="56" s="1"/>
  <c r="F31" i="43"/>
  <c r="H39" i="56" s="1"/>
  <c r="F32" i="43"/>
  <c r="H62" i="56" s="1"/>
  <c r="F34" i="43"/>
  <c r="H6" i="56" s="1"/>
  <c r="F35" i="43"/>
  <c r="H63" i="56" s="1"/>
  <c r="F36" i="43"/>
  <c r="H70" i="56" s="1"/>
  <c r="F38" i="43"/>
  <c r="H64" i="56" s="1"/>
  <c r="F40" i="43"/>
  <c r="H15" i="56" s="1"/>
  <c r="F42" i="43"/>
  <c r="H10" i="56" s="1"/>
  <c r="F43" i="43"/>
  <c r="H32" i="56" s="1"/>
  <c r="F44" i="43"/>
  <c r="H55" i="56" s="1"/>
  <c r="F47" i="43"/>
  <c r="H79" i="56" s="1"/>
  <c r="F48" i="43"/>
  <c r="H90" i="56" s="1"/>
  <c r="F50" i="43"/>
  <c r="H40" i="56" s="1"/>
  <c r="F51" i="43"/>
  <c r="H80" i="56" s="1"/>
  <c r="F52" i="43"/>
  <c r="H66" i="56" s="1"/>
  <c r="F55" i="43"/>
  <c r="H50" i="56" s="1"/>
  <c r="F56" i="43"/>
  <c r="H65" i="56" s="1"/>
  <c r="F58" i="43"/>
  <c r="H88" i="56" s="1"/>
  <c r="F59" i="43"/>
  <c r="H11" i="56" s="1"/>
  <c r="F60" i="43"/>
  <c r="H60" i="56" s="1"/>
  <c r="F62" i="43"/>
  <c r="H19" i="56" s="1"/>
  <c r="F63" i="43"/>
  <c r="H20" i="56" s="1"/>
  <c r="F64" i="43"/>
  <c r="H7" i="56" s="1"/>
  <c r="F66" i="43"/>
  <c r="H72" i="56" s="1"/>
  <c r="F67" i="43"/>
  <c r="H29" i="56" s="1"/>
  <c r="F68" i="43"/>
  <c r="H52" i="56" s="1"/>
  <c r="F70" i="43"/>
  <c r="H56" i="56" s="1"/>
  <c r="F71" i="43"/>
  <c r="H22" i="56" s="1"/>
  <c r="F72" i="43"/>
  <c r="H73" i="56" s="1"/>
  <c r="F74" i="43"/>
  <c r="H8" i="56" s="1"/>
  <c r="F75" i="43"/>
  <c r="H42" i="56" s="1"/>
  <c r="F78" i="43"/>
  <c r="H45" i="56" s="1"/>
  <c r="F79" i="43"/>
  <c r="H74" i="56" s="1"/>
  <c r="F80" i="43"/>
  <c r="H61" i="56" s="1"/>
  <c r="F82" i="43"/>
  <c r="H67" i="56" s="1"/>
  <c r="F83" i="43"/>
  <c r="H12" i="56" s="1"/>
  <c r="F84" i="43"/>
  <c r="H13" i="56" s="1"/>
  <c r="F86" i="43"/>
  <c r="H34" i="56" s="1"/>
  <c r="F87" i="43"/>
  <c r="H14" i="56" s="1"/>
  <c r="F88" i="43"/>
  <c r="H21" i="56" s="1"/>
  <c r="F90" i="43"/>
  <c r="H75" i="56" s="1"/>
  <c r="F91" i="43"/>
  <c r="H81" i="56" s="1"/>
  <c r="F92" i="43"/>
  <c r="H82" i="56" s="1"/>
  <c r="F94" i="43"/>
  <c r="H35" i="56" s="1"/>
  <c r="F95" i="43"/>
  <c r="H84" i="56" s="1"/>
  <c r="F96" i="43"/>
  <c r="H85" i="56" s="1"/>
  <c r="F98" i="43"/>
  <c r="H86" i="56" s="1"/>
  <c r="F100" i="43"/>
  <c r="H87" i="56" s="1"/>
  <c r="I100" i="42"/>
  <c r="G76" i="56" s="1"/>
  <c r="I99" i="42"/>
  <c r="G87" i="56" s="1"/>
  <c r="I97" i="42"/>
  <c r="G86" i="56" s="1"/>
  <c r="I96" i="42"/>
  <c r="G89" i="56" s="1"/>
  <c r="I95" i="42"/>
  <c r="G85" i="56" s="1"/>
  <c r="I94" i="42"/>
  <c r="G84" i="56" s="1"/>
  <c r="I93" i="42"/>
  <c r="G35" i="56" s="1"/>
  <c r="I92" i="42"/>
  <c r="G57" i="56" s="1"/>
  <c r="I91" i="42"/>
  <c r="G82" i="56" s="1"/>
  <c r="I90" i="42"/>
  <c r="G81" i="56" s="1"/>
  <c r="I89" i="42"/>
  <c r="G75" i="56" s="1"/>
  <c r="I87" i="42"/>
  <c r="G21" i="56" s="1"/>
  <c r="I86" i="42"/>
  <c r="G14" i="56" s="1"/>
  <c r="I85" i="42"/>
  <c r="G34" i="56" s="1"/>
  <c r="I84" i="42"/>
  <c r="G33" i="56" s="1"/>
  <c r="I83" i="42"/>
  <c r="G13" i="56" s="1"/>
  <c r="I82" i="42"/>
  <c r="G12" i="56" s="1"/>
  <c r="I81" i="42"/>
  <c r="G67" i="56" s="1"/>
  <c r="I80" i="42"/>
  <c r="G27" i="56" s="1"/>
  <c r="I79" i="42"/>
  <c r="G61" i="56" s="1"/>
  <c r="I78" i="42"/>
  <c r="G74" i="56" s="1"/>
  <c r="I77" i="42"/>
  <c r="G45" i="56" s="1"/>
  <c r="I76" i="42"/>
  <c r="G46" i="56" s="1"/>
  <c r="I74" i="42"/>
  <c r="G42" i="56" s="1"/>
  <c r="I73" i="42"/>
  <c r="G8" i="56" s="1"/>
  <c r="I72" i="42"/>
  <c r="G44" i="56" s="1"/>
  <c r="I71" i="42"/>
  <c r="G73" i="56" s="1"/>
  <c r="I70" i="42"/>
  <c r="G22" i="56" s="1"/>
  <c r="I69" i="42"/>
  <c r="G56" i="56" s="1"/>
  <c r="I67" i="42"/>
  <c r="G52" i="56" s="1"/>
  <c r="I66" i="42"/>
  <c r="G29" i="56" s="1"/>
  <c r="I65" i="42"/>
  <c r="G72" i="56" s="1"/>
  <c r="I64" i="42"/>
  <c r="G41" i="56" s="1"/>
  <c r="I63" i="42"/>
  <c r="G7" i="56" s="1"/>
  <c r="I62" i="42"/>
  <c r="G20" i="56" s="1"/>
  <c r="I61" i="42"/>
  <c r="G19" i="56" s="1"/>
  <c r="I60" i="42"/>
  <c r="G51" i="56" s="1"/>
  <c r="I59" i="42"/>
  <c r="G60" i="56" s="1"/>
  <c r="I58" i="42"/>
  <c r="G11" i="56" s="1"/>
  <c r="I57" i="42"/>
  <c r="G88" i="56" s="1"/>
  <c r="I56" i="42"/>
  <c r="G59" i="56" s="1"/>
  <c r="I55" i="42"/>
  <c r="G65" i="56" s="1"/>
  <c r="I54" i="42"/>
  <c r="G50" i="56" s="1"/>
  <c r="I52" i="42"/>
  <c r="G18" i="56" s="1"/>
  <c r="I51" i="42"/>
  <c r="G66" i="56" s="1"/>
  <c r="I50" i="42"/>
  <c r="G80" i="56" s="1"/>
  <c r="I49" i="42"/>
  <c r="G40" i="56" s="1"/>
  <c r="I48" i="42"/>
  <c r="G49" i="56" s="1"/>
  <c r="I47" i="42"/>
  <c r="G90" i="56" s="1"/>
  <c r="I46" i="42"/>
  <c r="G79" i="56" s="1"/>
  <c r="I44" i="42"/>
  <c r="G78" i="56" s="1"/>
  <c r="I43" i="42"/>
  <c r="G55" i="56" s="1"/>
  <c r="I42" i="42"/>
  <c r="G32" i="56" s="1"/>
  <c r="I41" i="42"/>
  <c r="G10" i="56" s="1"/>
  <c r="I40" i="42"/>
  <c r="G83" i="56" s="1"/>
  <c r="I39" i="42"/>
  <c r="G15" i="56" s="1"/>
  <c r="I37" i="42"/>
  <c r="G64" i="56" s="1"/>
  <c r="I36" i="42"/>
  <c r="G71" i="56" s="1"/>
  <c r="I35" i="42"/>
  <c r="G70" i="56" s="1"/>
  <c r="I34" i="42"/>
  <c r="G63" i="56" s="1"/>
  <c r="I33" i="42"/>
  <c r="G6" i="56" s="1"/>
  <c r="I32" i="42"/>
  <c r="G26" i="56" s="1"/>
  <c r="I31" i="42"/>
  <c r="G62" i="56" s="1"/>
  <c r="I30" i="42"/>
  <c r="G39" i="56" s="1"/>
  <c r="I29" i="42"/>
  <c r="G54" i="56" s="1"/>
  <c r="I28" i="42"/>
  <c r="G69" i="56" s="1"/>
  <c r="I27" i="42"/>
  <c r="G38" i="56" s="1"/>
  <c r="I25" i="42"/>
  <c r="G17" i="56" s="1"/>
  <c r="I24" i="42"/>
  <c r="G25" i="56" s="1"/>
  <c r="I23" i="42"/>
  <c r="G58" i="56" s="1"/>
  <c r="I22" i="42"/>
  <c r="G48" i="56" s="1"/>
  <c r="I21" i="42"/>
  <c r="G24" i="56" s="1"/>
  <c r="I20" i="42"/>
  <c r="G77" i="56" s="1"/>
  <c r="I19" i="42"/>
  <c r="G28" i="56" s="1"/>
  <c r="I18" i="42"/>
  <c r="G47" i="56" s="1"/>
  <c r="I17" i="42"/>
  <c r="G9" i="56" s="1"/>
  <c r="I16" i="42"/>
  <c r="G31" i="56" s="1"/>
  <c r="I15" i="42"/>
  <c r="G23" i="56" s="1"/>
  <c r="I14" i="42"/>
  <c r="G30" i="56" s="1"/>
  <c r="I13" i="42"/>
  <c r="G53" i="56" s="1"/>
  <c r="I12" i="42"/>
  <c r="G68" i="56" s="1"/>
  <c r="I11" i="42"/>
  <c r="G37" i="56" s="1"/>
  <c r="I10" i="42"/>
  <c r="G36" i="56" s="1"/>
  <c r="I9" i="42"/>
  <c r="G16" i="56" s="1"/>
  <c r="I8" i="42"/>
  <c r="G43" i="56" s="1"/>
  <c r="I13" i="41"/>
  <c r="F68" i="56" s="1"/>
  <c r="I17" i="41"/>
  <c r="F31" i="56" s="1"/>
  <c r="I21" i="41"/>
  <c r="F77" i="56" s="1"/>
  <c r="I25" i="41"/>
  <c r="F25" i="56" s="1"/>
  <c r="I29" i="41"/>
  <c r="F69" i="56" s="1"/>
  <c r="I31" i="41"/>
  <c r="F39" i="56" s="1"/>
  <c r="I33" i="41"/>
  <c r="F26" i="56" s="1"/>
  <c r="I35" i="41"/>
  <c r="F63" i="56" s="1"/>
  <c r="I37" i="41"/>
  <c r="F71" i="56" s="1"/>
  <c r="I40" i="41"/>
  <c r="F15" i="56" s="1"/>
  <c r="I44" i="41"/>
  <c r="F55" i="56" s="1"/>
  <c r="I48" i="41"/>
  <c r="F90" i="56" s="1"/>
  <c r="I49" i="41"/>
  <c r="F49" i="56" s="1"/>
  <c r="I52" i="41"/>
  <c r="F66" i="56" s="1"/>
  <c r="I53" i="41"/>
  <c r="F18" i="56" s="1"/>
  <c r="I57" i="41"/>
  <c r="F59" i="56" s="1"/>
  <c r="I61" i="41"/>
  <c r="F51" i="56" s="1"/>
  <c r="I65" i="41"/>
  <c r="F41" i="56" s="1"/>
  <c r="I71" i="41"/>
  <c r="F22" i="56" s="1"/>
  <c r="I73" i="41"/>
  <c r="F44" i="56" s="1"/>
  <c r="I75" i="41"/>
  <c r="F42" i="56" s="1"/>
  <c r="I80" i="41"/>
  <c r="F61" i="56" s="1"/>
  <c r="I84" i="41"/>
  <c r="F13" i="56" s="1"/>
  <c r="I88" i="41"/>
  <c r="F21" i="56" s="1"/>
  <c r="I92" i="41"/>
  <c r="F82" i="56" s="1"/>
  <c r="I93" i="41"/>
  <c r="F57" i="56" s="1"/>
  <c r="I96" i="41"/>
  <c r="F85" i="56" s="1"/>
  <c r="I97" i="41"/>
  <c r="F89" i="56" s="1"/>
  <c r="I101" i="41"/>
  <c r="F76" i="56" s="1"/>
  <c r="I100" i="41"/>
  <c r="F87" i="56" s="1"/>
  <c r="I98" i="41"/>
  <c r="F86" i="56" s="1"/>
  <c r="I95" i="41"/>
  <c r="F84" i="56" s="1"/>
  <c r="I94" i="41"/>
  <c r="F35" i="56" s="1"/>
  <c r="I91" i="41"/>
  <c r="F81" i="56" s="1"/>
  <c r="I90" i="41"/>
  <c r="F75" i="56" s="1"/>
  <c r="I87" i="41"/>
  <c r="F14" i="56" s="1"/>
  <c r="I86" i="41"/>
  <c r="F34" i="56" s="1"/>
  <c r="I85" i="41"/>
  <c r="F33" i="56" s="1"/>
  <c r="I83" i="41"/>
  <c r="F12" i="56" s="1"/>
  <c r="I82" i="41"/>
  <c r="F67" i="56" s="1"/>
  <c r="I81" i="41"/>
  <c r="F27" i="56" s="1"/>
  <c r="I79" i="41"/>
  <c r="F74" i="56" s="1"/>
  <c r="I78" i="41"/>
  <c r="F45" i="56" s="1"/>
  <c r="I77" i="41"/>
  <c r="F46" i="56" s="1"/>
  <c r="I74" i="41"/>
  <c r="F8" i="56" s="1"/>
  <c r="I72" i="41"/>
  <c r="F73" i="56" s="1"/>
  <c r="I70" i="41"/>
  <c r="F56" i="56" s="1"/>
  <c r="I68" i="41"/>
  <c r="F52" i="56" s="1"/>
  <c r="I67" i="41"/>
  <c r="F29" i="56" s="1"/>
  <c r="I66" i="41"/>
  <c r="F72" i="56" s="1"/>
  <c r="I64" i="41"/>
  <c r="F7" i="56" s="1"/>
  <c r="I63" i="41"/>
  <c r="F20" i="56" s="1"/>
  <c r="I62" i="41"/>
  <c r="F19" i="56" s="1"/>
  <c r="I60" i="41"/>
  <c r="F60" i="56" s="1"/>
  <c r="I59" i="41"/>
  <c r="F11" i="56" s="1"/>
  <c r="I58" i="41"/>
  <c r="F88" i="56" s="1"/>
  <c r="I56" i="41"/>
  <c r="F65" i="56" s="1"/>
  <c r="I55" i="41"/>
  <c r="F50" i="56" s="1"/>
  <c r="I51" i="41"/>
  <c r="F80" i="56" s="1"/>
  <c r="I50" i="41"/>
  <c r="F40" i="56" s="1"/>
  <c r="I47" i="41"/>
  <c r="F79" i="56" s="1"/>
  <c r="I45" i="41"/>
  <c r="F78" i="56" s="1"/>
  <c r="I43" i="41"/>
  <c r="F32" i="56" s="1"/>
  <c r="I42" i="41"/>
  <c r="F10" i="56" s="1"/>
  <c r="I41" i="41"/>
  <c r="F83" i="56" s="1"/>
  <c r="I38" i="41"/>
  <c r="F64" i="56" s="1"/>
  <c r="I36" i="41"/>
  <c r="F70" i="56" s="1"/>
  <c r="I34" i="41"/>
  <c r="F6" i="56" s="1"/>
  <c r="I32" i="41"/>
  <c r="F62" i="56" s="1"/>
  <c r="I30" i="41"/>
  <c r="F54" i="56" s="1"/>
  <c r="I28" i="41"/>
  <c r="F38" i="56" s="1"/>
  <c r="I26" i="41"/>
  <c r="F17" i="56" s="1"/>
  <c r="I24" i="41"/>
  <c r="F58" i="56" s="1"/>
  <c r="I23" i="41"/>
  <c r="F48" i="56" s="1"/>
  <c r="I22" i="41"/>
  <c r="F24" i="56" s="1"/>
  <c r="I20" i="41"/>
  <c r="F28" i="56" s="1"/>
  <c r="I19" i="41"/>
  <c r="F47" i="56" s="1"/>
  <c r="I18" i="41"/>
  <c r="F9" i="56" s="1"/>
  <c r="I16" i="41"/>
  <c r="F23" i="56" s="1"/>
  <c r="I15" i="41"/>
  <c r="F30" i="56" s="1"/>
  <c r="I14" i="41"/>
  <c r="F53" i="56" s="1"/>
  <c r="I12" i="41"/>
  <c r="F37" i="56" s="1"/>
  <c r="I11" i="41"/>
  <c r="F36" i="56" s="1"/>
  <c r="I10" i="41"/>
  <c r="F16" i="56" s="1"/>
  <c r="I9" i="41"/>
  <c r="F43" i="56" s="1"/>
  <c r="A3" i="33"/>
  <c r="O17" i="12" l="1"/>
  <c r="O30" i="12"/>
  <c r="O42" i="12"/>
  <c r="O51" i="12"/>
  <c r="O65" i="12"/>
  <c r="O78" i="12"/>
  <c r="O91" i="12"/>
  <c r="O96" i="12"/>
  <c r="O88" i="12"/>
  <c r="O81" i="12"/>
  <c r="O76" i="12"/>
  <c r="O68" i="12"/>
  <c r="O61" i="12"/>
  <c r="O56" i="12"/>
  <c r="O48" i="12"/>
  <c r="O32" i="12"/>
  <c r="O24" i="12"/>
  <c r="O19" i="12"/>
  <c r="O14" i="12"/>
  <c r="O8" i="12"/>
  <c r="O33" i="12"/>
  <c r="O45" i="12"/>
  <c r="O55" i="12"/>
  <c r="O69" i="12"/>
  <c r="O82" i="12"/>
  <c r="O93" i="12"/>
  <c r="O94" i="12"/>
  <c r="O85" i="12"/>
  <c r="O80" i="12"/>
  <c r="O75" i="12"/>
  <c r="O66" i="12"/>
  <c r="O60" i="12"/>
  <c r="O54" i="12"/>
  <c r="O46" i="12"/>
  <c r="O39" i="12"/>
  <c r="O31" i="12"/>
  <c r="O23" i="12"/>
  <c r="O18" i="12"/>
  <c r="O12" i="12"/>
  <c r="O26" i="12"/>
  <c r="O34" i="12"/>
  <c r="O47" i="12"/>
  <c r="O57" i="12"/>
  <c r="O70" i="12"/>
  <c r="O86" i="12"/>
  <c r="O95" i="12"/>
  <c r="O99" i="12"/>
  <c r="O92" i="12"/>
  <c r="O84" i="12"/>
  <c r="O79" i="12"/>
  <c r="O72" i="12"/>
  <c r="O64" i="12"/>
  <c r="O59" i="12"/>
  <c r="O53" i="12"/>
  <c r="O43" i="12"/>
  <c r="O36" i="12"/>
  <c r="O28" i="12"/>
  <c r="O22" i="12"/>
  <c r="O16" i="12"/>
  <c r="O11" i="12"/>
  <c r="O13" i="12"/>
  <c r="O29" i="12"/>
  <c r="O38" i="12"/>
  <c r="O49" i="12"/>
  <c r="O63" i="12"/>
  <c r="O73" i="12"/>
  <c r="O89" i="12"/>
  <c r="O98" i="12"/>
  <c r="O90" i="12"/>
  <c r="O83" i="12"/>
  <c r="O77" i="12"/>
  <c r="O71" i="12"/>
  <c r="O62" i="12"/>
  <c r="O58" i="12"/>
  <c r="O50" i="12"/>
  <c r="O35" i="12"/>
  <c r="O27" i="12"/>
  <c r="O20" i="12"/>
  <c r="O15" i="12"/>
  <c r="O10" i="12"/>
  <c r="O41" i="12"/>
  <c r="O40" i="12"/>
  <c r="O21" i="12"/>
  <c r="O9" i="12"/>
  <c r="O7" i="12"/>
  <c r="M10" i="12"/>
  <c r="M14" i="12"/>
  <c r="M18" i="12"/>
  <c r="M22" i="12"/>
  <c r="M27" i="12"/>
  <c r="M31" i="12"/>
  <c r="M35" i="12"/>
  <c r="M40" i="12"/>
  <c r="M45" i="12"/>
  <c r="M49" i="12"/>
  <c r="M54" i="12"/>
  <c r="M58" i="12"/>
  <c r="M62" i="12"/>
  <c r="M66" i="12"/>
  <c r="M71" i="12"/>
  <c r="M76" i="12"/>
  <c r="M80" i="12"/>
  <c r="M84" i="12"/>
  <c r="M89" i="12"/>
  <c r="M93" i="12"/>
  <c r="M98" i="12"/>
  <c r="M7" i="12"/>
  <c r="M11" i="12"/>
  <c r="M15" i="12"/>
  <c r="M19" i="12"/>
  <c r="M23" i="12"/>
  <c r="M28" i="12"/>
  <c r="M32" i="12"/>
  <c r="M36" i="12"/>
  <c r="M41" i="12"/>
  <c r="M46" i="12"/>
  <c r="M50" i="12"/>
  <c r="M55" i="12"/>
  <c r="M59" i="12"/>
  <c r="M63" i="12"/>
  <c r="M68" i="12"/>
  <c r="M72" i="12"/>
  <c r="M77" i="12"/>
  <c r="M81" i="12"/>
  <c r="M85" i="12"/>
  <c r="M90" i="12"/>
  <c r="M94" i="12"/>
  <c r="M99" i="12"/>
  <c r="M8" i="12"/>
  <c r="M12" i="12"/>
  <c r="M16" i="12"/>
  <c r="M20" i="12"/>
  <c r="M24" i="12"/>
  <c r="M29" i="12"/>
  <c r="M33" i="12"/>
  <c r="M42" i="12"/>
  <c r="M47" i="12"/>
  <c r="M51" i="12"/>
  <c r="M56" i="12"/>
  <c r="M60" i="12"/>
  <c r="M64" i="12"/>
  <c r="M69" i="12"/>
  <c r="M73" i="12"/>
  <c r="M78" i="12"/>
  <c r="M82" i="12"/>
  <c r="M86" i="12"/>
  <c r="M91" i="12"/>
  <c r="M95" i="12"/>
  <c r="M9" i="12"/>
  <c r="M13" i="12"/>
  <c r="M17" i="12"/>
  <c r="M21" i="12"/>
  <c r="M26" i="12"/>
  <c r="M30" i="12"/>
  <c r="M34" i="12"/>
  <c r="M39" i="12"/>
  <c r="M43" i="12"/>
  <c r="M48" i="12"/>
  <c r="M53" i="12"/>
  <c r="M57" i="12"/>
  <c r="M61" i="12"/>
  <c r="M65" i="12"/>
  <c r="M70" i="12"/>
  <c r="M75" i="12"/>
  <c r="M79" i="12"/>
  <c r="M83" i="12"/>
  <c r="M88" i="12"/>
  <c r="M92" i="12"/>
  <c r="M96" i="12"/>
  <c r="N10" i="12"/>
  <c r="N14" i="12"/>
  <c r="N18" i="12"/>
  <c r="N22" i="12"/>
  <c r="N27" i="12"/>
  <c r="N31" i="12"/>
  <c r="N35" i="12"/>
  <c r="N40" i="12"/>
  <c r="N45" i="12"/>
  <c r="N49" i="12"/>
  <c r="N54" i="12"/>
  <c r="N58" i="12"/>
  <c r="N62" i="12"/>
  <c r="N66" i="12"/>
  <c r="N71" i="12"/>
  <c r="N76" i="12"/>
  <c r="N80" i="12"/>
  <c r="N84" i="12"/>
  <c r="N89" i="12"/>
  <c r="N93" i="12"/>
  <c r="N98" i="12"/>
  <c r="N7" i="12"/>
  <c r="N11" i="12"/>
  <c r="N15" i="12"/>
  <c r="N19" i="12"/>
  <c r="N28" i="12"/>
  <c r="N32" i="12"/>
  <c r="N36" i="12"/>
  <c r="N41" i="12"/>
  <c r="N46" i="12"/>
  <c r="N50" i="12"/>
  <c r="N55" i="12"/>
  <c r="N59" i="12"/>
  <c r="N63" i="12"/>
  <c r="N68" i="12"/>
  <c r="N72" i="12"/>
  <c r="N77" i="12"/>
  <c r="N81" i="12"/>
  <c r="N85" i="12"/>
  <c r="N90" i="12"/>
  <c r="N94" i="12"/>
  <c r="N99" i="12"/>
  <c r="N8" i="12"/>
  <c r="N12" i="12"/>
  <c r="N16" i="12"/>
  <c r="N20" i="12"/>
  <c r="N24" i="12"/>
  <c r="N29" i="12"/>
  <c r="N33" i="12"/>
  <c r="N38" i="12"/>
  <c r="N42" i="12"/>
  <c r="N47" i="12"/>
  <c r="N51" i="12"/>
  <c r="N56" i="12"/>
  <c r="N60" i="12"/>
  <c r="N64" i="12"/>
  <c r="N69" i="12"/>
  <c r="N73" i="12"/>
  <c r="N78" i="12"/>
  <c r="N82" i="12"/>
  <c r="N86" i="12"/>
  <c r="N91" i="12"/>
  <c r="N95" i="12"/>
  <c r="N9" i="12"/>
  <c r="N13" i="12"/>
  <c r="N17" i="12"/>
  <c r="N21" i="12"/>
  <c r="N26" i="12"/>
  <c r="N30" i="12"/>
  <c r="N34" i="12"/>
  <c r="N39" i="12"/>
  <c r="N43" i="12"/>
  <c r="N48" i="12"/>
  <c r="N53" i="12"/>
  <c r="N57" i="12"/>
  <c r="N61" i="12"/>
  <c r="N65" i="12"/>
  <c r="N70" i="12"/>
  <c r="N75" i="12"/>
  <c r="N79" i="12"/>
  <c r="N83" i="12"/>
  <c r="N88" i="12"/>
  <c r="N92" i="12"/>
  <c r="N96" i="12"/>
  <c r="N23" i="12"/>
  <c r="M38" i="12"/>
  <c r="L7" i="12"/>
  <c r="L11" i="12"/>
  <c r="L15" i="12"/>
  <c r="L19" i="12"/>
  <c r="L23" i="12"/>
  <c r="L28" i="12"/>
  <c r="L32" i="12"/>
  <c r="L36" i="12"/>
  <c r="L41" i="12"/>
  <c r="L46" i="12"/>
  <c r="L50" i="12"/>
  <c r="L55" i="12"/>
  <c r="L59" i="12"/>
  <c r="L63" i="12"/>
  <c r="L68" i="12"/>
  <c r="L72" i="12"/>
  <c r="L77" i="12"/>
  <c r="L81" i="12"/>
  <c r="L85" i="12"/>
  <c r="L90" i="12"/>
  <c r="L94" i="12"/>
  <c r="L99" i="12"/>
  <c r="L8" i="12"/>
  <c r="L12" i="12"/>
  <c r="L16" i="12"/>
  <c r="L20" i="12"/>
  <c r="L24" i="12"/>
  <c r="L29" i="12"/>
  <c r="L33" i="12"/>
  <c r="L38" i="12"/>
  <c r="L42" i="12"/>
  <c r="L47" i="12"/>
  <c r="L51" i="12"/>
  <c r="L56" i="12"/>
  <c r="L60" i="12"/>
  <c r="L64" i="12"/>
  <c r="L69" i="12"/>
  <c r="L73" i="12"/>
  <c r="L78" i="12"/>
  <c r="L82" i="12"/>
  <c r="L86" i="12"/>
  <c r="L91" i="12"/>
  <c r="L95" i="12"/>
  <c r="L9" i="12"/>
  <c r="L13" i="12"/>
  <c r="L17" i="12"/>
  <c r="L21" i="12"/>
  <c r="L26" i="12"/>
  <c r="L30" i="12"/>
  <c r="L34" i="12"/>
  <c r="L39" i="12"/>
  <c r="L43" i="12"/>
  <c r="L48" i="12"/>
  <c r="L53" i="12"/>
  <c r="L57" i="12"/>
  <c r="L61" i="12"/>
  <c r="L65" i="12"/>
  <c r="L70" i="12"/>
  <c r="L75" i="12"/>
  <c r="L79" i="12"/>
  <c r="L83" i="12"/>
  <c r="L88" i="12"/>
  <c r="L92" i="12"/>
  <c r="L96" i="12"/>
  <c r="L10" i="12"/>
  <c r="L14" i="12"/>
  <c r="L18" i="12"/>
  <c r="L22" i="12"/>
  <c r="L27" i="12"/>
  <c r="L31" i="12"/>
  <c r="L35" i="12"/>
  <c r="L40" i="12"/>
  <c r="L45" i="12"/>
  <c r="L49" i="12"/>
  <c r="L54" i="12"/>
  <c r="L58" i="12"/>
  <c r="L62" i="12"/>
  <c r="L66" i="12"/>
  <c r="L71" i="12"/>
  <c r="L76" i="12"/>
  <c r="L80" i="12"/>
  <c r="L84" i="12"/>
  <c r="L89" i="12"/>
  <c r="L93" i="12"/>
  <c r="L98" i="12"/>
  <c r="K10" i="12"/>
  <c r="K14" i="12"/>
  <c r="K18" i="12"/>
  <c r="K22" i="12"/>
  <c r="K27" i="12"/>
  <c r="K31" i="12"/>
  <c r="K35" i="12"/>
  <c r="K40" i="12"/>
  <c r="K45" i="12"/>
  <c r="K49" i="12"/>
  <c r="K54" i="12"/>
  <c r="K58" i="12"/>
  <c r="K62" i="12"/>
  <c r="K66" i="12"/>
  <c r="K71" i="12"/>
  <c r="K76" i="12"/>
  <c r="K80" i="12"/>
  <c r="K84" i="12"/>
  <c r="K89" i="12"/>
  <c r="K93" i="12"/>
  <c r="K98" i="12"/>
  <c r="K7" i="12"/>
  <c r="K11" i="12"/>
  <c r="K15" i="12"/>
  <c r="K19" i="12"/>
  <c r="K23" i="12"/>
  <c r="K28" i="12"/>
  <c r="K32" i="12"/>
  <c r="K36" i="12"/>
  <c r="K41" i="12"/>
  <c r="K46" i="12"/>
  <c r="K50" i="12"/>
  <c r="K55" i="12"/>
  <c r="K59" i="12"/>
  <c r="K63" i="12"/>
  <c r="K68" i="12"/>
  <c r="K72" i="12"/>
  <c r="K77" i="12"/>
  <c r="K81" i="12"/>
  <c r="K85" i="12"/>
  <c r="K90" i="12"/>
  <c r="K94" i="12"/>
  <c r="K99" i="12"/>
  <c r="K8" i="12"/>
  <c r="K12" i="12"/>
  <c r="K16" i="12"/>
  <c r="K20" i="12"/>
  <c r="K24" i="12"/>
  <c r="K29" i="12"/>
  <c r="K33" i="12"/>
  <c r="K38" i="12"/>
  <c r="K42" i="12"/>
  <c r="K47" i="12"/>
  <c r="K51" i="12"/>
  <c r="K56" i="12"/>
  <c r="K60" i="12"/>
  <c r="K64" i="12"/>
  <c r="K69" i="12"/>
  <c r="K73" i="12"/>
  <c r="K78" i="12"/>
  <c r="K82" i="12"/>
  <c r="K86" i="12"/>
  <c r="K91" i="12"/>
  <c r="K95" i="12"/>
  <c r="K9" i="12"/>
  <c r="K13" i="12"/>
  <c r="K17" i="12"/>
  <c r="K21" i="12"/>
  <c r="K26" i="12"/>
  <c r="K30" i="12"/>
  <c r="K34" i="12"/>
  <c r="K39" i="12"/>
  <c r="K43" i="12"/>
  <c r="K48" i="12"/>
  <c r="K53" i="12"/>
  <c r="K57" i="12"/>
  <c r="K61" i="12"/>
  <c r="K65" i="12"/>
  <c r="K70" i="12"/>
  <c r="K75" i="12"/>
  <c r="K79" i="12"/>
  <c r="K83" i="12"/>
  <c r="K88" i="12"/>
  <c r="K92" i="12"/>
  <c r="K96" i="12"/>
  <c r="J12" i="12"/>
  <c r="J24" i="12"/>
  <c r="J43" i="12"/>
  <c r="J64" i="12"/>
  <c r="J88" i="12"/>
  <c r="J95" i="12"/>
  <c r="J91" i="12"/>
  <c r="J84" i="12"/>
  <c r="J80" i="12"/>
  <c r="J75" i="12"/>
  <c r="J69" i="12"/>
  <c r="J63" i="12"/>
  <c r="J58" i="12"/>
  <c r="J51" i="12"/>
  <c r="J47" i="12"/>
  <c r="J40" i="12"/>
  <c r="J35" i="12"/>
  <c r="J30" i="12"/>
  <c r="J23" i="12"/>
  <c r="J17" i="12"/>
  <c r="J11" i="12"/>
  <c r="J7" i="12"/>
  <c r="J16" i="12"/>
  <c r="J28" i="12"/>
  <c r="J56" i="12"/>
  <c r="J70" i="12"/>
  <c r="J96" i="12"/>
  <c r="J94" i="12"/>
  <c r="J90" i="12"/>
  <c r="J83" i="12"/>
  <c r="J79" i="12"/>
  <c r="J73" i="12"/>
  <c r="J68" i="12"/>
  <c r="J62" i="12"/>
  <c r="J55" i="12"/>
  <c r="J50" i="12"/>
  <c r="J46" i="12"/>
  <c r="J39" i="12"/>
  <c r="J33" i="12"/>
  <c r="J29" i="12"/>
  <c r="J15" i="12"/>
  <c r="J10" i="12"/>
  <c r="J8" i="12"/>
  <c r="J20" i="12"/>
  <c r="J34" i="12"/>
  <c r="J57" i="12"/>
  <c r="J76" i="12"/>
  <c r="J99" i="12"/>
  <c r="J93" i="12"/>
  <c r="J89" i="12"/>
  <c r="J82" i="12"/>
  <c r="J78" i="12"/>
  <c r="J72" i="12"/>
  <c r="J66" i="12"/>
  <c r="J61" i="12"/>
  <c r="J54" i="12"/>
  <c r="J49" i="12"/>
  <c r="J45" i="12"/>
  <c r="J38" i="12"/>
  <c r="J32" i="12"/>
  <c r="J27" i="12"/>
  <c r="J19" i="12"/>
  <c r="J14" i="12"/>
  <c r="J9" i="12"/>
  <c r="J21" i="12"/>
  <c r="J41" i="12"/>
  <c r="J60" i="12"/>
  <c r="J85" i="12"/>
  <c r="J98" i="12"/>
  <c r="J92" i="12"/>
  <c r="J86" i="12"/>
  <c r="J81" i="12"/>
  <c r="J77" i="12"/>
  <c r="J71" i="12"/>
  <c r="J65" i="12"/>
  <c r="J59" i="12"/>
  <c r="J53" i="12"/>
  <c r="J48" i="12"/>
  <c r="J42" i="12"/>
  <c r="J36" i="12"/>
  <c r="J31" i="12"/>
  <c r="J26" i="12"/>
  <c r="J18" i="12"/>
  <c r="J13" i="12"/>
  <c r="I98" i="12"/>
  <c r="I92" i="12"/>
  <c r="I86" i="12"/>
  <c r="I81" i="12"/>
  <c r="I76" i="12"/>
  <c r="I69" i="12"/>
  <c r="I64" i="12"/>
  <c r="I58" i="12"/>
  <c r="I53" i="12"/>
  <c r="I46" i="12"/>
  <c r="I40" i="12"/>
  <c r="I33" i="12"/>
  <c r="I28" i="12"/>
  <c r="I21" i="12"/>
  <c r="I16" i="12"/>
  <c r="I10" i="12"/>
  <c r="I99" i="12"/>
  <c r="I79" i="12"/>
  <c r="I59" i="12"/>
  <c r="I43" i="12"/>
  <c r="I27" i="12"/>
  <c r="I11" i="12"/>
  <c r="I96" i="12"/>
  <c r="I90" i="12"/>
  <c r="I85" i="12"/>
  <c r="I80" i="12"/>
  <c r="I73" i="12"/>
  <c r="I68" i="12"/>
  <c r="I62" i="12"/>
  <c r="I57" i="12"/>
  <c r="I50" i="12"/>
  <c r="I45" i="12"/>
  <c r="I38" i="12"/>
  <c r="I32" i="12"/>
  <c r="I26" i="12"/>
  <c r="I20" i="12"/>
  <c r="I14" i="12"/>
  <c r="I9" i="12"/>
  <c r="I95" i="12"/>
  <c r="I75" i="12"/>
  <c r="I55" i="12"/>
  <c r="I39" i="12"/>
  <c r="I23" i="12"/>
  <c r="I94" i="12"/>
  <c r="I89" i="12"/>
  <c r="I84" i="12"/>
  <c r="I78" i="12"/>
  <c r="I72" i="12"/>
  <c r="I66" i="12"/>
  <c r="I61" i="12"/>
  <c r="I56" i="12"/>
  <c r="I49" i="12"/>
  <c r="I42" i="12"/>
  <c r="I36" i="12"/>
  <c r="I30" i="12"/>
  <c r="I24" i="12"/>
  <c r="I18" i="12"/>
  <c r="I13" i="12"/>
  <c r="I8" i="12"/>
  <c r="I91" i="12"/>
  <c r="I71" i="12"/>
  <c r="I51" i="12"/>
  <c r="I35" i="12"/>
  <c r="I19" i="12"/>
  <c r="I93" i="12"/>
  <c r="I88" i="12"/>
  <c r="I82" i="12"/>
  <c r="I77" i="12"/>
  <c r="I70" i="12"/>
  <c r="I65" i="12"/>
  <c r="I60" i="12"/>
  <c r="I54" i="12"/>
  <c r="I48" i="12"/>
  <c r="I41" i="12"/>
  <c r="I34" i="12"/>
  <c r="I29" i="12"/>
  <c r="I22" i="12"/>
  <c r="I17" i="12"/>
  <c r="I12" i="12"/>
  <c r="I7" i="12"/>
  <c r="I83" i="12"/>
  <c r="I63" i="12"/>
  <c r="I47" i="12"/>
  <c r="I31" i="12"/>
  <c r="I15" i="12"/>
  <c r="H10" i="12"/>
  <c r="H14" i="12"/>
  <c r="H18" i="12"/>
  <c r="H22" i="12"/>
  <c r="H27" i="12"/>
  <c r="H31" i="12"/>
  <c r="H35" i="12"/>
  <c r="H40" i="12"/>
  <c r="H45" i="12"/>
  <c r="H49" i="12"/>
  <c r="H54" i="12"/>
  <c r="H58" i="12"/>
  <c r="H62" i="12"/>
  <c r="H66" i="12"/>
  <c r="H71" i="12"/>
  <c r="H76" i="12"/>
  <c r="H80" i="12"/>
  <c r="H84" i="12"/>
  <c r="H89" i="12"/>
  <c r="H93" i="12"/>
  <c r="H98" i="12"/>
  <c r="H7" i="12"/>
  <c r="H11" i="12"/>
  <c r="H15" i="12"/>
  <c r="H19" i="12"/>
  <c r="H23" i="12"/>
  <c r="H28" i="12"/>
  <c r="H32" i="12"/>
  <c r="H36" i="12"/>
  <c r="H41" i="12"/>
  <c r="H46" i="12"/>
  <c r="H50" i="12"/>
  <c r="H55" i="12"/>
  <c r="H59" i="12"/>
  <c r="H63" i="12"/>
  <c r="H68" i="12"/>
  <c r="H72" i="12"/>
  <c r="H77" i="12"/>
  <c r="H81" i="12"/>
  <c r="H85" i="12"/>
  <c r="H90" i="12"/>
  <c r="H94" i="12"/>
  <c r="H99" i="12"/>
  <c r="H8" i="12"/>
  <c r="H12" i="12"/>
  <c r="H16" i="12"/>
  <c r="H20" i="12"/>
  <c r="H24" i="12"/>
  <c r="H29" i="12"/>
  <c r="H33" i="12"/>
  <c r="H38" i="12"/>
  <c r="H42" i="12"/>
  <c r="H47" i="12"/>
  <c r="H51" i="12"/>
  <c r="H56" i="12"/>
  <c r="H60" i="12"/>
  <c r="H64" i="12"/>
  <c r="H69" i="12"/>
  <c r="H73" i="12"/>
  <c r="H82" i="12"/>
  <c r="H86" i="12"/>
  <c r="H91" i="12"/>
  <c r="H95" i="12"/>
  <c r="H9" i="12"/>
  <c r="H13" i="12"/>
  <c r="H17" i="12"/>
  <c r="H21" i="12"/>
  <c r="H26" i="12"/>
  <c r="H30" i="12"/>
  <c r="H34" i="12"/>
  <c r="H39" i="12"/>
  <c r="H43" i="12"/>
  <c r="H48" i="12"/>
  <c r="H53" i="12"/>
  <c r="H57" i="12"/>
  <c r="H61" i="12"/>
  <c r="H65" i="12"/>
  <c r="H70" i="12"/>
  <c r="H75" i="12"/>
  <c r="H79" i="12"/>
  <c r="H83" i="12"/>
  <c r="H88" i="12"/>
  <c r="H92" i="12"/>
  <c r="H96" i="12"/>
  <c r="H78" i="12"/>
  <c r="G9" i="12"/>
  <c r="G14" i="12"/>
  <c r="G20" i="12"/>
  <c r="G26" i="12"/>
  <c r="G34" i="12"/>
  <c r="G41" i="12"/>
  <c r="G49" i="12"/>
  <c r="G57" i="12"/>
  <c r="G62" i="12"/>
  <c r="G68" i="12"/>
  <c r="G76" i="12"/>
  <c r="G81" i="12"/>
  <c r="G88" i="12"/>
  <c r="G96" i="12"/>
  <c r="G94" i="12"/>
  <c r="G82" i="12"/>
  <c r="G69" i="12"/>
  <c r="G51" i="12"/>
  <c r="G42" i="12"/>
  <c r="G31" i="12"/>
  <c r="G19" i="12"/>
  <c r="G10" i="12"/>
  <c r="G16" i="12"/>
  <c r="G21" i="12"/>
  <c r="G28" i="12"/>
  <c r="G36" i="12"/>
  <c r="G43" i="12"/>
  <c r="G53" i="12"/>
  <c r="G58" i="12"/>
  <c r="G64" i="12"/>
  <c r="G70" i="12"/>
  <c r="G77" i="12"/>
  <c r="G83" i="12"/>
  <c r="G89" i="12"/>
  <c r="G98" i="12"/>
  <c r="G91" i="12"/>
  <c r="G78" i="12"/>
  <c r="G63" i="12"/>
  <c r="G50" i="12"/>
  <c r="G38" i="12"/>
  <c r="G29" i="12"/>
  <c r="G15" i="12"/>
  <c r="G7" i="12"/>
  <c r="G12" i="12"/>
  <c r="G17" i="12"/>
  <c r="G22" i="12"/>
  <c r="G30" i="12"/>
  <c r="G39" i="12"/>
  <c r="G45" i="12"/>
  <c r="G54" i="12"/>
  <c r="G60" i="12"/>
  <c r="G65" i="12"/>
  <c r="G72" i="12"/>
  <c r="G79" i="12"/>
  <c r="G84" i="12"/>
  <c r="G92" i="12"/>
  <c r="G99" i="12"/>
  <c r="G90" i="12"/>
  <c r="G73" i="12"/>
  <c r="G59" i="12"/>
  <c r="G47" i="12"/>
  <c r="G27" i="12"/>
  <c r="G11" i="12"/>
  <c r="G8" i="12"/>
  <c r="G13" i="12"/>
  <c r="G18" i="12"/>
  <c r="G24" i="12"/>
  <c r="G32" i="12"/>
  <c r="G40" i="12"/>
  <c r="G48" i="12"/>
  <c r="G56" i="12"/>
  <c r="G61" i="12"/>
  <c r="G66" i="12"/>
  <c r="G75" i="12"/>
  <c r="G80" i="12"/>
  <c r="G85" i="12"/>
  <c r="G93" i="12"/>
  <c r="G95" i="12"/>
  <c r="G86" i="12"/>
  <c r="G71" i="12"/>
  <c r="G55" i="12"/>
  <c r="G46" i="12"/>
  <c r="G33" i="12"/>
  <c r="G23" i="12"/>
  <c r="G35" i="12"/>
  <c r="I102" i="33"/>
  <c r="E76" i="56" s="1"/>
  <c r="I101" i="33"/>
  <c r="E87" i="56" s="1"/>
  <c r="I99" i="33"/>
  <c r="E86" i="56" s="1"/>
  <c r="I98" i="33"/>
  <c r="E89" i="56" s="1"/>
  <c r="I97" i="33"/>
  <c r="E85" i="56" s="1"/>
  <c r="I96" i="33"/>
  <c r="E84" i="56" s="1"/>
  <c r="I95" i="33"/>
  <c r="E35" i="56" s="1"/>
  <c r="I94" i="33"/>
  <c r="E57" i="56" s="1"/>
  <c r="I93" i="33"/>
  <c r="E82" i="56" s="1"/>
  <c r="I92" i="33"/>
  <c r="E81" i="56" s="1"/>
  <c r="I91" i="33"/>
  <c r="E75" i="56" s="1"/>
  <c r="I89" i="33"/>
  <c r="E21" i="56" s="1"/>
  <c r="I88" i="33"/>
  <c r="E14" i="56" s="1"/>
  <c r="I87" i="33"/>
  <c r="E34" i="56" s="1"/>
  <c r="I86" i="33"/>
  <c r="E33" i="56" s="1"/>
  <c r="I85" i="33"/>
  <c r="E13" i="56" s="1"/>
  <c r="I84" i="33"/>
  <c r="E12" i="56" s="1"/>
  <c r="I83" i="33"/>
  <c r="E67" i="56" s="1"/>
  <c r="I82" i="33"/>
  <c r="E27" i="56" s="1"/>
  <c r="I81" i="33"/>
  <c r="E61" i="56" s="1"/>
  <c r="I80" i="33"/>
  <c r="E74" i="56" s="1"/>
  <c r="I79" i="33"/>
  <c r="E45" i="56" s="1"/>
  <c r="I78" i="33"/>
  <c r="E46" i="56" s="1"/>
  <c r="I76" i="33"/>
  <c r="E42" i="56" s="1"/>
  <c r="I75" i="33"/>
  <c r="E8" i="56" s="1"/>
  <c r="I74" i="33"/>
  <c r="E44" i="56" s="1"/>
  <c r="I73" i="33"/>
  <c r="E73" i="56" s="1"/>
  <c r="I72" i="33"/>
  <c r="E22" i="56" s="1"/>
  <c r="I71" i="33"/>
  <c r="E56" i="56" s="1"/>
  <c r="I69" i="33"/>
  <c r="E52" i="56" s="1"/>
  <c r="I68" i="33"/>
  <c r="E29" i="56" s="1"/>
  <c r="I67" i="33"/>
  <c r="E72" i="56" s="1"/>
  <c r="I66" i="33"/>
  <c r="E41" i="56" s="1"/>
  <c r="I65" i="33"/>
  <c r="E7" i="56" s="1"/>
  <c r="I64" i="33"/>
  <c r="E20" i="56" s="1"/>
  <c r="I63" i="33"/>
  <c r="E19" i="56" s="1"/>
  <c r="I62" i="33"/>
  <c r="E51" i="56" s="1"/>
  <c r="I61" i="33"/>
  <c r="E60" i="56" s="1"/>
  <c r="I60" i="33"/>
  <c r="E11" i="56" s="1"/>
  <c r="I59" i="33"/>
  <c r="E88" i="56" s="1"/>
  <c r="I58" i="33"/>
  <c r="E59" i="56" s="1"/>
  <c r="I57" i="33"/>
  <c r="E65" i="56" s="1"/>
  <c r="I56" i="33"/>
  <c r="E50" i="56" s="1"/>
  <c r="I54" i="33"/>
  <c r="E18" i="56" s="1"/>
  <c r="I53" i="33"/>
  <c r="E66" i="56" s="1"/>
  <c r="I52" i="33"/>
  <c r="E80" i="56" s="1"/>
  <c r="I51" i="33"/>
  <c r="E40" i="56" s="1"/>
  <c r="I50" i="33"/>
  <c r="E49" i="56" s="1"/>
  <c r="I49" i="33"/>
  <c r="E90" i="56" s="1"/>
  <c r="I48" i="33"/>
  <c r="E79" i="56" s="1"/>
  <c r="I46" i="33"/>
  <c r="E78" i="56" s="1"/>
  <c r="I45" i="33"/>
  <c r="E55" i="56" s="1"/>
  <c r="I44" i="33"/>
  <c r="E32" i="56" s="1"/>
  <c r="I43" i="33"/>
  <c r="E10" i="56" s="1"/>
  <c r="I42" i="33"/>
  <c r="E83" i="56" s="1"/>
  <c r="I41" i="33"/>
  <c r="E15" i="56" s="1"/>
  <c r="I39" i="33"/>
  <c r="E64" i="56" s="1"/>
  <c r="I38" i="33"/>
  <c r="E71" i="56" s="1"/>
  <c r="I37" i="33"/>
  <c r="E70" i="56" s="1"/>
  <c r="I36" i="33"/>
  <c r="E63" i="56" s="1"/>
  <c r="I35" i="33"/>
  <c r="E6" i="56" s="1"/>
  <c r="I34" i="33"/>
  <c r="E26" i="56" s="1"/>
  <c r="I33" i="33"/>
  <c r="E62" i="56" s="1"/>
  <c r="I32" i="33"/>
  <c r="E39" i="56" s="1"/>
  <c r="I31" i="33"/>
  <c r="E54" i="56" s="1"/>
  <c r="I30" i="33"/>
  <c r="E69" i="56" s="1"/>
  <c r="I29" i="33"/>
  <c r="E38" i="56" s="1"/>
  <c r="I27" i="33"/>
  <c r="E17" i="56" s="1"/>
  <c r="I26" i="33"/>
  <c r="E25" i="56" s="1"/>
  <c r="I25" i="33"/>
  <c r="E58" i="56" s="1"/>
  <c r="I24" i="33"/>
  <c r="E48" i="56" s="1"/>
  <c r="I23" i="33"/>
  <c r="E24" i="56" s="1"/>
  <c r="I22" i="33"/>
  <c r="E77" i="56" s="1"/>
  <c r="I21" i="33"/>
  <c r="E28" i="56" s="1"/>
  <c r="I20" i="33"/>
  <c r="E47" i="56" s="1"/>
  <c r="I19" i="33"/>
  <c r="E9" i="56" s="1"/>
  <c r="I18" i="33"/>
  <c r="E31" i="56" s="1"/>
  <c r="I17" i="33"/>
  <c r="E23" i="56" s="1"/>
  <c r="I16" i="33"/>
  <c r="E30" i="56" s="1"/>
  <c r="I15" i="33"/>
  <c r="E53" i="56" s="1"/>
  <c r="I14" i="33"/>
  <c r="E68" i="56" s="1"/>
  <c r="I13" i="33"/>
  <c r="E37" i="56" s="1"/>
  <c r="I12" i="33"/>
  <c r="E36" i="56" s="1"/>
  <c r="I11" i="33"/>
  <c r="E16" i="56" s="1"/>
  <c r="I10" i="33"/>
  <c r="E43" i="56" s="1"/>
  <c r="F10" i="12" l="1"/>
  <c r="F14" i="12"/>
  <c r="F18" i="12"/>
  <c r="F22" i="12"/>
  <c r="F27" i="12"/>
  <c r="F31" i="12"/>
  <c r="F40" i="12"/>
  <c r="F45" i="12"/>
  <c r="F49" i="12"/>
  <c r="F54" i="12"/>
  <c r="F58" i="12"/>
  <c r="F62" i="12"/>
  <c r="F66" i="12"/>
  <c r="F71" i="12"/>
  <c r="F76" i="12"/>
  <c r="F80" i="12"/>
  <c r="F84" i="12"/>
  <c r="F89" i="12"/>
  <c r="F93" i="12"/>
  <c r="F98" i="12"/>
  <c r="F7" i="12"/>
  <c r="F11" i="12"/>
  <c r="F15" i="12"/>
  <c r="F19" i="12"/>
  <c r="F23" i="12"/>
  <c r="F28" i="12"/>
  <c r="F32" i="12"/>
  <c r="F36" i="12"/>
  <c r="F41" i="12"/>
  <c r="F46" i="12"/>
  <c r="F50" i="12"/>
  <c r="F55" i="12"/>
  <c r="F59" i="12"/>
  <c r="F63" i="12"/>
  <c r="F68" i="12"/>
  <c r="F72" i="12"/>
  <c r="F77" i="12"/>
  <c r="F81" i="12"/>
  <c r="F85" i="12"/>
  <c r="F90" i="12"/>
  <c r="F94" i="12"/>
  <c r="F99" i="12"/>
  <c r="F8" i="12"/>
  <c r="F12" i="12"/>
  <c r="F16" i="12"/>
  <c r="F20" i="12"/>
  <c r="F24" i="12"/>
  <c r="F29" i="12"/>
  <c r="F33" i="12"/>
  <c r="F38" i="12"/>
  <c r="F42" i="12"/>
  <c r="F47" i="12"/>
  <c r="F51" i="12"/>
  <c r="F56" i="12"/>
  <c r="F60" i="12"/>
  <c r="F64" i="12"/>
  <c r="F69" i="12"/>
  <c r="F73" i="12"/>
  <c r="F78" i="12"/>
  <c r="F82" i="12"/>
  <c r="F86" i="12"/>
  <c r="F91" i="12"/>
  <c r="F95" i="12"/>
  <c r="F9" i="12"/>
  <c r="F13" i="12"/>
  <c r="F17" i="12"/>
  <c r="F21" i="12"/>
  <c r="F26" i="12"/>
  <c r="F30" i="12"/>
  <c r="F34" i="12"/>
  <c r="F39" i="12"/>
  <c r="F43" i="12"/>
  <c r="F48" i="12"/>
  <c r="F53" i="12"/>
  <c r="F57" i="12"/>
  <c r="F61" i="12"/>
  <c r="F65" i="12"/>
  <c r="F70" i="12"/>
  <c r="F75" i="12"/>
  <c r="F79" i="12"/>
  <c r="F83" i="12"/>
  <c r="F88" i="12"/>
  <c r="F92" i="12"/>
  <c r="F96" i="12"/>
  <c r="F35" i="12"/>
  <c r="F10" i="14"/>
  <c r="D43" i="56" s="1"/>
  <c r="C43" i="56" s="1"/>
  <c r="F98" i="14"/>
  <c r="D89" i="56" s="1"/>
  <c r="C89" i="56" s="1"/>
  <c r="F94" i="14"/>
  <c r="D57" i="56" s="1"/>
  <c r="C57" i="56" s="1"/>
  <c r="F89" i="14"/>
  <c r="D21" i="56" s="1"/>
  <c r="C21" i="56" s="1"/>
  <c r="F85" i="14"/>
  <c r="D13" i="56" s="1"/>
  <c r="C13" i="56" s="1"/>
  <c r="F81" i="14"/>
  <c r="D61" i="56" s="1"/>
  <c r="C61" i="56" s="1"/>
  <c r="F76" i="14"/>
  <c r="D42" i="56" s="1"/>
  <c r="C42" i="56" s="1"/>
  <c r="F72" i="14"/>
  <c r="D22" i="56" s="1"/>
  <c r="C22" i="56" s="1"/>
  <c r="F67" i="14"/>
  <c r="D72" i="56" s="1"/>
  <c r="C72" i="56" s="1"/>
  <c r="F63" i="14"/>
  <c r="D19" i="56" s="1"/>
  <c r="C19" i="56" s="1"/>
  <c r="F59" i="14"/>
  <c r="D88" i="56" s="1"/>
  <c r="C88" i="56" s="1"/>
  <c r="F54" i="14"/>
  <c r="D18" i="56" s="1"/>
  <c r="C18" i="56" s="1"/>
  <c r="F50" i="14"/>
  <c r="D49" i="56" s="1"/>
  <c r="C49" i="56" s="1"/>
  <c r="F45" i="14"/>
  <c r="D55" i="56" s="1"/>
  <c r="C55" i="56" s="1"/>
  <c r="F41" i="14"/>
  <c r="D15" i="56" s="1"/>
  <c r="C15" i="56" s="1"/>
  <c r="F36" i="14"/>
  <c r="D63" i="56" s="1"/>
  <c r="C63" i="56" s="1"/>
  <c r="F32" i="14"/>
  <c r="D39" i="56" s="1"/>
  <c r="C39" i="56" s="1"/>
  <c r="F27" i="14"/>
  <c r="D17" i="56" s="1"/>
  <c r="C17" i="56" s="1"/>
  <c r="F23" i="14"/>
  <c r="D24" i="56" s="1"/>
  <c r="C24" i="56" s="1"/>
  <c r="F19" i="14"/>
  <c r="D9" i="56" s="1"/>
  <c r="C9" i="56" s="1"/>
  <c r="F15" i="14"/>
  <c r="D53" i="56" s="1"/>
  <c r="C53" i="56" s="1"/>
  <c r="F11" i="14"/>
  <c r="D16" i="56" s="1"/>
  <c r="C16" i="56" s="1"/>
  <c r="F102" i="14"/>
  <c r="D76" i="56" s="1"/>
  <c r="C76" i="56" s="1"/>
  <c r="F97" i="14"/>
  <c r="D85" i="56" s="1"/>
  <c r="C85" i="56" s="1"/>
  <c r="F93" i="14"/>
  <c r="D82" i="56" s="1"/>
  <c r="C82" i="56" s="1"/>
  <c r="F88" i="14"/>
  <c r="D14" i="56" s="1"/>
  <c r="C14" i="56" s="1"/>
  <c r="B14" i="56" s="1"/>
  <c r="B85" i="12" s="1"/>
  <c r="F84" i="14"/>
  <c r="D12" i="56" s="1"/>
  <c r="C12" i="56" s="1"/>
  <c r="F80" i="14"/>
  <c r="D74" i="56" s="1"/>
  <c r="C74" i="56" s="1"/>
  <c r="F75" i="14"/>
  <c r="D8" i="56" s="1"/>
  <c r="C8" i="56" s="1"/>
  <c r="F71" i="14"/>
  <c r="D56" i="56" s="1"/>
  <c r="C56" i="56" s="1"/>
  <c r="F66" i="14"/>
  <c r="D41" i="56" s="1"/>
  <c r="C41" i="56" s="1"/>
  <c r="F62" i="14"/>
  <c r="D51" i="56" s="1"/>
  <c r="C51" i="56" s="1"/>
  <c r="F58" i="14"/>
  <c r="D59" i="56" s="1"/>
  <c r="C59" i="56" s="1"/>
  <c r="F53" i="14"/>
  <c r="D66" i="56" s="1"/>
  <c r="C66" i="56" s="1"/>
  <c r="F49" i="14"/>
  <c r="D90" i="56" s="1"/>
  <c r="C90" i="56" s="1"/>
  <c r="F44" i="14"/>
  <c r="D32" i="56" s="1"/>
  <c r="C32" i="56" s="1"/>
  <c r="F39" i="14"/>
  <c r="D64" i="56" s="1"/>
  <c r="C64" i="56" s="1"/>
  <c r="F35" i="14"/>
  <c r="D6" i="56" s="1"/>
  <c r="C6" i="56" s="1"/>
  <c r="F31" i="14"/>
  <c r="D54" i="56" s="1"/>
  <c r="C54" i="56" s="1"/>
  <c r="F26" i="14"/>
  <c r="D25" i="56" s="1"/>
  <c r="C25" i="56" s="1"/>
  <c r="F22" i="14"/>
  <c r="D77" i="56" s="1"/>
  <c r="C77" i="56" s="1"/>
  <c r="F18" i="14"/>
  <c r="D31" i="56" s="1"/>
  <c r="C31" i="56" s="1"/>
  <c r="F14" i="14"/>
  <c r="D68" i="56" s="1"/>
  <c r="C68" i="56" s="1"/>
  <c r="F101" i="14"/>
  <c r="D87" i="56" s="1"/>
  <c r="C87" i="56" s="1"/>
  <c r="F96" i="14"/>
  <c r="D84" i="56" s="1"/>
  <c r="C84" i="56" s="1"/>
  <c r="F92" i="14"/>
  <c r="D81" i="56" s="1"/>
  <c r="C81" i="56" s="1"/>
  <c r="F87" i="14"/>
  <c r="D34" i="56" s="1"/>
  <c r="C34" i="56" s="1"/>
  <c r="F83" i="14"/>
  <c r="D67" i="56" s="1"/>
  <c r="C67" i="56" s="1"/>
  <c r="F79" i="14"/>
  <c r="D45" i="56" s="1"/>
  <c r="C45" i="56" s="1"/>
  <c r="F74" i="14"/>
  <c r="D44" i="56" s="1"/>
  <c r="C44" i="56" s="1"/>
  <c r="F69" i="14"/>
  <c r="D52" i="56" s="1"/>
  <c r="C52" i="56" s="1"/>
  <c r="F65" i="14"/>
  <c r="D7" i="56" s="1"/>
  <c r="C7" i="56" s="1"/>
  <c r="F61" i="14"/>
  <c r="D60" i="56" s="1"/>
  <c r="C60" i="56" s="1"/>
  <c r="F57" i="14"/>
  <c r="D65" i="56" s="1"/>
  <c r="C65" i="56" s="1"/>
  <c r="F52" i="14"/>
  <c r="D80" i="56" s="1"/>
  <c r="C80" i="56" s="1"/>
  <c r="F48" i="14"/>
  <c r="D79" i="56" s="1"/>
  <c r="C79" i="56" s="1"/>
  <c r="F43" i="14"/>
  <c r="D10" i="56" s="1"/>
  <c r="C10" i="56" s="1"/>
  <c r="F38" i="14"/>
  <c r="D71" i="56" s="1"/>
  <c r="C71" i="56" s="1"/>
  <c r="F34" i="14"/>
  <c r="D26" i="56" s="1"/>
  <c r="C26" i="56" s="1"/>
  <c r="F30" i="14"/>
  <c r="D69" i="56" s="1"/>
  <c r="C69" i="56" s="1"/>
  <c r="F25" i="14"/>
  <c r="D58" i="56" s="1"/>
  <c r="C58" i="56" s="1"/>
  <c r="F21" i="14"/>
  <c r="D28" i="56" s="1"/>
  <c r="C28" i="56" s="1"/>
  <c r="F17" i="14"/>
  <c r="D23" i="56" s="1"/>
  <c r="C23" i="56" s="1"/>
  <c r="F13" i="14"/>
  <c r="D37" i="56" s="1"/>
  <c r="C37" i="56" s="1"/>
  <c r="F99" i="14"/>
  <c r="D86" i="56" s="1"/>
  <c r="C86" i="56" s="1"/>
  <c r="F95" i="14"/>
  <c r="D35" i="56" s="1"/>
  <c r="C35" i="56" s="1"/>
  <c r="F91" i="14"/>
  <c r="D75" i="56" s="1"/>
  <c r="C75" i="56" s="1"/>
  <c r="F86" i="14"/>
  <c r="D33" i="56" s="1"/>
  <c r="C33" i="56" s="1"/>
  <c r="F82" i="14"/>
  <c r="D27" i="56" s="1"/>
  <c r="C27" i="56" s="1"/>
  <c r="F78" i="14"/>
  <c r="D46" i="56" s="1"/>
  <c r="C46" i="56" s="1"/>
  <c r="F73" i="14"/>
  <c r="D73" i="56" s="1"/>
  <c r="C73" i="56" s="1"/>
  <c r="F68" i="14"/>
  <c r="D29" i="56" s="1"/>
  <c r="C29" i="56" s="1"/>
  <c r="F64" i="14"/>
  <c r="D20" i="56" s="1"/>
  <c r="C20" i="56" s="1"/>
  <c r="F60" i="14"/>
  <c r="D11" i="56" s="1"/>
  <c r="C11" i="56" s="1"/>
  <c r="F56" i="14"/>
  <c r="D50" i="56" s="1"/>
  <c r="C50" i="56" s="1"/>
  <c r="F51" i="14"/>
  <c r="D40" i="56" s="1"/>
  <c r="C40" i="56" s="1"/>
  <c r="F46" i="14"/>
  <c r="D78" i="56" s="1"/>
  <c r="C78" i="56" s="1"/>
  <c r="F42" i="14"/>
  <c r="D83" i="56" s="1"/>
  <c r="C83" i="56" s="1"/>
  <c r="F37" i="14"/>
  <c r="D70" i="56" s="1"/>
  <c r="C70" i="56" s="1"/>
  <c r="F33" i="14"/>
  <c r="D62" i="56" s="1"/>
  <c r="C62" i="56" s="1"/>
  <c r="F29" i="14"/>
  <c r="D38" i="56" s="1"/>
  <c r="C38" i="56" s="1"/>
  <c r="F24" i="14"/>
  <c r="D48" i="56" s="1"/>
  <c r="C48" i="56" s="1"/>
  <c r="F20" i="14"/>
  <c r="D47" i="56" s="1"/>
  <c r="C47" i="56" s="1"/>
  <c r="F16" i="14"/>
  <c r="D30" i="56" s="1"/>
  <c r="C30" i="56" s="1"/>
  <c r="F12" i="14"/>
  <c r="D36" i="56" s="1"/>
  <c r="C36" i="56" s="1"/>
  <c r="B8" i="56" l="1"/>
  <c r="B72" i="12" s="1"/>
  <c r="B30" i="56"/>
  <c r="B13" i="12" s="1"/>
  <c r="B29" i="56"/>
  <c r="B65" i="12" s="1"/>
  <c r="B69" i="56"/>
  <c r="B27" i="12" s="1"/>
  <c r="B67" i="56"/>
  <c r="B80" i="12" s="1"/>
  <c r="B32" i="56"/>
  <c r="B41" i="12" s="1"/>
  <c r="B85" i="56"/>
  <c r="B94" i="12" s="1"/>
  <c r="B18" i="56"/>
  <c r="B51" i="12" s="1"/>
  <c r="B36" i="56"/>
  <c r="B9" i="12" s="1"/>
  <c r="B38" i="56"/>
  <c r="B26" i="12" s="1"/>
  <c r="B78" i="56"/>
  <c r="B43" i="12" s="1"/>
  <c r="B20" i="56"/>
  <c r="B61" i="12" s="1"/>
  <c r="B27" i="56"/>
  <c r="B79" i="12" s="1"/>
  <c r="B86" i="56"/>
  <c r="B96" i="12" s="1"/>
  <c r="B58" i="56"/>
  <c r="B22" i="12" s="1"/>
  <c r="B10" i="56"/>
  <c r="B40" i="12" s="1"/>
  <c r="B60" i="56"/>
  <c r="B58" i="12" s="1"/>
  <c r="B45" i="56"/>
  <c r="B76" i="12" s="1"/>
  <c r="B84" i="56"/>
  <c r="B93" i="12" s="1"/>
  <c r="B77" i="56"/>
  <c r="B19" i="12" s="1"/>
  <c r="B64" i="56"/>
  <c r="B36" i="12" s="1"/>
  <c r="B59" i="56"/>
  <c r="B55" i="12" s="1"/>
  <c r="B82" i="56"/>
  <c r="B90" i="12" s="1"/>
  <c r="B53" i="56"/>
  <c r="B12" i="12" s="1"/>
  <c r="B39" i="56"/>
  <c r="B29" i="12" s="1"/>
  <c r="B49" i="56"/>
  <c r="B47" i="12" s="1"/>
  <c r="B72" i="56"/>
  <c r="B64" i="12" s="1"/>
  <c r="B13" i="56"/>
  <c r="B82" i="12" s="1"/>
  <c r="B43" i="56"/>
  <c r="B7" i="12" s="1"/>
  <c r="B40" i="56"/>
  <c r="B48" i="12" s="1"/>
  <c r="B33" i="56"/>
  <c r="B83" i="12" s="1"/>
  <c r="B79" i="56"/>
  <c r="B45" i="12" s="1"/>
  <c r="B87" i="56"/>
  <c r="B98" i="12" s="1"/>
  <c r="B51" i="56"/>
  <c r="B59" i="12" s="1"/>
  <c r="B9" i="56"/>
  <c r="B16" i="12" s="1"/>
  <c r="B22" i="56"/>
  <c r="B69" i="12" s="1"/>
  <c r="B47" i="56"/>
  <c r="B17" i="12" s="1"/>
  <c r="B70" i="56"/>
  <c r="B34" i="12" s="1"/>
  <c r="B50" i="56"/>
  <c r="B53" i="12" s="1"/>
  <c r="B73" i="56"/>
  <c r="B70" i="12" s="1"/>
  <c r="B75" i="56"/>
  <c r="B88" i="12" s="1"/>
  <c r="B23" i="56"/>
  <c r="B14" i="12" s="1"/>
  <c r="B26" i="56"/>
  <c r="B31" i="12" s="1"/>
  <c r="B80" i="56"/>
  <c r="B49" i="12" s="1"/>
  <c r="B52" i="56"/>
  <c r="B66" i="12" s="1"/>
  <c r="B34" i="56"/>
  <c r="B84" i="12" s="1"/>
  <c r="B68" i="56"/>
  <c r="B11" i="12" s="1"/>
  <c r="B54" i="56"/>
  <c r="B28" i="12" s="1"/>
  <c r="B90" i="56"/>
  <c r="B46" i="12" s="1"/>
  <c r="B41" i="56"/>
  <c r="B63" i="12" s="1"/>
  <c r="B12" i="56"/>
  <c r="B81" i="12" s="1"/>
  <c r="B76" i="56"/>
  <c r="B99" i="12" s="1"/>
  <c r="B24" i="56"/>
  <c r="B20" i="12" s="1"/>
  <c r="B15" i="56"/>
  <c r="B38" i="12" s="1"/>
  <c r="B88" i="56"/>
  <c r="B56" i="12" s="1"/>
  <c r="B42" i="56"/>
  <c r="B73" i="12" s="1"/>
  <c r="B57" i="56"/>
  <c r="B91" i="12" s="1"/>
  <c r="B62" i="56"/>
  <c r="B30" i="12" s="1"/>
  <c r="B37" i="56"/>
  <c r="B10" i="12" s="1"/>
  <c r="B7" i="56"/>
  <c r="B62" i="12" s="1"/>
  <c r="B25" i="56"/>
  <c r="B23" i="12" s="1"/>
  <c r="B74" i="56"/>
  <c r="B77" i="12" s="1"/>
  <c r="B63" i="56"/>
  <c r="B33" i="12" s="1"/>
  <c r="B21" i="56"/>
  <c r="B86" i="12" s="1"/>
  <c r="B48" i="56"/>
  <c r="B21" i="12" s="1"/>
  <c r="B83" i="56"/>
  <c r="B39" i="12" s="1"/>
  <c r="B11" i="56"/>
  <c r="B57" i="12" s="1"/>
  <c r="B46" i="56"/>
  <c r="B75" i="12" s="1"/>
  <c r="B35" i="56"/>
  <c r="B92" i="12" s="1"/>
  <c r="B28" i="56"/>
  <c r="B18" i="12" s="1"/>
  <c r="B71" i="56"/>
  <c r="B35" i="12" s="1"/>
  <c r="B65" i="56"/>
  <c r="B54" i="12" s="1"/>
  <c r="B44" i="56"/>
  <c r="B71" i="12" s="1"/>
  <c r="B81" i="56"/>
  <c r="B89" i="12" s="1"/>
  <c r="B31" i="56"/>
  <c r="B15" i="12" s="1"/>
  <c r="B6" i="56"/>
  <c r="B32" i="12" s="1"/>
  <c r="B66" i="56"/>
  <c r="B50" i="12" s="1"/>
  <c r="B56" i="56"/>
  <c r="B68" i="12" s="1"/>
  <c r="B16" i="56"/>
  <c r="B8" i="12" s="1"/>
  <c r="B17" i="56"/>
  <c r="B24" i="12" s="1"/>
  <c r="B55" i="56"/>
  <c r="B42" i="12" s="1"/>
  <c r="B19" i="56"/>
  <c r="B60" i="12" s="1"/>
  <c r="B61" i="56"/>
  <c r="B78" i="12" s="1"/>
  <c r="B89" i="56"/>
  <c r="B95" i="12" s="1"/>
  <c r="E75" i="12"/>
  <c r="D75" i="12" s="1"/>
  <c r="E30" i="12"/>
  <c r="D30" i="12" s="1"/>
  <c r="E48" i="12"/>
  <c r="D48" i="12" s="1"/>
  <c r="E65" i="12"/>
  <c r="D65" i="12" s="1"/>
  <c r="E83" i="12"/>
  <c r="D83" i="12" s="1"/>
  <c r="E10" i="12"/>
  <c r="D10" i="12" s="1"/>
  <c r="E27" i="12"/>
  <c r="D27" i="12" s="1"/>
  <c r="C27" i="12" s="1"/>
  <c r="E45" i="12"/>
  <c r="D45" i="12" s="1"/>
  <c r="E62" i="12"/>
  <c r="D62" i="12" s="1"/>
  <c r="E80" i="12"/>
  <c r="D80" i="12" s="1"/>
  <c r="E41" i="12"/>
  <c r="D41" i="12" s="1"/>
  <c r="E59" i="12"/>
  <c r="D59" i="12" s="1"/>
  <c r="E94" i="12"/>
  <c r="D94" i="12" s="1"/>
  <c r="E16" i="12"/>
  <c r="D16" i="12" s="1"/>
  <c r="E69" i="12"/>
  <c r="D69" i="12" s="1"/>
  <c r="E17" i="12"/>
  <c r="D17" i="12" s="1"/>
  <c r="E34" i="12"/>
  <c r="D34" i="12" s="1"/>
  <c r="E53" i="12"/>
  <c r="D53" i="12" s="1"/>
  <c r="E70" i="12"/>
  <c r="D70" i="12" s="1"/>
  <c r="E88" i="12"/>
  <c r="D88" i="12" s="1"/>
  <c r="E14" i="12"/>
  <c r="D14" i="12" s="1"/>
  <c r="E31" i="12"/>
  <c r="D31" i="12" s="1"/>
  <c r="E84" i="12"/>
  <c r="D84" i="12" s="1"/>
  <c r="E11" i="12"/>
  <c r="D11" i="12" s="1"/>
  <c r="E28" i="12"/>
  <c r="D28" i="12" s="1"/>
  <c r="E81" i="12"/>
  <c r="D81" i="12" s="1"/>
  <c r="E99" i="12"/>
  <c r="D99" i="12" s="1"/>
  <c r="C99" i="12" s="1"/>
  <c r="E20" i="12"/>
  <c r="D20" i="12" s="1"/>
  <c r="E38" i="12"/>
  <c r="D38" i="12" s="1"/>
  <c r="E56" i="12"/>
  <c r="D56" i="12" s="1"/>
  <c r="E73" i="12"/>
  <c r="D73" i="12" s="1"/>
  <c r="E91" i="12"/>
  <c r="D91" i="12" s="1"/>
  <c r="E21" i="12"/>
  <c r="D21" i="12" s="1"/>
  <c r="E57" i="12"/>
  <c r="D57" i="12" s="1"/>
  <c r="E92" i="12"/>
  <c r="D92" i="12" s="1"/>
  <c r="E18" i="12"/>
  <c r="D18" i="12" s="1"/>
  <c r="E35" i="12"/>
  <c r="D35" i="12" s="1"/>
  <c r="E54" i="12"/>
  <c r="D54" i="12" s="1"/>
  <c r="E71" i="12"/>
  <c r="D71" i="12" s="1"/>
  <c r="C71" i="12" s="1"/>
  <c r="E89" i="12"/>
  <c r="D89" i="12" s="1"/>
  <c r="E15" i="12"/>
  <c r="D15" i="12" s="1"/>
  <c r="E32" i="12"/>
  <c r="D32" i="12" s="1"/>
  <c r="E50" i="12"/>
  <c r="D50" i="12" s="1"/>
  <c r="C50" i="12" s="1"/>
  <c r="E68" i="12"/>
  <c r="D68" i="12" s="1"/>
  <c r="E85" i="12"/>
  <c r="D85" i="12" s="1"/>
  <c r="E8" i="12"/>
  <c r="D8" i="12" s="1"/>
  <c r="E24" i="12"/>
  <c r="D24" i="12" s="1"/>
  <c r="E42" i="12"/>
  <c r="D42" i="12" s="1"/>
  <c r="E60" i="12"/>
  <c r="D60" i="12" s="1"/>
  <c r="E78" i="12"/>
  <c r="D78" i="12" s="1"/>
  <c r="E95" i="12"/>
  <c r="D95" i="12" s="1"/>
  <c r="E9" i="12"/>
  <c r="D9" i="12" s="1"/>
  <c r="E26" i="12"/>
  <c r="D26" i="12" s="1"/>
  <c r="E43" i="12"/>
  <c r="D43" i="12" s="1"/>
  <c r="E61" i="12"/>
  <c r="D61" i="12" s="1"/>
  <c r="E79" i="12"/>
  <c r="D79" i="12" s="1"/>
  <c r="E96" i="12"/>
  <c r="D96" i="12" s="1"/>
  <c r="E22" i="12"/>
  <c r="D22" i="12" s="1"/>
  <c r="E58" i="12"/>
  <c r="D58" i="12" s="1"/>
  <c r="E76" i="12"/>
  <c r="D76" i="12" s="1"/>
  <c r="E19" i="12"/>
  <c r="D19" i="12" s="1"/>
  <c r="E72" i="12"/>
  <c r="D72" i="12" s="1"/>
  <c r="E90" i="12"/>
  <c r="D90" i="12" s="1"/>
  <c r="C90" i="12" s="1"/>
  <c r="E12" i="12"/>
  <c r="D12" i="12" s="1"/>
  <c r="E29" i="12"/>
  <c r="D29" i="12" s="1"/>
  <c r="E47" i="12"/>
  <c r="D47" i="12" s="1"/>
  <c r="E64" i="12"/>
  <c r="D64" i="12" s="1"/>
  <c r="E82" i="12"/>
  <c r="D82" i="12" s="1"/>
  <c r="E7" i="12"/>
  <c r="D7" i="12" s="1"/>
  <c r="E93" i="12"/>
  <c r="D93" i="12" s="1"/>
  <c r="E86" i="12"/>
  <c r="D86" i="12" s="1"/>
  <c r="C86" i="12" s="1"/>
  <c r="E77" i="12"/>
  <c r="D77" i="12" s="1"/>
  <c r="E66" i="12"/>
  <c r="D66" i="12" s="1"/>
  <c r="E63" i="12"/>
  <c r="D63" i="12" s="1"/>
  <c r="E55" i="12"/>
  <c r="D55" i="12" s="1"/>
  <c r="C55" i="12" s="1"/>
  <c r="E51" i="12"/>
  <c r="D51" i="12" s="1"/>
  <c r="E49" i="12"/>
  <c r="D49" i="12" s="1"/>
  <c r="E46" i="12"/>
  <c r="D46" i="12" s="1"/>
  <c r="E40" i="12"/>
  <c r="D40" i="12" s="1"/>
  <c r="C40" i="12" s="1"/>
  <c r="E39" i="12"/>
  <c r="D39" i="12" s="1"/>
  <c r="E36" i="12"/>
  <c r="D36" i="12" s="1"/>
  <c r="E33" i="12"/>
  <c r="D33" i="12" s="1"/>
  <c r="E13" i="12"/>
  <c r="D13" i="12" s="1"/>
  <c r="C13" i="12" s="1"/>
  <c r="E23" i="12"/>
  <c r="D23" i="12" s="1"/>
  <c r="E98" i="12"/>
  <c r="D98" i="12" s="1"/>
  <c r="C58" i="12" l="1"/>
  <c r="C95" i="12"/>
  <c r="C24" i="12"/>
  <c r="C48" i="12"/>
  <c r="C23" i="12"/>
  <c r="C39" i="12"/>
  <c r="C51" i="12"/>
  <c r="C77" i="12"/>
  <c r="C82" i="12"/>
  <c r="C12" i="12"/>
  <c r="C76" i="12"/>
  <c r="C79" i="12"/>
  <c r="C9" i="12"/>
  <c r="C42" i="12"/>
  <c r="C68" i="12"/>
  <c r="C89" i="12"/>
  <c r="C18" i="12"/>
  <c r="C91" i="12"/>
  <c r="C20" i="12"/>
  <c r="C11" i="12"/>
  <c r="C88" i="12"/>
  <c r="C17" i="12"/>
  <c r="C59" i="12"/>
  <c r="C45" i="12"/>
  <c r="C65" i="12"/>
  <c r="C64" i="12"/>
  <c r="C61" i="12"/>
  <c r="C92" i="12"/>
  <c r="C73" i="12"/>
  <c r="C84" i="12"/>
  <c r="C70" i="12"/>
  <c r="C69" i="12"/>
  <c r="C41" i="12"/>
  <c r="C33" i="12"/>
  <c r="C46" i="12"/>
  <c r="C63" i="12"/>
  <c r="C93" i="12"/>
  <c r="C47" i="12"/>
  <c r="C72" i="12"/>
  <c r="C22" i="12"/>
  <c r="C43" i="12"/>
  <c r="C78" i="12"/>
  <c r="C8" i="12"/>
  <c r="C32" i="12"/>
  <c r="C54" i="12"/>
  <c r="C57" i="12"/>
  <c r="C56" i="12"/>
  <c r="C81" i="12"/>
  <c r="C31" i="12"/>
  <c r="C53" i="12"/>
  <c r="C16" i="12"/>
  <c r="C80" i="12"/>
  <c r="C10" i="12"/>
  <c r="C30" i="12"/>
  <c r="C98" i="12"/>
  <c r="C36" i="12"/>
  <c r="C49" i="12"/>
  <c r="C66" i="12"/>
  <c r="C7" i="12"/>
  <c r="C29" i="12"/>
  <c r="C19" i="12"/>
  <c r="C96" i="12"/>
  <c r="C26" i="12"/>
  <c r="C60" i="12"/>
  <c r="C85" i="12"/>
  <c r="C15" i="12"/>
  <c r="C35" i="12"/>
  <c r="C21" i="12"/>
  <c r="C38" i="12"/>
  <c r="C28" i="12"/>
  <c r="C14" i="12"/>
  <c r="C34" i="12"/>
  <c r="C94" i="12"/>
  <c r="C62" i="12"/>
  <c r="C83" i="12"/>
  <c r="C75" i="12"/>
</calcChain>
</file>

<file path=xl/sharedStrings.xml><?xml version="1.0" encoding="utf-8"?>
<sst xmlns="http://schemas.openxmlformats.org/spreadsheetml/2006/main" count="4259" uniqueCount="754">
  <si>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</si>
  <si>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</si>
  <si>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</si>
  <si>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</si>
  <si>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</si>
  <si>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</si>
  <si>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</si>
  <si>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</si>
  <si>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</si>
  <si>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</si>
  <si>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</si>
  <si>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</si>
  <si>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</si>
  <si>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</si>
  <si>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</si>
  <si>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</si>
  <si>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</si>
  <si>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</si>
  <si>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</si>
  <si>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</si>
  <si>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</si>
  <si>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</si>
  <si>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</si>
  <si>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</si>
  <si>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</si>
  <si>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</si>
  <si>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</si>
  <si>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</si>
  <si>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</si>
  <si>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</si>
  <si>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</si>
  <si>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</si>
  <si>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</si>
  <si>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</si>
  <si>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</si>
  <si>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</si>
  <si>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</si>
  <si>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</si>
  <si>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</si>
  <si>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</si>
  <si>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</si>
  <si>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</si>
  <si>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</si>
  <si>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</si>
  <si>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</si>
  <si>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</si>
  <si>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</si>
  <si>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</si>
  <si>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</si>
  <si>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</si>
  <si>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</si>
  <si>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</si>
  <si>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</si>
  <si>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</si>
  <si>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</si>
  <si>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</si>
  <si>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</si>
  <si>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</si>
  <si>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</si>
  <si>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</si>
  <si>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</si>
  <si>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</si>
  <si>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</si>
  <si>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</si>
  <si>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</si>
  <si>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</si>
  <si>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</si>
  <si>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</si>
  <si>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</si>
  <si>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</si>
  <si>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</si>
  <si>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</si>
  <si>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</si>
  <si>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</si>
  <si>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</si>
  <si>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</si>
  <si>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</si>
  <si>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</si>
  <si>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</si>
  <si>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</si>
  <si>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</si>
  <si>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</si>
  <si>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</si>
  <si>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</si>
  <si>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</si>
  <si>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</si>
  <si>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</si>
  <si>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</si>
  <si>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</si>
  <si>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</si>
  <si>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</si>
  <si>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</si>
  <si>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</si>
  <si>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</si>
  <si>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</si>
  <si>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место</t>
  </si>
  <si>
    <t>Ссылка на источник данных</t>
  </si>
  <si>
    <t xml:space="preserve"> </t>
  </si>
  <si>
    <t>Word</t>
  </si>
  <si>
    <t>Word, excel</t>
  </si>
  <si>
    <t>Pdf</t>
  </si>
  <si>
    <t>№ п/п</t>
  </si>
  <si>
    <t>Вопросы и варианты ответов</t>
  </si>
  <si>
    <t>Баллы</t>
  </si>
  <si>
    <t>Понижающие коэффициенты</t>
  </si>
  <si>
    <r>
      <t xml:space="preserve">в случае применения </t>
    </r>
    <r>
      <rPr>
        <sz val="9"/>
        <color theme="1"/>
        <rFont val="Times New Roman"/>
        <family val="1"/>
        <charset val="204"/>
      </rPr>
      <t xml:space="preserve">графического </t>
    </r>
    <r>
      <rPr>
        <sz val="9"/>
        <color rgb="FF000000"/>
        <rFont val="Times New Roman"/>
        <family val="1"/>
        <charset val="204"/>
      </rPr>
      <t>формата</t>
    </r>
  </si>
  <si>
    <t>в случае затрудненного поиска документа</t>
  </si>
  <si>
    <t>2015 год</t>
  </si>
  <si>
    <t>Крымский федеральный округ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</si>
  <si>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</si>
  <si>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</si>
  <si>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</si>
  <si>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Не публикуются</t>
  </si>
  <si>
    <t>Формат данных</t>
  </si>
  <si>
    <t>Возникшие трудности с поиском документа</t>
  </si>
  <si>
    <t>графический формат</t>
  </si>
  <si>
    <t>затрудненный поиск</t>
  </si>
  <si>
    <t>Итого</t>
  </si>
  <si>
    <t>баллы</t>
  </si>
  <si>
    <t>Excel</t>
  </si>
  <si>
    <t>Специальный формат</t>
  </si>
  <si>
    <t>Наименование субъекта                                               Российской Федерации</t>
  </si>
  <si>
    <t>Промежуточная отчетность об исполнении бюджета и аналитические данные</t>
  </si>
  <si>
    <t>В качестве промежуточной отчетности об исполнении бюджета рассматривается квартальная отчетность. Доступность промежуточной отчетности, а также специально разрабатываемых аналитических данных, позволяет осуществлять мониторинг и контроль за исполнением бюджета в течение финансового года.</t>
  </si>
  <si>
    <r>
      <t xml:space="preserve">В данном разделе оценивается публикация промежуточной отчетности (за первый квартал, полугодие, девять месяцев) об исполнении бюджета за 2015 год, а также аналитических данных, разрабатываемых на основе указанной отчетности. В виде исключения в рамках данного раздела также оценивается публикация сведений об </t>
    </r>
    <r>
      <rPr>
        <i/>
        <sz val="9"/>
        <color rgb="FF000000"/>
        <rFont val="Times New Roman"/>
        <family val="1"/>
        <charset val="204"/>
      </rPr>
      <t>оценке эффективности налоговых льгот, предоставленных по решениям органов государственной власти субъекта РФ, за 2014 год, что связано со сроками разработки отчетности Федеральной налоговой службой.</t>
    </r>
  </si>
  <si>
    <t>22 </t>
  </si>
  <si>
    <r>
      <t xml:space="preserve">В целях оценки показателей раздела учитывается публикация сведений в открытом доступе </t>
    </r>
    <r>
      <rPr>
        <i/>
        <sz val="9"/>
        <color rgb="FF000000"/>
        <rFont val="Times New Roman"/>
        <family val="1"/>
        <charset val="204"/>
      </rPr>
      <t xml:space="preserve">на портале (сайте) субъекта РФ, предназначенном для публикации информации о бюджетных данных. </t>
    </r>
  </si>
  <si>
    <t>Публикуются ли отчеты об исполнении бюджета субъекта РФ за первый квартал, полугодие, девять месяцев 2015 года, утвержденные высшим исполнительным органом государственной власти субъекта РФ?</t>
  </si>
  <si>
    <r>
      <t xml:space="preserve">В целях оценки показателя учитываются официальные документы, принятые высшим исполнительным органом государственной власти субъекта РФ в соответствии с частью 5 статьи 264.2 Бюджетного кодекса РФ. Иные документы и материалы в целях оценки данного показателя не учитываются. Учитывается публикация отчетов со всеми приложениями; </t>
    </r>
    <r>
      <rPr>
        <i/>
        <sz val="9"/>
        <color theme="1"/>
        <rFont val="Times New Roman"/>
        <family val="1"/>
        <charset val="204"/>
      </rPr>
      <t>публикация отдельных составляющих в целях оценки показателя не учитывается.</t>
    </r>
  </si>
  <si>
    <t>Да, опубликованы утвержденные высшим исполнительным органом государственной власти субъекта РФ отчеты за все отчетные периоды</t>
  </si>
  <si>
    <t>Нет, утвержденные отчеты не опубликованы или публикуются нерегулярно</t>
  </si>
  <si>
    <t>Публикуются ли ежеквартально сведения об исполнении бюджета субъекта РФ по доходам в разрезе видов доходов в сравнении с запланированными значениями на соответствующий период (финансовый год)?</t>
  </si>
  <si>
    <t xml:space="preserve">В целях оценки показателя учитываются сведения, детализированные по видам доходов,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максимальной оценки показателя в обязательном порядке должны быть представлены сведения по статьям доходов для 1-7 подгрупп 1 группы и для 2 подгруппы 2 группы классификации доходов. </t>
  </si>
  <si>
    <t>Да, опубликованы за все отчетные периоды по всем указанным видам доходов</t>
  </si>
  <si>
    <t>Да, опубликованы за все отчетные периоды по отдельным видам доходов</t>
  </si>
  <si>
    <t>Нет, отчеты не опубликованы или публикуются нерегулярно либо не отвечают требованиям</t>
  </si>
  <si>
    <t>Публикуются ли ежеквартально сведения об исполнении бюджета субъекта РФ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t>
  </si>
  <si>
    <t>Да, опубликованы за все отчетные периоды</t>
  </si>
  <si>
    <t>Публикуются ли ежеквартально сведения об исполнении бюджета субъекта РФ по расходам в разрезе государственных программ в сравнении с запланированными значениями на соответствующий период (финансовый год)?</t>
  </si>
  <si>
    <t>Публикуются ли ежеквартально сведения об объеме государственного долга субъекта РФ на начало и на конец отчетного периода?</t>
  </si>
  <si>
    <t>Да, опубликованы за все отчетные периоды, в том числе по видам заимствований</t>
  </si>
  <si>
    <t>Да, опубликованы за все отчетные периоды, но не содержат сведений по видам заимствований</t>
  </si>
  <si>
    <t>Публикуются ли ежеквартально аналитические данные о поступлении доходов в бюджет субъекта РФ по видам доходов за отчетный период текущего финансового года в сравнении с соответствующим периодом прошлого года?</t>
  </si>
  <si>
    <t>В целях оценки показателя учитываются сведения, детализированные по видам доходов,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максимальной оценки показателя в обязательном порядке должны быть представлены сведения по статьям доходов для 1-7 подгрупп 1 группы и для 2 подгруппы 2 группы классификации доходов.</t>
  </si>
  <si>
    <t>Нет, не опубликованы или публикуются нерегулярно либо не отвечают требованиям</t>
  </si>
  <si>
    <t>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года?</t>
  </si>
  <si>
    <t>Публикуются ли ежеквартально аналитические данные о расходах бюджета субъекта РФ по государственным программам за отчетный период текущего финансового года в сравнении с соответствующим периодом прошлого года?</t>
  </si>
  <si>
    <t>Публикуются ли ежеквартально сведения об исполнении консолидированного бюджета субъекта РФ по доходам в разрезе видов доходов за отчетный период текущего финансового года в сравнении с соответствующим периодом прошлого года?</t>
  </si>
  <si>
    <r>
      <t xml:space="preserve">В целях оценки показателя учитываются сведения, представленные, как минимум, </t>
    </r>
    <r>
      <rPr>
        <i/>
        <sz val="9"/>
        <color theme="1"/>
        <rFont val="Times New Roman"/>
        <family val="1"/>
        <charset val="204"/>
      </rPr>
      <t>до уровня подгруппы или статьи классификации доходов бюджетов.</t>
    </r>
    <r>
      <rPr>
        <i/>
        <sz val="9"/>
        <color rgb="FF000000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доходам, объем которых составляет менее 10% от общего объема доходов бюджета, допускается их агрегация в категорию «иные» в разрезе групп классификации доходов. Для максимальной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доходов.</t>
    </r>
  </si>
  <si>
    <t>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текущего финансового года в сравнении с соответствующим периодом прошлого года?</t>
  </si>
  <si>
    <t>Опубликованы ли результаты оценки эффективности налоговых льгот, предоставленных по решениям органов государственной власти субъекта РФ, за 2014 год?</t>
  </si>
  <si>
    <r>
      <t xml:space="preserve">В целях оценки показателя учитываются сведения, опубликованные </t>
    </r>
    <r>
      <rPr>
        <i/>
        <sz val="9"/>
        <color theme="1"/>
        <rFont val="Times New Roman"/>
        <family val="1"/>
        <charset val="204"/>
      </rPr>
      <t xml:space="preserve">в открытом доступе </t>
    </r>
    <r>
      <rPr>
        <i/>
        <sz val="9"/>
        <color rgb="FF000000"/>
        <rFont val="Times New Roman"/>
        <family val="1"/>
        <charset val="204"/>
      </rPr>
      <t>на портале (сайте) субъекта РФ, предназначенном для публикации информации о бюджетных данных или доступные с указанного портала (сайта) по ссылке.</t>
    </r>
  </si>
  <si>
    <t>Для оценки показателя сведения должны быть представлены в разрезе видов налоговых льгот, установленных решениями органов государственной власти субъекта РФ. Сведения, представленные по видам налогов, в целях оценки показателя не учитываются.</t>
  </si>
  <si>
    <t xml:space="preserve">Показатель оценивается только в случае, если в одном разделе с результатами оценки эффективности налоговых льгот опубликована или доступна по ссылке утвержденная правовым актом методика такой оценки. </t>
  </si>
  <si>
    <t xml:space="preserve">Да, опубликованы по всем видам налоговых льгот, предоставленных по решениям органов государственной власти субъекта РФ  </t>
  </si>
  <si>
    <t>Да, опубликованы по отдельным видам налоговых льгот, предоставленных по решениям органов государственной власти субъекта РФ</t>
  </si>
  <si>
    <t>Нет, не опубликованы или не отвечают требованиям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</si>
  <si>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</si>
  <si>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</si>
  <si>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</si>
  <si>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</si>
  <si>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</si>
  <si>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</si>
  <si>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</si>
  <si>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</si>
  <si>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</si>
  <si>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</si>
  <si>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</si>
  <si>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10.1. Публикуются ли отчеты об исполнении бюджета субъекта РФ за первый квартал, полугодие, девять месяцев 2015 года, утвержденные высшим исполнительным органом государственной власти субъекта РФ?</t>
  </si>
  <si>
    <t>Исходные данные и оценка показателя "10.1. Публикуются ли отчеты об исполнении бюджета субъекта РФ за первый квартал, полугодие, девять месяцев 2015 года, утвержденные высшим исполнительным органом государственной власти субъекта РФ?"</t>
  </si>
  <si>
    <t>Оценка показателя 10.1</t>
  </si>
  <si>
    <t>10.2. Публикуются ли ежеквартально сведения об исполнении бюджета субъекта РФ по доходам в разрезе видов доходов в сравнении с запланированными значениями на соответствующий период (финансовый год)?</t>
  </si>
  <si>
    <t>Исходные данные и оценка показателя "10.2. Публикуются ли ежеквартально сведения об исполнении бюджета субъекта РФ по доходам в разрезе видов доходов в сравнении с запланированными значениями на соответствующий период (финансовый год)?"</t>
  </si>
  <si>
    <t>Оценка показателя 10.2</t>
  </si>
  <si>
    <t>10.3. Публикуются ли ежеквартально сведения об исполнении бюджета субъекта РФ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t>
  </si>
  <si>
    <t>Исходные данные и оценка показателя "10.3. Публикуются ли ежеквартально сведения об исполнении бюджета субъекта РФ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год)?"</t>
  </si>
  <si>
    <t>Оценка показателя 10.3</t>
  </si>
  <si>
    <t>Публикуются только по разделам</t>
  </si>
  <si>
    <t>Исходные данные и оценка показателя "10.4. Публикуются ли ежеквартально сведения об исполнении бюджета субъекта РФ по расходам в разрезе государственных программ в сравнении с запланированными значениями на соответствующий период (финансовый год)?"</t>
  </si>
  <si>
    <t>10.4. Публикуются ли ежеквартально сведения об исполнении бюджета субъекта РФ по расходам в разрезе государственных программ в сравнении с запланированными значениями на соответствующий период (финансовый год)?</t>
  </si>
  <si>
    <t>Исходные данные и оценка показателя "10.5. Публикуются ли ежеквартально сведения об объеме государственного долга субъекта РФ на начало и на конец отчетного периода?"</t>
  </si>
  <si>
    <t>10.5. Публикуются ли ежеквартально сведения об объеме государственного долга субъекта РФ на начало и на конец отчетного периода?</t>
  </si>
  <si>
    <t>Исходные данные и оценка показателя "10.6. Публикуются ли ежеквартально аналитические данные о поступлении доходов в бюджет субъекта РФ по видам доходов за отчетный период текущего финансового года в сравнении с соответствующим периодом прошлого года?"</t>
  </si>
  <si>
    <t>10.6. Публикуются ли ежеквартально аналитические данные о поступлении доходов в бюджет субъекта РФ по видам доходов за отчетный период текущего финансового года в сравнении с соответствующим периодом прошлого года?</t>
  </si>
  <si>
    <t>Оценка показателя 10.5</t>
  </si>
  <si>
    <t>Оценка показателя 10.4</t>
  </si>
  <si>
    <t>Оценка показателя 10.6</t>
  </si>
  <si>
    <t>Исходные данные и оценка показателя "10.7.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года?"</t>
  </si>
  <si>
    <t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года?</t>
  </si>
  <si>
    <t>Оценка показателя 10.7</t>
  </si>
  <si>
    <t>Исходные данные и оценка показателя "10.8. Публикуются ли ежеквартально аналитические данные о расходах бюджета субъекта РФ по государственным программам за отчетный период текущего финансового года в сравнении с соответствующим периодом прошлого года?"</t>
  </si>
  <si>
    <t>10.8. Публикуются ли ежеквартально аналитические данные о расходах бюджета субъекта РФ по государственным программам за отчетный период текущего финансового года в сравнении с соответствующим периодом прошлого года?</t>
  </si>
  <si>
    <t>Оценка показателя 10.8</t>
  </si>
  <si>
    <t>Исходные данные и оценка показателя "10.9. Публикуются ли ежеквартально сведения об исполнении консолидированного бюджета субъекта РФ по доходам в разрезе видов доходов за отчетный период текущего финансового года в сравнении с соответствующим периодом прошлого года?"</t>
  </si>
  <si>
    <t>10.9. Публикуются ли ежеквартально сведения об исполнении консолидированного бюджета субъекта РФ по доходам в разрезе видов доходов за отчетный период текущего финансового года в сравнении с соответствующим периодом прошлого года?</t>
  </si>
  <si>
    <t>Оценка показателя 10.9</t>
  </si>
  <si>
    <t>Исходные данные и оценка показателя "10.10.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текущего финансового года в сравнении с соответствующим периодом прошлого года?"</t>
  </si>
  <si>
    <t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текущего финансового года в сравнении с соответствующим периодом прошлого года?</t>
  </si>
  <si>
    <t>Оценка показателя 10.10</t>
  </si>
  <si>
    <t>10.11. Опубликованы ли результаты оценки эффективности налоговых льгот, предоставленных по решениям органов государственной власти субъекта РФ, за 2014 год?</t>
  </si>
  <si>
    <t>Исходные данные и оценка показателя "10.11. Опубликованы ли результаты оценки эффективности налоговых льгот, предоставленных по решениям органов государственной власти субъекта РФ, за 2014 год?"</t>
  </si>
  <si>
    <t>Да, опубликованы по всем видам налоговых льгот</t>
  </si>
  <si>
    <t>Да, опубликованы по отдельным видам налоговых льгот</t>
  </si>
  <si>
    <t>Оценка показателя 10.11</t>
  </si>
  <si>
    <t>Оценка субъектов Российской Федерации по разделу 10 "Промежуточная отчетность об исполнении бюджета и аналитические данные" (группировка по федеральным округам)</t>
  </si>
  <si>
    <t>Итого по разделу 10</t>
  </si>
  <si>
    <t>Более 5 переходов с основной страницы сайта</t>
  </si>
  <si>
    <t>http://beldepfin.ru/?page_id=149</t>
  </si>
  <si>
    <t>http://budget.bryanskoblfin.ru/Show/Category/11?ItemId=5</t>
  </si>
  <si>
    <t>http://www.gfu.vrn.ru/bud001/reports/kvartal/</t>
  </si>
  <si>
    <t>http://www.admoblkaluga.ru/main/work/finances/budget/reports.php</t>
  </si>
  <si>
    <t>http://depfin.adm44.ru/Budget/Otchet/kvot/index.aspx</t>
  </si>
  <si>
    <t>http://www.admlip.ru/economy/finances/otchety/</t>
  </si>
  <si>
    <t>http://orel-region.ru/index.php?head=20&amp;part=25&amp;in=10</t>
  </si>
  <si>
    <t>http://www.finsmol.ru/minfin/nJv5HcKn</t>
  </si>
  <si>
    <t>http://www.reg.tverfin.ru/index.php?option=com_content&amp;task=view&amp;id=12&amp;Itemid=15</t>
  </si>
  <si>
    <t>http://www.yarregion.ru/depts/depfin/tmpPages/docs.aspx</t>
  </si>
  <si>
    <t>http://findep.mos.ru/activities-of-the-department/results-of-execution-of-the-budget-of-the-city-of-moscow/monthly-reports-on-budget-execution-for-the-city-of-moscow/</t>
  </si>
  <si>
    <t>http://minfin.rkomi.ru/minfin_rkomi/minfin_rbudj/budj_otch/</t>
  </si>
  <si>
    <t>http://www.df35.ru/index.php?option=com_content&amp;view=category&amp;id=95&amp;Itemid=122</t>
  </si>
  <si>
    <t>http://www.minfin39.ru/analitycs/breport/curanalytics/</t>
  </si>
  <si>
    <t>http://minfin.gov-murman.ru/open-budget/budget_execution/budget_execution/</t>
  </si>
  <si>
    <t>http://novkfo.ru/%D0%BA%D0%B2%D0%B0%D1%80%D1%82%D0%B0%D0%BB%D1%8C%D0%BD%D1%8B%D0%B5_%D0%BE%D1%82%D1%87%D0%B5%D1%82%D1%8B_%D0%BE%D0%B1_%D0%B8%D1%81%D0%BF%D0%BE%D0%BB%D0%BD%D0%B5%D0%BD%D0%B8%D0%B8_%D0%BE%D0%B1%D0%BB%D0%B0%D1%81%D1%82%D0%BD%D0%BE%D0%B3%D0%BE_%D0%B1%D1%8E%D0%B4%D0%B6%D0%B5%D1%82%D0%B0/</t>
  </si>
  <si>
    <t>http://minfin09.ucoz.ru/load/otchet_ob_ispolnenii_bjudzheta_kchr/38</t>
  </si>
  <si>
    <t>http://mfrno-a.ru/budgetnaya_politika/ispolnenie_byudzheta.php</t>
  </si>
  <si>
    <t>http://mf.nnov.ru/index.php?option=com_k2&amp;view=item&amp;layout=item&amp;id=37&amp;Itemid=266</t>
  </si>
  <si>
    <t>http://finance.pnzreg.ru/reference_list/gov_jus</t>
  </si>
  <si>
    <t>http://ufo.ulntc.ru/index.php?mgf=budget&amp;slep=net</t>
  </si>
  <si>
    <t>http://www.finupr.kurganobl.ru/index.php?test=ispol</t>
  </si>
  <si>
    <t>http://minfin.midural.ru/document/category/21#document_list</t>
  </si>
  <si>
    <t>http://admtyumen.ru/ogv_ru/finance/finance/bugjet/ot.htm</t>
  </si>
  <si>
    <t>http://www.minfin74.ru/mBudget/execution/quarterly/quarterly.php</t>
  </si>
  <si>
    <t>http://www.depfin.admhmao.ru/wps/portal/fin/home/openbudget</t>
  </si>
  <si>
    <t>http://www.yamalfin.ru/index.php?option=com_content&amp;view=category&amp;id=25:2010-04-15-02-50-59&amp;Itemid=29&amp;layout=default</t>
  </si>
  <si>
    <t>http://минфин.забайкальскийкрай.рф/documents/raspor.html</t>
  </si>
  <si>
    <t>http://minfin.krskstate.ru/openbudget/execute</t>
  </si>
  <si>
    <t>Да</t>
  </si>
  <si>
    <t>Нет</t>
  </si>
  <si>
    <t>Презентация</t>
  </si>
  <si>
    <t>http://beldepfin.ru/?page_id=2861</t>
  </si>
  <si>
    <t>http://beldepfin.ru/?page_id=147</t>
  </si>
  <si>
    <t>http://beldepfin.ru/?page_id=149; http://beldepfin.ru/?page_id=2103</t>
  </si>
  <si>
    <t>Опубликована ли в одном разделе с результатами оценки эффективности налоговых льгот или доступна по ссылке утвержденная правовым актом методика такой оценки?</t>
  </si>
  <si>
    <t>http://beldepfin.ru/?page_id=155</t>
  </si>
  <si>
    <t>http://budget.bryanskoblfin.ru/Show/Category/11?page=2&amp;ItemId=5</t>
  </si>
  <si>
    <t>http://budget.bryanskoblfin.ru/Show/Category/13?ItemId=6</t>
  </si>
  <si>
    <t>http://budget.bryanskoblfin.ru/Show/Category/15?ItemId=11</t>
  </si>
  <si>
    <t>Опубликованные сведения не отвечают требованиям</t>
  </si>
  <si>
    <t xml:space="preserve">Нет, не опубликованы </t>
  </si>
  <si>
    <t>http://dtf.avo.ru/index.php?option=com_content&amp;view=article&amp;id=17&amp;Itemid=7</t>
  </si>
  <si>
    <t>Нет, не публикуются</t>
  </si>
  <si>
    <t>http://dtf.avo.ru/index.php?option=com_content&amp;view=article&amp;id=218:-2015-&amp;catid=54:2012-04-02-05-38-07&amp;Itemid=111</t>
  </si>
  <si>
    <t>http://dtf.avo.ru/index.php?option=com_content&amp;view=article&amp;id=218:-2015-&amp;catid=54:2012-04-02-05-38-07&amp;Itemid=111; http://dtf.avo.ru/index.php?option=com_content&amp;view=article&amp;id=228:-2015-&amp;catid=25:2010-07-20-06-17-09&amp;Itemid=42</t>
  </si>
  <si>
    <t xml:space="preserve">Публикуются нерегулярно </t>
  </si>
  <si>
    <t>http://dtf.avo.ru/index.php?option=com_content&amp;view=article&amp;id=214:-2015-&amp;catid=73:2014-02-17-09-34-11&amp;Itemid=143</t>
  </si>
  <si>
    <t>http://www.gfu.vrn.ru/bud001/reports/analitinfo/</t>
  </si>
  <si>
    <t>http://www.gfu.vrn.ru/bud001/reports/kvartalkonsolid/</t>
  </si>
  <si>
    <t>http://www.gfu.vrn.ru/bud001/dir19/</t>
  </si>
  <si>
    <t>http://www.gfu.vrn.ru/bud001/budget_process/</t>
  </si>
  <si>
    <t>http://df.ivanovoobl.ru/regionalnye-finansy/gosudarstvennyj-dolg/</t>
  </si>
  <si>
    <t>http://df.ivanovoobl.ru/regionalnye-finansy/ispolnenie-byudzheta/otchyot-ob-ispolnenii-konsolidirovannogo-byudzheta/</t>
  </si>
  <si>
    <t>http://df.ivanovoobl.ru/regionalnye-finansy/byudzhetnoe-planirovanie/nalogovye-lgoty/</t>
  </si>
  <si>
    <t>http://df.ivanovoobl.ru/budget/ispolnenie-byudzheta/</t>
  </si>
  <si>
    <t>http://www.admoblkaluga.ru/main/work/finances/dolg_obaz/sved_obem.php</t>
  </si>
  <si>
    <t>http://depfin.adm44.ru/info/nalog/index.aspx</t>
  </si>
  <si>
    <t>http://depfin.adm44.ru/Budget/Otchet/mesot/index.aspx</t>
  </si>
  <si>
    <t>http://depfin.adm44.ru/gosdolg/infodolg/index.aspx</t>
  </si>
  <si>
    <t>http://adm.rkursk.ru/index.php?id=691</t>
  </si>
  <si>
    <t>http://adm.rkursk.ru/index.php?id=693&amp;page=2</t>
  </si>
  <si>
    <t>http://adm.rkursk.ru/index.php?id=693&amp;page=2; http://adm.rkursk.ru/index.php?id=692&amp;page=1</t>
  </si>
  <si>
    <t>http://adm.rkursk.ru/index.php?id=37</t>
  </si>
  <si>
    <t>http://www.admlip.ru/economy/finances/byudzhet/</t>
  </si>
  <si>
    <t>http://www.admlip.ru/economy/finances/dolgovye-obyazatelstva/svedeniya-o-dolgovykh-obyazatelstvakh-lipetskoy-oblasti/</t>
  </si>
  <si>
    <t>По форме МФ РФ (конс. бюджет)</t>
  </si>
  <si>
    <t>По форме МФ РФ (рег. бюджет)</t>
  </si>
  <si>
    <t>Аналитика</t>
  </si>
  <si>
    <t>Официальный отчет</t>
  </si>
  <si>
    <t>По форме МФ РФ (конс. бюджет); аналитика</t>
  </si>
  <si>
    <t>По форме МФ РФ (рег. бюджет); аналитика</t>
  </si>
  <si>
    <t>Аналитика; официальный отчет</t>
  </si>
  <si>
    <t>По форме МФ РФ (конс. бюджет); официальный отчет</t>
  </si>
  <si>
    <t>По форме МФ РФ (рег. бюджет); официальный отчет</t>
  </si>
  <si>
    <t>http://www.admlip.ru/economy/finances/</t>
  </si>
  <si>
    <t>http://ob.mosreg.ru/index.php/o-byudzhete/ispolnenie-byudzheta/2015-god</t>
  </si>
  <si>
    <t>http://ob.mosreg.ru/index.php/o-byudzhete/ispolnenie-byudzheta/2015-god/411-svedeniya-ob-otsenke-effektivnosti-nalogovykh-lgot-2</t>
  </si>
  <si>
    <t>Интерактивный сервис</t>
  </si>
  <si>
    <t>http://ob.mosreg.ru/index.php/o-byudzhete/ispolnenie-byudzheta/2015-god; http://ob.mosreg.ru/index.php/dokumenty/byuzhetnaya-politika/otchetnost-ob-ispolnenii-byudzheta-moskovskoj-oblasti/332-2015-god</t>
  </si>
  <si>
    <t>http://ob.mosreg.ru/index.php/dokumenty/gosudarstvennyj-dolg-moskovskoj-oblasti-i-dolg-munitsipalnykh-obrazovanij-moskovskoj-oblasti</t>
  </si>
  <si>
    <t>http://ob.mosreg.ru/index.php/analiz-ispolneniya-byudzhetov-moskovskoj-oblasti/5-gosudarstvennye-programmy-moskovskoj-oblasti/fo-0035-0001-moskva</t>
  </si>
  <si>
    <t>http://orel-region.ru/index.php?head=46&amp;part=109#b7</t>
  </si>
  <si>
    <t>Публикуются только по разделам и нерегулярно</t>
  </si>
  <si>
    <t>http://orel-region.ru/index.php?head=20&amp;part=25&amp;in=10; http://orel-region.ru/index.php?head=46&amp;part=109#b16</t>
  </si>
  <si>
    <t>http://orel-region.ru/index.php?head=46&amp;part=109#b16</t>
  </si>
  <si>
    <t>http://orel-region.ru/index.php?head=20&amp;part=25; http://orel-region.ru/index.php?head=46&amp;part=109#b7</t>
  </si>
  <si>
    <t>http://minfin.ryazangov.ru/activities/budget/budget_execution/infor/</t>
  </si>
  <si>
    <t>http://minfin.ryazangov.ru/activities/budget/public_debt_ryazan/infor/</t>
  </si>
  <si>
    <t>http://www.finsmol.ru/minfin/nJvSDcK7</t>
  </si>
  <si>
    <t>http://www.finsmol.ru/minfin/nJ4SAS8j</t>
  </si>
  <si>
    <t>http://www.finsmol.ru/taxconc</t>
  </si>
  <si>
    <t>http://www.finsmol.ru/minfin</t>
  </si>
  <si>
    <t>http://fin.tmbreg.ru/6347/6366/7935.html</t>
  </si>
  <si>
    <t>http://fin.tmbreg.ru/6230/6485.html</t>
  </si>
  <si>
    <t>http://fin.tmbreg.ru/6241/6442.html</t>
  </si>
  <si>
    <t>http://www.reg.tverfin.ru/index.php?option=com_content&amp;task=blogsection&amp;id=11&amp;Itemid=144</t>
  </si>
  <si>
    <t>http://www.reg.tverfin.ru/index.php?option=com_content&amp;task=view&amp;id=21&amp;Itemid=28</t>
  </si>
  <si>
    <t>http://www.reg.tverfin.ru/index.php?option=com_content&amp;task=view&amp;id=2&amp;Itemid=9; http://portal.tverfin.ru/portal/Menu/Page/310</t>
  </si>
  <si>
    <t>http://dfto.ru/www/open/index.php?option=com_content&amp;view=article&amp;id=75&amp;Itemid=162</t>
  </si>
  <si>
    <t>http://dfto.ru/www/open/index.php?option=com_content&amp;view=article&amp;id=75&amp;Itemid=161</t>
  </si>
  <si>
    <t>http://dfto.ru/www/open/index.php?option=com_content&amp;view=article&amp;id=99&amp;Itemid=280</t>
  </si>
  <si>
    <t>http://dfto.ru/www/open/index.php?option=com_content&amp;view=article&amp;id=18&amp;Itemid=126; http://dfto.ru/www/open/index.php?option=com_content&amp;view=article&amp;id=19&amp;Itemid=127</t>
  </si>
  <si>
    <t>http://dfto.ru/www/open/index.php?option=com_content&amp;view=article&amp;id=75&amp;Itemid=161; http://dfto.ru/www/open/index.php?option=com_content&amp;view=article&amp;id=19&amp;Itemid=127</t>
  </si>
  <si>
    <t>http://dfto.ru/www/open/index.php?option=com_content&amp;view=article&amp;id=16&amp;Itemid=124</t>
  </si>
  <si>
    <t>http://dfto.ru/www/open/index.php?option=com_content&amp;view=article&amp;id=64&amp;Itemid=134</t>
  </si>
  <si>
    <t>http://minfin.tularegion.ru/</t>
  </si>
  <si>
    <t>http://www.yarregion.ru/depts/depfin/tmpPages/docs.aspx; http://www.yarregion.ru/depts/depfin/tmpPages/docs.aspx</t>
  </si>
  <si>
    <t>http://yar.ifinmon.ru/index.php/razdely-2/sravnenie-s-drugimi-sub-ektami-rf/dokhody-byudzheta/fk-0001-0004-02</t>
  </si>
  <si>
    <t>http://yar.ifinmon.ru/index.php/razdely-2/monitoring-i-analiz-ispolneniya-byudzhetov-yaroslavskoj-oblasti/raskhody-byudzheta/fo-0002-0006-02</t>
  </si>
  <si>
    <t>http://findep.mos.ru/activities-of-the-department/public_debt/information-about-the-current-state-of-public-debt/</t>
  </si>
  <si>
    <t>http://minfin.karelia.ru/2015-god-4/</t>
  </si>
  <si>
    <t>http://minfin.karelia.ru/2015/</t>
  </si>
  <si>
    <t>http://minfin.karelia.ru/otchetnost-ob-ispolnenii-bjudzheta-respubliki-karelija-7/</t>
  </si>
  <si>
    <t>http://fm.minfin.karelia.ru/FM/reports/FK_0001_0001/DefaultDetail.aspx</t>
  </si>
  <si>
    <t>http://minfin.rkomi.ru/page/279/</t>
  </si>
  <si>
    <t>http://minfin.rkomi.ru/minfin_rkomi/minfin_rbudj/budj_otch/; http://minfin.rkomi.ru/page/6749/</t>
  </si>
  <si>
    <t>http://minfin.rkomi.ru/page/235/</t>
  </si>
  <si>
    <t>http://dvinaland.ru/gov/-6x0eyecf</t>
  </si>
  <si>
    <t>http://www.df35.ru/index.php?option=com_content&amp;view=category&amp;id=97:2012-04-18-06-14-22&amp;Itemid=204</t>
  </si>
  <si>
    <t>http://www.df35.ru/index.php?option=com_content&amp;view=category&amp;layout=blog&amp;id=100&amp;Itemid=129</t>
  </si>
  <si>
    <t>http://www.df35.ru/index.php?option=com_content&amp;view=category&amp;id=186&amp;Itemid=195</t>
  </si>
  <si>
    <t>http://www.df35.ru/index.php?option=com_content&amp;view=category&amp;id=209&amp;Itemid=198</t>
  </si>
  <si>
    <t>http://www.df35.ru/index.php?option=com_content&amp;view=category&amp;id=79&amp;Itemid=143</t>
  </si>
  <si>
    <t>http://www.minfin39.ru/analitycs/bincome/curanalytics/</t>
  </si>
  <si>
    <t>http://www.minfin39.ru/analitycs/bincome/ananalytics/</t>
  </si>
  <si>
    <t>http://www.minfin39.ru/analitycs/bincome/curanalytics/; http://www.minfin39.ru/analitycs/breport/curanalytics/</t>
  </si>
  <si>
    <t>http://www.minfin39.ru/analitycs/debt/curanalytics/</t>
  </si>
  <si>
    <t>http://budget.lenobl.ru/new/documents/</t>
  </si>
  <si>
    <t>http://budget.lenobl.ru/new/documents/; http://budget.lenreg.ru/new/budget/num/region/current/</t>
  </si>
  <si>
    <t>http://budget.lenreg.ru/new/budget/num/region/current/</t>
  </si>
  <si>
    <t>http://minfin.gov-murman.ru/open-budget/budget_execution/execution_reports/</t>
  </si>
  <si>
    <t>http://minfin.gov-murman.ru/open-budget/budget_execution/budget_execution/; http://minfin.gov-murman.ru/open-budget/budget_execution/debt_book_extractions/</t>
  </si>
  <si>
    <t>http://novkfo.ru/%D0%B8%D0%BD%D1%84%D0%BE%D1%80%D0%BC%D0%B0%D1%86%D0%B8%D1%8F_%D0%BE%D0%B1_%D0%BE%D0%B1%D1%8A%D0%B5%D0%BC%D0%B5_%D0%B8_%D1%81%D1%82%D1%80%D1%83%D0%BA%D1%82%D1%83%D1%80%D0%B5_%D0%B3%D0%BE%D1%81%D1%83%D0%B4%D0%B0%D1%80%D1%81%D1%82%D0%B2%D0%B5%D0%BD%D0%BD%D0%BE%D0%B3%D0%BE_%D0%B4%D0%BE%D0%BB%D0%B3%D0%B0/</t>
  </si>
  <si>
    <t>http://novkfo.ru/%D0%BE%D1%82%D1%87%D0%B5%D1%82%D1%8B_%D0%BE%D0%B1_%D0%B8%D1%81%D0%BF%D0%BE%D0%BB%D0%BD%D0%B5%D0%BD%D0%B8%D0%B8_%D0%BA%D0%BE%D0%BD%D1%81%D0%BE%D0%BB%D0%B8%D0%B4%D0%B8%D1%80%D0%BE%D0%B2%D0%B0%D0%BD%D0%BD%D0%BE%D0%B3%D0%BE_%D0%B1%D1%8E%D0%B4%D0%B6%D0%B5%D1%82%D0%B0/</t>
  </si>
  <si>
    <t>http://novkfo.ru/%D1%81%D0%B2%D0%B5%D0%B4%D0%B5%D0%BD%D0%B8%D1%8F_%D0%BE_%D0%BB%D1%8C%D0%B3%D0%BE%D1%82%D0%B0%D1%85/</t>
  </si>
  <si>
    <t>http://portal.novkfo.ru/Menu/Page/41; http://novkfo.ru/%D0%BA%D0%B2%D0%B0%D1%80%D1%82%D0%B0%D0%BB%D1%8C%D0%BD%D1%8B%D0%B5_%D0%BE%D1%82%D1%87%D0%B5%D1%82%D1%8B_%D0%BE%D0%B1_%D0%B8%D1%81%D0%BF%D0%BE%D0%BB%D0%BD%D0%B5%D0%BD%D0%B8%D0%B8_%D0%BE%D0%B1%D0%BB%D0%B0%D1%81%D1%82%D0%BD%D0%BE%D0%B3%D0%BE_%D0%B1%D1%8E%D0%B4%D0%B6%D0%B5%D1%82%D0%B0/</t>
  </si>
  <si>
    <t>http://portal.novkfo.ru/Menu/Page/42</t>
  </si>
  <si>
    <t>http://portal.novkfo.ru/Menu/Page/41; http://novkfo.ru/%D0%BE%D1%82%D1%87%D0%B5%D1%82%D1%8B_%D0%BE%D0%B1_%D0%B8%D1%81%D0%BF%D0%BE%D0%BB%D0%BD%D0%B5%D0%BD%D0%B8%D0%B8_%D0%BA%D0%BE%D0%BD%D1%81%D0%BE%D0%BB%D0%B8%D0%B4%D0%B8%D1%80%D0%BE%D0%B2%D0%B0%D0%BD%D0%BD%D0%BE%D0%B3%D0%BE_%D0%B1%D1%8E%D0%B4%D0%B6%D0%B5%D1%82%D0%B0/</t>
  </si>
  <si>
    <t>http://portal.novkfo.ru/Menu/Page/13; http://novkfo.ru/%D0%BA%D0%B2%D0%B0%D1%80%D1%82%D0%B0%D0%BB%D1%8C%D0%BD%D1%8B%D0%B5_%D0%BE%D1%82%D1%87%D0%B5%D1%82%D1%8B_%D0%BE%D0%B1_%D0%B8%D1%81%D0%BF%D0%BE%D0%BB%D0%BD%D0%B5%D0%BD%D0%B8%D0%B8_%D0%BE%D0%B1%D0%BB%D0%B0%D1%81%D1%82%D0%BD%D0%BE%D0%B3%D0%BE_%D0%B1%D1%8E%D0%B4%D0%B6%D0%B5%D1%82%D0%B0/</t>
  </si>
  <si>
    <t>http://portal.novkfo.ru/Menu/Page/13; http://novkfo.ru/%D0%BE%D1%82%D1%87%D0%B5%D1%82%D1%8B_%D0%BE%D0%B1_%D0%B8%D1%81%D0%BF%D0%BE%D0%BB%D0%BD%D0%B5%D0%BD%D0%B8%D0%B8_%D0%BA%D0%BE%D0%BD%D1%81%D0%BE%D0%BB%D0%B8%D0%B4%D0%B8%D1%80%D0%BE%D0%B2%D0%B0%D0%BD%D0%BD%D0%BE%D0%B3%D0%BE_%D0%B1%D1%8E%D0%B4%D0%B6%D0%B5%D1%82%D0%B0/</t>
  </si>
  <si>
    <t>http://finance.pskov.ru/otchety</t>
  </si>
  <si>
    <t>http://finance.pskov.ru/</t>
  </si>
  <si>
    <t>http://www.fincom.spb.ru/cf/activity/gos_dolg/info/dolg_date.htm</t>
  </si>
  <si>
    <t>Интерактивный сервис, excel</t>
  </si>
  <si>
    <t>http://www.fincom.spb.ru/cf/docs/reports/budget_using/minfin.htm</t>
  </si>
  <si>
    <t>http://www.fincom.spb.ru/cf/activity/execution/parameters/ist.htm; http://www.fincom.spb.ru/cf/docs/reports/budget_using/minfin.htm</t>
  </si>
  <si>
    <t>http://www.fincom.spb.ru/cf/docs/reports/budget_using/spb_report_budget.htm</t>
  </si>
  <si>
    <t>http://www.fincom.spb.ru/cf/activity/execution/parameters/basic.htm</t>
  </si>
  <si>
    <t>http://www.fincom.spb.ru/cf/main.htm</t>
  </si>
  <si>
    <t>http://dfei.adm-nao.ru/byudzhetnaya-otchetnost/otchety-ob-ispolnenii-byudzheta/</t>
  </si>
  <si>
    <t>http://www.minfin01-maykop.ru/Show/Category/8?ItemId=89</t>
  </si>
  <si>
    <t>http://www.minfin01-maykop.ru/Show/Category/3?ItemId=70</t>
  </si>
  <si>
    <t>http://www.minfin01-maykop.ru/Menu/Page/98; http://www.minfin01-maykop.ru/Show/Category/3?ItemId=70</t>
  </si>
  <si>
    <t>http://www.minfin01-maykop.ru/Menu/Page/99; http://www.minfin01-maykop.ru/Show/Category/3?ItemId=70</t>
  </si>
  <si>
    <t>http://minfin.kalmregion.ru/index.php?option=com_content&amp;view=article&amp;id=88</t>
  </si>
  <si>
    <t>http://minfin.kalmregion.ru/index.php?option=com_content&amp;view=article&amp;id=89</t>
  </si>
  <si>
    <t>http://minfin.kalmregion.ru/index.php?option=com_content&amp;view=article&amp;id=41&amp;Itemid=44</t>
  </si>
  <si>
    <t>http://www.minfin.kalmregion.ru/index.php?option=com_content&amp;view=article&amp;id=17:2011-03-14-12-56-24&amp;catid=4:npa</t>
  </si>
  <si>
    <t>http://www.minfin.kalmregion.ru/index.php?option=com_content&amp;view=article&amp;id=41&amp;Itemid=44</t>
  </si>
  <si>
    <t>http://www.minfinkubani.ru/budget_isp/regional_budget.php</t>
  </si>
  <si>
    <t>http://www.minfinkubani.ru/budget_isp/information_analytics/information_analytics.php</t>
  </si>
  <si>
    <t>http://www.minfinkubani.ru/budget_isp/information_analytics/information_analytics_isg.php</t>
  </si>
  <si>
    <t>http://www.minfinkubani.ru/budget_execution/dohod/assessment_efficiency.php</t>
  </si>
  <si>
    <t>http://www.minfinkubani.ru/budget_isp/budget_execution.php</t>
  </si>
  <si>
    <t>http://www.minfinkubani.ru/public_debt/data.php</t>
  </si>
  <si>
    <t>http://mf-ao.ru/index.php/ststistik/ispbudjsredstv/gosdolgao</t>
  </si>
  <si>
    <t>http://mf-ao.ru/index.php/openbudjmenu</t>
  </si>
  <si>
    <t>http://mf-ao.ru/index.php/otchet; http://mf-ao.ru/index.php/openbudjmenu</t>
  </si>
  <si>
    <t>http://www.astrakhan.ifinmon.ru/reports/FK_0001_0004/DefaultDetail.aspx</t>
  </si>
  <si>
    <t>http://mf-ao.ru/index.php/ispmenu</t>
  </si>
  <si>
    <t>http://volgafin.volganet.ru/other/2636/</t>
  </si>
  <si>
    <t>http://economics.volganet.ru/current-activity/analytics/analiz-effektivnosti-nalogovykh-lgot/</t>
  </si>
  <si>
    <t>http://volgafin.volganet.ru/current-activity/analytics/2573/</t>
  </si>
  <si>
    <t>Word в виде текста</t>
  </si>
  <si>
    <t>http://volgafin.volganet.ru/other/2636/; http://volgafin.volganet.ru/current-activity/analytics/4663/</t>
  </si>
  <si>
    <t>http://volgafin.volganet.ru/current-activity/analytics/4663/</t>
  </si>
  <si>
    <t>http://volgafin.volganet.ru/current-activity/analytics/4662/</t>
  </si>
  <si>
    <t>http://volgafin.volganet.ru/current-activity/analytics/; http://budget.volganet.ru/budget/</t>
  </si>
  <si>
    <t>http://www.minfin.donland.ru/docs/s/10</t>
  </si>
  <si>
    <t>http://www.minfin.donland.ru/docs/s/10; http://www.minfin.donland.ru/docs/s/27</t>
  </si>
  <si>
    <t>http://www.minfin.donland.ru/docs/s/73</t>
  </si>
  <si>
    <t>http://www.minfin.donland.ru/lgot</t>
  </si>
  <si>
    <t>http://minfin.e-dag.ru/documenti/nalogovye-lgoty123</t>
  </si>
  <si>
    <t>http://minfin.e-dag.ru/documenti/otchetnost</t>
  </si>
  <si>
    <t>http://portal.minfinrd.ru/Menu/Page/58; http://portal.minfinrd.ru/Show/Category/19?ItemId=95; http://portal.minfinrd.ru/Menu/Page/60</t>
  </si>
  <si>
    <t>http://minfin.e-dag.ru/documenti/otchetnost; http://portal.minfinrd.ru/Menu/Page/50</t>
  </si>
  <si>
    <t>http://portal.minfinrd.ru/Menu/Page/70</t>
  </si>
  <si>
    <t>http://mfri.ru/index.php/2013-12-01-16-49-08/obinfo</t>
  </si>
  <si>
    <t>http://mfri.ru/index.php/2013-12-01-16-49-08</t>
  </si>
  <si>
    <t>http://pravitelstvo.kbr.ru/oigv/minfin/informacija_ob_ispolnenii_bjudzhetov.php</t>
  </si>
  <si>
    <t>Реклама на сайте</t>
  </si>
  <si>
    <t>http://mfrno-a.ru/gosudarstvenny_dolg/</t>
  </si>
  <si>
    <t>http://mfrno-a.ru/buhgalterskij_uchet_i_otchetnost/mesyachnaya_otchetnost.php</t>
  </si>
  <si>
    <t>http://mfrno-a.ru/buhgalterskij_uchet_i_otchetnost/mesyachnaya_otchetnost.php; http://mfrno-a.ru/budgetnaya_politika/ispolnenie_byudzheta.php</t>
  </si>
  <si>
    <t>http://mfrno-a.ru/</t>
  </si>
  <si>
    <t>http://www.minfinchr.ru/normativnaya-informatsiya-3/respublikanskij-byudzhet</t>
  </si>
  <si>
    <t>http://www.mfsk.ru/budget/otchet/kons</t>
  </si>
  <si>
    <t>http://www.mfsk.ru/budget/otchet/ips; http://openbudsk.ru/content/ot4_ob_isp.php</t>
  </si>
  <si>
    <t>http://www.mfsk.ru/budget/otchet/otchet/2015; http://www.mfsk.ru/budget/otchet/kons; http://openbudsk.ru/content/bud_po_dohod.php</t>
  </si>
  <si>
    <t>http://www.mfsk.ru/budget/otchet/otchet/2015; http://openbudsk.ru/content/bud_po_dohod.php</t>
  </si>
  <si>
    <t>http://openbudsk.ru/content/bud_po_rash.php</t>
  </si>
  <si>
    <t>http://openbudsk.ru/content/img_072015/gos_dolg.php</t>
  </si>
  <si>
    <t>http://openbudsk.ru/content/anali4_rash.php</t>
  </si>
  <si>
    <t>http://openbudsk.ru/content/rash_gos_prog.php</t>
  </si>
  <si>
    <t>http://openbudsk.ru/content/isp_dox.php</t>
  </si>
  <si>
    <t>http://openbudsk.ru/content/isp_ras.php</t>
  </si>
  <si>
    <t>http://openbudsk.ru/content/nalog_lgots.php</t>
  </si>
  <si>
    <t>https://minfin.bashkortostan.ru/documents/229799/</t>
  </si>
  <si>
    <t>http://марийэл.рф/minfin/Pages/record_2015.aspx</t>
  </si>
  <si>
    <t>http://марийэл.рф/minfin/Pages/gosdolgRME.aspx</t>
  </si>
  <si>
    <t>http://марийэл.рф/minfin/Pages/budget.aspx</t>
  </si>
  <si>
    <t>http://марийэл.рф/minfin/Pages/others.aspx</t>
  </si>
  <si>
    <t>http://www.minfinrm.ru/budget/otch-isp/2015/</t>
  </si>
  <si>
    <t>http://www.minfinrm.ru/nalog-polit/nalog-lgoty/</t>
  </si>
  <si>
    <t>http://www.minfinrm.ru/nalog-polit/stat-info/%D0%98%D1%81%D0%BF%D0%BE%D0%BB%D0%BD%D0%B5%D0%BD%D0%B8%D0%B5%20%D0%B4%D0%BE%D1%85%D0%BE%D0%B4%D0%BD%D0%BE%D0%B9%20%D1%87%D0%B0%D1%81%D1%82%D0%B8/</t>
  </si>
  <si>
    <t>http://www.minfinrm.ru/state-debt/ob-dolg/2015/</t>
  </si>
  <si>
    <t>http://www.minfinrm.ru/budget/otch-isp/</t>
  </si>
  <si>
    <t>http://minfin.tatarstan.ru/rus/gosudarstvenniy-dolg-respubliki-tatarstan.htm</t>
  </si>
  <si>
    <t>http://minfin.tatarstan.ru/rus/2015-god.htm</t>
  </si>
  <si>
    <t>http://minfin.tatarstan.ru/rus/analytic.htm</t>
  </si>
  <si>
    <t>http://www.mfur.ru/gm_dolg/2015.php</t>
  </si>
  <si>
    <t>http://www.mfur.ru/budjet/ispolnenie/otchet/2015.php</t>
  </si>
  <si>
    <t>http://gov.cap.ru/SiteMap.aspx?gov_id=22&amp;id=1984073</t>
  </si>
  <si>
    <t>http://gov.cap.ru/SiteMap.aspx?gov_id=22&amp;id=1930912</t>
  </si>
  <si>
    <t>http://gov.cap.ru/SiteMap.aspx?gov_id=22&amp;id=1938022; http://budget.cap.ru/Menu/Page/161</t>
  </si>
  <si>
    <t>http://budget.cap.ru/Show/Category/140?ItemId=288</t>
  </si>
  <si>
    <t>http://gov.cap.ru/SiteMap.aspx?gov_id=22&amp;id=1903392; http://budget.cap.ru/Show/Category/140?ItemId=288</t>
  </si>
  <si>
    <t>http://gov.cap.ru/SiteMap.aspx?gov_id=22&amp;id=1938022; http://budget.cap.ru/Menu/Page/1</t>
  </si>
  <si>
    <t>http://mfin.permkrai.ru/execution/smeta/krai_bud/2015/</t>
  </si>
  <si>
    <t>http://mfin.permkrai.ru/execution/smeta/consbud/2015/</t>
  </si>
  <si>
    <t>http://budget.permkrai.ru/budget_execution/expenses_programs</t>
  </si>
  <si>
    <t>http://budget.permkrai.ru/budget_execution/expenses_areas</t>
  </si>
  <si>
    <t>http://budget.permkrai.ru/gov_debt/index</t>
  </si>
  <si>
    <t>http://mfin.permkrai.ru/execution/anmat/2015/</t>
  </si>
  <si>
    <t>http://depfin.kirov.ru/openbudget/ispbudget/ispb2015/otchispb/</t>
  </si>
  <si>
    <t>http://depfin.kirov.ru/openbudget/ispbudget/ispb2015/otchispb/; http://depfin.kirov.ru/openbudget/ispbudget/ispb2015/otchkons/</t>
  </si>
  <si>
    <t>http://depfin.kirov.ru/openbudget/dolg/svedgosdolg/</t>
  </si>
  <si>
    <t>http://mf.nnov.ru:8015/index.php/razdely/dokhody/fo-0002-0002-nizhniynovgorod</t>
  </si>
  <si>
    <t>http://mf.nnov.ru:8015/index.php/razdely/raskhody/fo-0002-0005</t>
  </si>
  <si>
    <t>http://mf.nnov.ru:8015/index.php/razdely/dokhody/fo-0002-0002-nizhniynovgorod; http://mf.nnov.ru/index.php?option=com_k2&amp;view=item&amp;layout=item&amp;id=36&amp;Itemid=265</t>
  </si>
  <si>
    <t>http://mf.nnov.ru:8015/index.php/razdely/raskhody/fo-0002-0005; http://mf.nnov.ru/index.php?option=com_k2&amp;view=item&amp;layout=item&amp;id=36&amp;Itemid=265</t>
  </si>
  <si>
    <t>http://mf.nnov.ru/index.php?option=com_k2&amp;view=item&amp;layout=item&amp;id=42&amp;Itemid=271; http://mf.nnov.ru/index.php?option=com_xmap&amp;sitemap=8&amp;Itemid=303</t>
  </si>
  <si>
    <t>http://mf.nnov.ru/index.php?option=com_k2&amp;view=item&amp;layout=item&amp;id=67&amp;Itemid=296</t>
  </si>
  <si>
    <t>http://www.minfin.orb.ru/budget/performance_reports</t>
  </si>
  <si>
    <t>http://www.minfin.orb.ru/budget/information</t>
  </si>
  <si>
    <t>http://www.minfin.orb.ru/budget/budget_metodology</t>
  </si>
  <si>
    <t>http://www.minfin.orb.ru/state_dept/info/obl_gosdolg</t>
  </si>
  <si>
    <t>http://www.minfin.orb.ru/nalog_polit</t>
  </si>
  <si>
    <t>http://www.minfin.orb.ru/gpoo/info_release</t>
  </si>
  <si>
    <t>http://finance.pnzreg.ru/consolidated_budget/summaries/budget_execution/soibpo2015g</t>
  </si>
  <si>
    <t>http://finance.pnzreg.ru/brief_analysis_news/2015/08/31/18411134</t>
  </si>
  <si>
    <t>http://finance.pnzreg.ru/brief_analysis_news/2015/09/21/18274400</t>
  </si>
  <si>
    <t>http://finance.pnzreg.ru/state_debt/debentures/sogd2015</t>
  </si>
  <si>
    <t>http://minfin-samara.ru/reporting/execution_budget/Monthly_annual_reports/</t>
  </si>
  <si>
    <t>http://minfin-samara.ru/reporting/public_debt/information_condition/</t>
  </si>
  <si>
    <t>http://minfin-samara.ru/taxes/directions_tax/</t>
  </si>
  <si>
    <t>http://minfin-samara.ru/reporting/execution_budget/Monthly_annual_reports/; http://minfin-samara.ru/execution/key_parameters/</t>
  </si>
  <si>
    <t>http://www.saratov.gov.ru/gov/auth/minfin/bud_inf/otch_2015/; http://saratov.ifinmon.ru/index.php/razdely/monitoring-i-analiz-ispolneniya-konsolidirovannogo-byudzheta-sub-ekta-rf-byudzheta-sub-ekta-rf-i-byudzhetov-munitsipalnykh-obrazovanij/sravnenie-s-drugimi-sub-ektami-rf/fk-0001-0004-defaultdetail</t>
  </si>
  <si>
    <t>http://saratov.ifinmon.ru/index.php/razdely/monitoring-i-analiz-ispolneniya-konsolidirovannogo-byudzheta-sub-ekta-rf-byudzheta-sub-ekta-rf-i-byudzhetov-munitsipalnykh-obrazovanij/sravnenie-s-drugimi-sub-ektami-rf/fk-0001-0004-defaultdetail</t>
  </si>
  <si>
    <t>http://www.saratov.gov.ru/gov/auth/minfin/bud_inf/otch_2015/; http://saratov.ifinmon.ru/index.php/razdely/monitoring-i-analiz-ispolneniya-konsolidirovannogo-byudzheta-sub-ekta-rf-byudzheta-sub-ekta-rf-i-byudzhetov-munitsipalnykh-obrazovanij/sravnenie-s-drugimi-sub-ektami-rf/fk-0001-0001-defaultdetail</t>
  </si>
  <si>
    <t>http://saratov.ifinmon.ru/index.php/razdely/monitoring-i-analiz-ispolneniya-konsolidirovannogo-byudzheta-sub-ekta-rf-byudzheta-sub-ekta-rf-i-byudzhetov-munitsipalnykh-obrazovanij/sravnenie-s-drugimi-sub-ektami-rf/fk-0001-0001-defaultdetail</t>
  </si>
  <si>
    <t>http://ufo.ulntc.ru/index.php?mgf=budget/gosdolg&amp;slep=net</t>
  </si>
  <si>
    <t>http://ufo.ulntc.ru/index.php?mgf=budget/consb&amp;slep=net</t>
  </si>
  <si>
    <t>http://ufo.ulntc.ru/index.php?mgf=budget/open_budget</t>
  </si>
  <si>
    <t>http://ufo.ulntc.ru/index.php?mgf=budget/isp&amp;slep=net</t>
  </si>
  <si>
    <t>http://ufo.ulntc.ru/index.php</t>
  </si>
  <si>
    <t>http://www.finupr.kurganobl.ru/index.php?test=spkb1</t>
  </si>
  <si>
    <t>http://www.finupr.kurganobl.ru/index.php?test=spob1</t>
  </si>
  <si>
    <t>http://www.finupr.kurganobl.ru/index.php?test=otm15; http://www.finupr.kurganobl.ru/index.php?test=ispol</t>
  </si>
  <si>
    <t>http://www.finupr.kurganobl.ru/index.php?test=govdolg</t>
  </si>
  <si>
    <t>http://minfin.midural.ru/document/category/29#document_list</t>
  </si>
  <si>
    <t>http://minfin.midural.ru/document/category/17#document_list</t>
  </si>
  <si>
    <t>http://admtyumen.ru/ogv_ru/gov/administrative/finance_department/ongoing/more.htm?id=11332180@cmsArticle</t>
  </si>
  <si>
    <t>http://admtyumen.ru/ogv_ru/finance/finance/bugjet.htm</t>
  </si>
  <si>
    <t>http://www.minfin74.ru/mBudget/execution/debt.php</t>
  </si>
  <si>
    <t>http://www.minfin74.ru/mBudget/execution/</t>
  </si>
  <si>
    <t>http://www.depfin.admhmao.ru/wps/portal/fin/home/tax_policy</t>
  </si>
  <si>
    <t>http://www.yamalfin.ru/index.php?option=com_content&amp;view=category&amp;id=105&amp;Itemid=94; http://www.yamalfin.ru/index.php?option=com_content&amp;view=category&amp;id=103&amp;Itemid=92</t>
  </si>
  <si>
    <t>http://www.yamalfin.ru/index.php?option=com_content&amp;view=category&amp;id=24:2010-04-15-02-48-06&amp;Itemid=29&amp;layout=default</t>
  </si>
  <si>
    <t>http://www.yamalfin.ru/index.php?option=com_content&amp;view=category&amp;id=24:2010-04-15-02-48-06&amp;Itemid=29&amp;layout=default; http://www.yamalfin.ru/index.php?option=com_content&amp;view=category&amp;id=25:2010-04-15-02-50-59&amp;Itemid=29&amp;layout=default</t>
  </si>
  <si>
    <t>http://www.yamalfin.ru/index.php?option=com_content&amp;view=section&amp;id=6&amp;Itemid=29</t>
  </si>
  <si>
    <t>http://www.yamalfin.ru/index.php?option=com_content&amp;view=category&amp;id=24:2010-04-15-02-48-06&amp;Itemid=29&amp;layout=default; http://www.yamalfin.ru/index.php?option=com_content&amp;view=category&amp;id=25:2010-04-15-02-50-59&amp;Itemid=29&amp;layout=default; http://monitoring.yanao.ru/yamal/index.php?option=com_content&amp;view=article&amp;id=345&amp;Itemid=808</t>
  </si>
  <si>
    <t>http://www.minfin-altai.ru/byudzhet/dohbug_nalpol/ispolnenie_byudzheta/kons_byudzhet/</t>
  </si>
  <si>
    <t>http://www.minfin-altai.ru/byudzhet/rashodbudg/reports-on-execution-of-the-republican-budget-of-the-republic-of-altai/2015.php</t>
  </si>
  <si>
    <t>http://www.minfin-altai.ru/about/info/otchety/reports.php?id=86</t>
  </si>
  <si>
    <t>http://www.minfin-altai.ru/byudzhet/respdolg/</t>
  </si>
  <si>
    <t>http://minfinrb.ru/report/35/</t>
  </si>
  <si>
    <t>http://minfinrb.ru/analytics/101/</t>
  </si>
  <si>
    <t>http://minfinrb.ru/report/</t>
  </si>
  <si>
    <t>http://budget.govrb.ru/ebudget/Menu/Page/111</t>
  </si>
  <si>
    <t>http://budget.govrb.ru/ebudget/Menu/Page/112</t>
  </si>
  <si>
    <t>http://budget.govrb.ru/ebudget/Menu/Page/10</t>
  </si>
  <si>
    <t>http://www.minfintuva.ru/15/2370/2371/2490/page2491.html</t>
  </si>
  <si>
    <t>http://www.minfintuva.ru/15/2370/2371/page2490.html</t>
  </si>
  <si>
    <t>http://www.minfintuva.ru/15/page1517.html</t>
  </si>
  <si>
    <t>http://www.minfintuva.ru/15/page1095.html</t>
  </si>
  <si>
    <t>http://www.r-19.khakasia.ru/authorities/ministry-of-finance-of-the-republic-of-khakassia/docs/gosudarstvennyy-dolg-respubliki-khakasiya/</t>
  </si>
  <si>
    <t>http://www.r-19.khakasia.ru/authorities/ministry-of-finance-of-the-republic-of-khakassia/docs/ezhemesyachnye-otchety-ob-ispolnenii-byudzheta/</t>
  </si>
  <si>
    <t>http://www.r-19.khakasia.ru/authorities/ministry-of-finance-of-the-republic-of-khakassia/docs/kvartalnyy-otchet-ob-ispolnenii-byudzheta/</t>
  </si>
  <si>
    <t>http://www.r-19.khakasia.ru/authorities/ministry-of-finance-of-the-republic-of-khakassia/docs/otchety-i-doklady/</t>
  </si>
  <si>
    <t>http://www.r-19.khakasia.ru/authorities/ministry-of-finance-of-the-republic-of-khakassia/common/gosudarstvennye-finansy-respubliki-khakasiya/</t>
  </si>
  <si>
    <t>http://fin22.ru/gosdolg/g2015/</t>
  </si>
  <si>
    <t>http://fin22.ru/isp/ispbud/o2015/</t>
  </si>
  <si>
    <t>http://fin22.ru/isp/ispbud/o2015/; http://fin22.ru/regul/normal/</t>
  </si>
  <si>
    <t>http://минфин.забайкальскийкрай.рф/gosdolg/2015.html</t>
  </si>
  <si>
    <t>http://минфин.забайкальскийкрай.рф/budget/byudetnaya_i_nalogovaya_politika.html</t>
  </si>
  <si>
    <t>http://минфин.забайкальскийкрай.рф/budget/edge.html</t>
  </si>
  <si>
    <t>http://minfin.krskstate.ru/openbudget/gosdolg</t>
  </si>
  <si>
    <t>http://www.gfu.ru/budget/section.php?PAGEN_1=3&amp;SECTION_ID=1021#nav_start</t>
  </si>
  <si>
    <t>http://www.gfu.ru/nalog/</t>
  </si>
  <si>
    <t>http://minfin.krskstate.ru/openbudget/nalog</t>
  </si>
  <si>
    <t>http://www.gfu.ru/dolg/section.php?IBLOCK_ID=30&amp;SECTION_ID=258</t>
  </si>
  <si>
    <t>http://www.gfu.ru/buhuch/section.php?IBLOCK_ID=43&amp;SECTION_ID=1173</t>
  </si>
  <si>
    <t>http://www.ofukem.ru/content/blogcategory/144/155/</t>
  </si>
  <si>
    <t>http://www.ofukem.ru/content/blogcategory/120/127/</t>
  </si>
  <si>
    <t>http://www.ofukem.ru/content/blogcategory/151/171/; http://www.ofukem.ru/content/blogcategory/144/155/</t>
  </si>
  <si>
    <t>http://www.ofukem.ru/content/blogcategory/151/171/</t>
  </si>
  <si>
    <t>http://www.ofukem.ru/content/blogcategory/38/73/</t>
  </si>
  <si>
    <t>http://www.ofukem.ru/content/blogcategory/71/94/</t>
  </si>
  <si>
    <t>http://www.mfnso.nso.ru/page/467</t>
  </si>
  <si>
    <t>http://www.mfnso.nso.ru/page/534</t>
  </si>
  <si>
    <t>http://imon.mfnso.ru/reports/FO_0002_0006/DefaultDetail.aspx</t>
  </si>
  <si>
    <t>http://imon.mfnso.ru/reports/FO_0002_0003/DefaultDetail.aspx</t>
  </si>
  <si>
    <t>http://www.mfnso.nso.ru/page/528; http://imon.mfnso.ru/Index.aspx</t>
  </si>
  <si>
    <t>http://mf.omskportal.ru/ru/RegionalPublicAuthorities/executivelist/MF/otrasl2/razdel22/gd2015.html</t>
  </si>
  <si>
    <t>http://www.mfnso.nso.ru/page/530; http://imon.mfnso.ru/reports/FO_0002_0003/DefaultDetail.aspx</t>
  </si>
  <si>
    <t>http://www.mfnso.nso.ru/page/530; http://imon.mfnso.ru/reports/FO_0002_0006/DefaultDetail.aspx</t>
  </si>
  <si>
    <t>http://mf.omskportal.ru/ru/RegionalPublicAuthorities/executivelist/MF/otkrbudg/rezult_lgoty.html</t>
  </si>
  <si>
    <t>http://mf.omskportal.ru/ru/RegionalPublicAuthorities/executivelist/MF/otkrbudg/ispolnenie/2015.html</t>
  </si>
  <si>
    <t>http://mf.omskportal.ru/ru/RegionalPublicAuthorities/executivelist/MF/otkrbudg/ispolnenie/2015.html; http://mf.omskportal.ru/ru/RegionalPublicAuthorities/executivelist/MF/otkrbudg/ispolnenie/2015/1kv.html</t>
  </si>
  <si>
    <t>http://mf.omskportal.ru/ru/RegionalPublicAuthorities/executivelist/MF/otrasl6/razdel62/2010-03-30-23-24.html; http://mf.omskportal.ru/ru/RegionalPublicAuthorities/executivelist/MF/otkrbudg/ispolnenie/2015.html</t>
  </si>
  <si>
    <t>http://gosdolg.findep.org/gosdolg.html</t>
  </si>
  <si>
    <t>http://www.findep.org/prochaya-informatsiya.html</t>
  </si>
  <si>
    <t>http://www.findep.org/kvartal.html</t>
  </si>
  <si>
    <t>http://www.sakha.gov.ru/node/223804</t>
  </si>
  <si>
    <t>http://www.sakha.gov.ru/node/220567</t>
  </si>
  <si>
    <t>http://www.sakha.gov.ru/node/16970</t>
  </si>
  <si>
    <t>http://www.sakha.gov.ru/node/5393; http://www.sakha.gov.ru/node/16970</t>
  </si>
  <si>
    <t>http://www.kamchatka.gov.ru/?cont=oiv_din&amp;mcont=120&amp;menu=4&amp;menu2=0&amp;id=168</t>
  </si>
  <si>
    <t>http://www.kamgov.ru/?cont=oiv_din&amp;menu=4&amp;menu2=0&amp;id=168&amp;oiv_id=2851</t>
  </si>
  <si>
    <t>http://www.kamchatka.gov.ru/?cont=oiv_din&amp;mcont=120&amp;menu=4&amp;menu2=0&amp;id=168; http://openbudget.kamgov.ru/Dashboard#/budget/expense/education</t>
  </si>
  <si>
    <t>http://openbudget.kamgov.ru/Dashboard#/programs</t>
  </si>
  <si>
    <t>http://www.kamchatka.gov.ru/?cont=oiv_din&amp;mcont=230&amp;menu=4&amp;menu2=0&amp;id=168; http://openbudget.kamgov.ru/Dashboard#/budget/budget/income_execution</t>
  </si>
  <si>
    <t>http://www.kamchatka.gov.ru/?cont=oiv_din&amp;mcont=120&amp;menu=4&amp;menu2=0&amp;id=168; http://openbudget.kamgov.ru/Dashboard#/budget/budget/income_execution</t>
  </si>
  <si>
    <t>http://www.kamchatka.gov.ru/?cont=oiv_din&amp;menu=4&amp;menu2=0&amp;id=168</t>
  </si>
  <si>
    <t>http://primorsky.ru/authorities/executive-agencies/departments/finance/report/2015.php</t>
  </si>
  <si>
    <t>http://ebudget.primorsky.ru/Menu/Page/186</t>
  </si>
  <si>
    <t>http://primorsky.ru/authorities/executive-agencies/departments/finance/</t>
  </si>
  <si>
    <t>http://minfin.khabkrai.ru/portal/Show/Category/24?ItemId=205</t>
  </si>
  <si>
    <t>http://minfin.khabkrai.ru/portal/Menu/Page/460</t>
  </si>
  <si>
    <t>http://minfin.khabkrai.ru/portal/Menu/Page/493</t>
  </si>
  <si>
    <t>http://minfin.khabkrai.ru/portal/Menu/Page/90</t>
  </si>
  <si>
    <t>http://minfin.khabkrai.ru/portal/Show/Category/42?ItemId=185</t>
  </si>
  <si>
    <t>http://minfin.khabkrai.ru/portal/Menu/Page/79; http://minfin.khabkrai.ru/portal/Menu/Page/133</t>
  </si>
  <si>
    <t>http://www.fin.amurobl.ru:8080/deyatelnost/otchetnost/mesyachnye-otchety.php</t>
  </si>
  <si>
    <t>http://www.fin.amurobl.ru:8080/oblastnoy-byudzhet/ispolnenie-oblastnogo-byudzheta/</t>
  </si>
  <si>
    <t>http://www.fin.amurobl.ru:8080/deyatelnost/otchetnost/mesyachnye-otchety.php; http://www.fin.amurobl.ru:8080/oblastnoy-byudzhet/ispolnenie-oblastnogo-byudzheta/</t>
  </si>
  <si>
    <t>http://www.fin.amurobl.ru:8080/oblastnoy-byudzhet/gosudarstvennyy-dolg/</t>
  </si>
  <si>
    <t>http://www.fin.amurobl.ru:8080/deyatelnost/otchetnost/</t>
  </si>
  <si>
    <t>http://www.fin.amurobl.ru:8080/</t>
  </si>
  <si>
    <t>http://minfin.49gov.ru/activities/budget/regional_budget/#r01</t>
  </si>
  <si>
    <t>http://minfin.49gov.ru/activities/budget/consolidated_budget/</t>
  </si>
  <si>
    <t>http://iis.minfin.49gov.ru/ebudget/Menu/Page/64</t>
  </si>
  <si>
    <t>http://minfin.49gov.ru/activities/budget/regional_budget/; http://iis.minfin.49gov.ru/ebudget/Menu/Page/5</t>
  </si>
  <si>
    <t>http://minfin.49gov.ru/activities/budget/regional_budget/; http://iis.minfin.49gov.ru/ebudget/Menu/Page/64</t>
  </si>
  <si>
    <t>http://sakhminfin.ru/index.php/finansy-oblasti/ispolnenie-byudzheta/tsobudget</t>
  </si>
  <si>
    <t>http://sakhminfin.ru/index.php/finansy-oblasti/oblastnoj-byudzhet/dokhody-byudzheta</t>
  </si>
  <si>
    <t>http://sakhminfin.ru/index.php/finansy-oblasti/ispolnenie-byudzheta; http://sakhminfin.ru/index.php/osnovnye-pokazateli-ispolneniya-byudzheta</t>
  </si>
  <si>
    <t>http://sakhminfin.ru/index.php/finansy-oblasti/oblastnoj-byudzhet/gosudarstvennyj-dolg; http://sakhminfin.ru/index.php/osnovnye-pokazateli-ispolneniya-byudzheta</t>
  </si>
  <si>
    <t>http://www.eao.ru/?p=2130</t>
  </si>
  <si>
    <t>http://www.eao.ru/?p=2659</t>
  </si>
  <si>
    <t>http://www.eao.ru/?p=4102</t>
  </si>
  <si>
    <t>http://www.eao.ru/?p=4102; http://www.eao.ru/?p=2186</t>
  </si>
  <si>
    <t>http://www.eao.ru/?p=161&amp;parent=</t>
  </si>
  <si>
    <t>http://чукотка.рф/power/administrative_setting/Dep_fin_ecom/budzet/</t>
  </si>
  <si>
    <t>http://чукотка.рф/power/administrative_setting/Dep_fin_ecom/analiticheskie_doklady_obzory_informatsionnogo_kharaktera/</t>
  </si>
  <si>
    <t>http://minfin.rk.gov.ru/rus/info.php?id=603966</t>
  </si>
  <si>
    <t>http://minfin.rk.gov.ru/</t>
  </si>
  <si>
    <t>http://sevastopol.gov.ru/docs/253/?arrFilter_ff[NAME]=%D0%B8%D1%81%D0%BF%D0%BE%D0%BB%D0%BD%D0%B5%D0%BD%D0%B8%D0%B8+%D0%B1%D1%8E%D0%B4%D0%B6%D0%B5%D1%82%D0%B0&amp;arrFilter_DATE_ACTIVE_FROM_1=&amp;arrFilter_DATE_ACTIVE_FROM_2=&amp;set_filter=%D0%A4%D0%B8%D0%BB%D1%8C%D1%82%D1%80&amp;set_filter=Y</t>
  </si>
  <si>
    <t>http://sevastopol.gov.ru/goverment/statistics/butget/</t>
  </si>
  <si>
    <t>http://sevastopol.gov.ru/goverment/statistics/benefits/</t>
  </si>
  <si>
    <t>Публикуются нерегулярно (только за I квартал)</t>
  </si>
  <si>
    <t>Публикуются нерегулярно (только за I полугодие)</t>
  </si>
  <si>
    <t>http://minfinrb.ru/normbase/75/; http://minfinrb.ru/normbase/18/?SECTION_ID=18&amp;PAGEN_1=2</t>
  </si>
  <si>
    <t xml:space="preserve">В разделе "Нормативная и правовая информация", наименования распоряжений не указаны </t>
  </si>
  <si>
    <t>В разделе "Данные для мониторинга Минфина"</t>
  </si>
  <si>
    <t>Справочно: форма, в которой представлены сведения</t>
  </si>
  <si>
    <t>В разделе "Нормативная и правовая информация", наименования распоряжений не указаны</t>
  </si>
  <si>
    <t>В разделе "Иная информация"</t>
  </si>
  <si>
    <t>Используется три раздела для публикации отчетности об исполнении бюджета: "Открытый бюджет", "Использование бюджетных средств", "Отчеты об исполнении бюджета". Официальные отчеты опубликованы в разделе "Открытый бюджет", тогда как вся информация по отчетности опубликована в разделе "Использование бюджетных средств", отчеты по форме Минфина России дублируются в разделе "Отчеты об исполнении бюджета".</t>
  </si>
  <si>
    <t>Официальный отчет об исполнении бюджета опубликован в разделе "Бюджет для граждан" при наличии раздела "Отчетность".</t>
  </si>
  <si>
    <t>В разделе "Нормативная и правовая информация", наименования распоряжений не указаны.</t>
  </si>
  <si>
    <t>Не указаны наименования распоряжений.</t>
  </si>
  <si>
    <t>В разделе "Иная информация".</t>
  </si>
  <si>
    <t>В разделе "Аналитические доклады и обзоры информационного характера".</t>
  </si>
  <si>
    <t>В разделе "Использование бюджетных средств".</t>
  </si>
  <si>
    <t>В разделе "Данные для мониторинга Минфина".</t>
  </si>
  <si>
    <t>Публикация данных в информационно-аналической системе "iМониторинг", переход по баннеру в числе прочих</t>
  </si>
  <si>
    <t>Сведения об общей сумме доходов опубликованы в одном разделе, сведения в разрезе 5 налогов - в другом</t>
  </si>
  <si>
    <t>Публикация данных в информационно-аналической системе "IМОНИТОРИНГ", переход по ссылке "IМОНИТОРИНГ" без пояснений; трудности с поиском нужного аналитического отчета</t>
  </si>
  <si>
    <t>В разделе "Важная информаиця"</t>
  </si>
  <si>
    <t>http://minfin.karelia.ru/otchetnost-ob-ispolnenii-bjudzheta-respubliki-karelija-7/; http://minfin.karelia.ru/ispolnenie-bjudzheta-respubliki-karelija-5/</t>
  </si>
  <si>
    <t>http://minfin.karelia.ru/ispolnenie-bjudzheta-respubliki-karelija-5/</t>
  </si>
  <si>
    <t>http://budget.mos.ru/rating#</t>
  </si>
  <si>
    <t>В разделе "Рейтинг субъектов РФ по уровню открытости бюджетных данных"; сведения, в том числе за 1 квартал, опубликованы в октябре</t>
  </si>
  <si>
    <t>http://budget.mos.ru/gp_expense; http://budget.mos.ru/rating#</t>
  </si>
  <si>
    <t>Мониторинг и оценка показателей раздела проведены в период с 10 сентября по 10 октября 2015 г. Оценивалось наличие отчетов за 1 квартал и 1 полугодие 2015 года.</t>
  </si>
  <si>
    <t>Мониторинг и оценка показателей раздела проведены в период с 10 сентября по 10 октября 2015 года. Оценивалось наличие отчетов за 1 квартал и 1 полугодие 2015 года.</t>
  </si>
  <si>
    <t>http://www.minfin-altai.ru/byudzhet/rashodbudg/; http://www.minfin-altai.ru/byudzhet/budget-for-citizens/budget-execution-and-financial-control.php</t>
  </si>
  <si>
    <t>http://www.minfin-altai.ru/byudzhet/budget-for-citizens/budget-execution-and-financial-control.php</t>
  </si>
  <si>
    <t>Более 5 переходов с главной страницы; наименование раздела не соответствует содержанию документа</t>
  </si>
  <si>
    <t>http://www.minfin-altai.ru/byudzhet/dohbug_nalpol/; http://www.minfin-altai.ru/byudzhet/dohbug_nalpol/npa/; http://www.minfin-altai.ru/byudzhet/budget-for-citizens/the-results-of-the-evaluation-of-the-effectiveness-of-tax-incentives-for-2014.php?clear_cache=Y</t>
  </si>
  <si>
    <t>Информация опубликована в нескольких разделах</t>
  </si>
  <si>
    <t>http://www.minfinchr.ru/respublikanskij-byudzhet/ezhemesyachnye-otchety-ob-ispolnenii-respublikanskogo-byudzheta-chechenskoj-respubliki; http://chechnya.ifinmon.ru/index.php/ib/ib-doxod</t>
  </si>
  <si>
    <t>http://www.minfinchr.ru/respublikanskij-byudzhet/ezhemesyachnye-otchety-ob-ispolnenii-respublikanskogo-byudzheta-chechenskoj-respubliki; http://chechnya.ifinmon.ru/index.php/ib/ib-rasxod</t>
  </si>
  <si>
    <t>http://www.minfinchr.ru/gosudarstvennyj-dolg-i-kreditorskaya-zadolzhennost/ob-em-gosudarstvennogo-dolga-chechenskoj-respubliki-vypiska-iz-dolgovoj-knigi-chechenskoj-respubliki; http://chechnya.ifinmon.ru/index.php/ib/gosdolg</t>
  </si>
  <si>
    <t>В целях оценки показателя учитываются официальные документы, принятые высшим исполнительным органом государственной власти субъекта РФ в соответствии с частью 5 статьи 264.2 Бюджетного кодекса РФ. Иные документы и материалы в целях оценки данного показателя не учитываются. Учитывается публикация отчетов со всеми приложениями; публикация отдельных составляющих в целях оценки показателя не учитывается.</t>
  </si>
  <si>
    <t>Презентация (редактируемая)</t>
  </si>
  <si>
    <t>В разделе "Государственные программы 2015 год".</t>
  </si>
  <si>
    <t>http://ebudget.primorsky.ru/Menu/Page/224</t>
  </si>
  <si>
    <t>http://minfin.ryazangov.ru/activities/budget/budget_execution/otchet/2015/index.php</t>
  </si>
  <si>
    <t>Сведения необходимо собирать из нескольких форм (аналитическая форма имеет иное целевое назначение)</t>
  </si>
  <si>
    <t>Более 5 переходов с главной страницы</t>
  </si>
  <si>
    <t>http://adm.rkursk.ru/index.php?id=700</t>
  </si>
  <si>
    <t>http://adm.rkursk.ru/index.php?id=692&amp;page=2</t>
  </si>
  <si>
    <t>Более 5 переходов с главной страницы; сведения о расходах опуюликованы в разделе "Доходы консолидированного и областного бюджетов"</t>
  </si>
  <si>
    <t>http://www.fincom.spb.ru/cf/activity/execution/parameters/ist/261.htm</t>
  </si>
  <si>
    <t>http://www.fincom.spb.ru/cf/activity/execution/parameters/ist/263.htm</t>
  </si>
  <si>
    <t>http://www.reg.tverfin.ru/index.php?option=com_content&amp;task=view&amp;id=2&amp;Itemid=9</t>
  </si>
  <si>
    <t>Презентация (нередактируемая)</t>
  </si>
  <si>
    <t>http://minfin.ryazangov.ru/activities/budget/budget_execution/otchetobl/2015/index.php</t>
  </si>
  <si>
    <t>В части отдельных льгот</t>
  </si>
  <si>
    <t>http://www.minfin74.ru/mBudget/execution/monthly/monthly.php; http://www.minfin74.ru/mBudget/execution/quarterly/quarterly.php</t>
  </si>
  <si>
    <t>По форме МФ РФ (конс. бюджет), аналитика</t>
  </si>
  <si>
    <t>Excel, pdf</t>
  </si>
  <si>
    <t>По форме МФ РФ (конс. бюджет), официальный отчет (пояснительная записка)</t>
  </si>
  <si>
    <t>http://www.minfin74.ru/mBudget/execution/annual/annual.php</t>
  </si>
  <si>
    <t>http://mfin.permkrai.ru/execution/docbud/2015/</t>
  </si>
  <si>
    <t>В целях оценки показателя учитываются сведения, опубликованные в открытом доступе на портале (сайте) субъекта РФ, предназначенном для публикации информации о бюджетных данных или доступные с указанного портала (сайта) по ссылке.</t>
  </si>
  <si>
    <t>На сайте Министерства экономического развития, инвестиционной политики и инноваций Магаданской области</t>
  </si>
  <si>
    <t>http://economy.49gov.ru/activities/reports/activities_reports/</t>
  </si>
  <si>
    <t>В целях оценки показателя учитываются сведения, представленные,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классификации доходов. Для максимальной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доходов.</t>
  </si>
  <si>
    <t>http://minfin09.ru/%D1%80%D0%B0%D1%81%D1%85%D0%BE%D0%B4%D1%8B-%D0%B1%D1%8E%D0%B4%D0%B6%D0%B5%D1%82%D0%B0/</t>
  </si>
  <si>
    <t>В разделе "Расходы бюджета", при этом  есть раздел "Отчет об исполнении бюджета"</t>
  </si>
  <si>
    <t>http://minfin09.ru/%D0%B4%D0%BE%D1%85%D0%BE%D0%B4%D1%8B-%D0%B1%D1%8E%D0%B4%D0%B6%D0%B5%D1%82%D0%B0/</t>
  </si>
  <si>
    <t>http://minfin09.ru/category/load/%D0%B1%D1%8E%D0%B4%D0%B6%D0%B5%D1%82-%D1%80%D0%B5%D1%81%D0%BF%D1%83%D0%B1%D0%BB%D0%B8%D0%BA%D0%B8/%D0%B3%D0%BE%D1%81%D1%83%D0%B4%D0%B0%D1%80%D1%81%D1%82%D0%B2%D0%B5%D0%BD%D0%BD%D1%8B%D0%B5-%D0%BF%D1%80%D0%BE%D0%B3%D1%80%D0%B0%D0%BC%D0%BC%D1%8B/</t>
  </si>
  <si>
    <t>http://minfin09.ru/category/load/%D0%B1%D1%8E%D0%B4%D0%B6%D0%B5%D1%82-%D1%80%D0%B5%D1%81%D0%BF%D1%83%D0%B1%D0%BB%D0%B8%D0%BA%D0%B8/%D0%B3%D0%BE%D1%81%D0%B4%D0%BE%D0%BB%D0%B3/</t>
  </si>
  <si>
    <t>http://minfin09.ru/category/load/</t>
  </si>
  <si>
    <t xml:space="preserve">В разделе "Документы" </t>
  </si>
  <si>
    <t>http://www.budget.mos.ru/budget_isp_o</t>
  </si>
  <si>
    <t>http://www.budget.mos.ru/isp_inc</t>
  </si>
  <si>
    <t>http://fin22.ru/isp/kons/k2015/</t>
  </si>
  <si>
    <t>http://fin22.ru/projects/p2014/; http://fin22.ru/regul/normal/?curPos=160</t>
  </si>
  <si>
    <t>В составе документов к проекту бюджета на 2014 год</t>
  </si>
  <si>
    <t>Порядок оценки опубликован в другом разделе</t>
  </si>
  <si>
    <t>http://www.finupr.kurganobl.ru/index.php?test=lgot; http://www.finupr.kurganobl.ru/index.php?test=akt</t>
  </si>
  <si>
    <t>http://depfin.kirov.ru/openbudget/ispbudget/ispb2015/budj/</t>
  </si>
  <si>
    <t>Несколько разделов одной тематики</t>
  </si>
  <si>
    <t>http://depfin.kirov.ru/openbudget/ispbudget/ispb2015/lgotnalog/</t>
  </si>
  <si>
    <t>В разделе "Нормотворческая деятельность"</t>
  </si>
  <si>
    <t>http://volgafin.volganet.ru/norms/acts/3673/</t>
  </si>
  <si>
    <t>Бессистемное размещение сведений на странице</t>
  </si>
  <si>
    <t>Приоритет на странице отдан не актуальным данным</t>
  </si>
  <si>
    <t>Данные содержатся в нескольких разделах разной стемени детализации; из наименования невозможно однозначно определить содержание документа</t>
  </si>
  <si>
    <t>http://dtf.avo.ru/index.php?option=com_content&amp;view=article&amp;id=228:-2015-&amp;catid=25:2010-07-20-06-17-09&amp;Itemid=42</t>
  </si>
  <si>
    <t>Приоритет на странице отдан не актуальным данным; аналитический разрез данных имеет иное целевое назначение</t>
  </si>
  <si>
    <t>http://dtf.avo.ru/index.php?option=com_content&amp;view=article&amp;id=157&amp;Itemid=189</t>
  </si>
  <si>
    <t>http://www.mfur.ru/budjet/ispolnenie/otchet_ispolnenie/2015.php</t>
  </si>
  <si>
    <t>http://www.mfur.ru/budjet/ispolnenie/otchet/2015_pokv.php</t>
  </si>
  <si>
    <t>http://www.df35.ru/index.php?option=com_content&amp;view=category&amp;id=97&amp;Itemid=123</t>
  </si>
  <si>
    <t>Бессистемная публикация сведений на странице</t>
  </si>
  <si>
    <t>https://minfin.bashkortostan.ru/activity/?SECTION_ID=15148</t>
  </si>
  <si>
    <t>https://minfin.bashkortostan.ru/activity/15148/</t>
  </si>
  <si>
    <t>Нарушена системность; более 5 переходов с основной страницы сайта</t>
  </si>
  <si>
    <t>https://minfin.bashkortostan.ru/activity/14673/</t>
  </si>
  <si>
    <t>Наименование раздела не соответствует содержанию докуммента; более 5 переходов с основной страницы сайта</t>
  </si>
  <si>
    <t>http://www.pravitelstvokbr.ru/oigv/minfin/buhuchet_i_audit.php</t>
  </si>
  <si>
    <t>http://www.pravitelstvokbr.ru/oigv/minfin/budget/gosprogrammy/</t>
  </si>
  <si>
    <t>Нарушена системность; разная информация на странице в зависимости от точки входа</t>
  </si>
  <si>
    <t>http://pravitelstvo.kbr.ru/oigv/minfin/gosdolg/objem_gosdolga_i_dolga_mo.php</t>
  </si>
  <si>
    <t>В разделе "Бухгалтерский учет и аудит"</t>
  </si>
  <si>
    <t>Дублирование тематики в наименованиях разделов; разное содержание</t>
  </si>
  <si>
    <t>http://www.pravitelstvokbr.ru/oigv/minfin/nalogoplatelshik.php</t>
  </si>
  <si>
    <t>В разделе "Налогоплательщик"</t>
  </si>
  <si>
    <t>http://minfinchr.ru/respublikanskij-byudzhet/67-levoe-menyu/317-zakon-chechenskoj-respubliki-ob-ispolnenii-respublikanskogo-byudzheta</t>
  </si>
  <si>
    <t>В разделе "Закон Чеченской Республики об исполнении республиканского бюджета"</t>
  </si>
  <si>
    <t>http://minfinchr.ru/deyatelnost-3/otchety-ministerstva-finansov-chechenskoj-respubliki/jnchet428</t>
  </si>
  <si>
    <t>http://chechnya.ifinmon.ru/index.php/ib/ib-rasxod; http://minfinchr.ru/otkrytyj-byudzhet</t>
  </si>
  <si>
    <t>http://www.minfinchr.ru/respublikanskij-byudzhet/ezhemesyachnye-otchety-ob-ispolnenii-respublikanskogo-byudzheta-chechenskoj-respubliki; http://chechnya.ifinmon.ru/index.php/ib/gosprogrammy</t>
  </si>
  <si>
    <t>http://minfinchr.ru/otkrytyj-byudzhet</t>
  </si>
  <si>
    <t>Информация сходной тематики публикуется в разных разделах ссайта</t>
  </si>
  <si>
    <t>Информация сходной тематики публикуется в разных разделах сайта</t>
  </si>
  <si>
    <t>http://budget.govrb.ru/ebudget/Menu/Page/114</t>
  </si>
  <si>
    <t>В разделе "Мониторинг и анализ исполнения консолидированного бюджета"</t>
  </si>
  <si>
    <t>http://budget.govrb.ru/ebudget/Menu/Page/113</t>
  </si>
  <si>
    <t>Приоритет в разделе "Бюджетная политика" отдан неактуальным документам; отсутствует системность при публикации данных на странице</t>
  </si>
  <si>
    <t>http://minfin.karelia.ru/2015-god-3/; http://minfin.karelia.ru/ispolnenie-bjudzheta-respubliki-karelija-5/</t>
  </si>
  <si>
    <t>http://minfin.karelia.ru/2015-god-10/</t>
  </si>
  <si>
    <t>Аналитика (дополнительные материалы к официальному отчету)</t>
  </si>
  <si>
    <t>http://www.mfnso.nso.ru/page/546</t>
  </si>
  <si>
    <t>В ИАС "Мониторинг Ямал"</t>
  </si>
  <si>
    <t>http://feaweb.yamalfin.ru/index.php/razdely/ispolnenie-byudzhetov-po-raskhodam/fo-0002-0006-02</t>
  </si>
  <si>
    <t>http://www.fincom.spb.ru/cf/docs/reports/budget_using/spb_report_budget/213_razd_podrasd.htm</t>
  </si>
  <si>
    <t>http://www.fincom.spb.ru/cf/docs/reports/budget_using/spb_report_budget/214_gosprog.htm</t>
  </si>
  <si>
    <t>http://minfin01-maykop.ru/Show/Category/3?ItemId=70&amp;headingId=</t>
  </si>
  <si>
    <t>http://minfin01-maykop.ru/Show/Category/3?ItemId=70&amp;headingId=; http://minfin01-maykop.ru/Show/Category/10?ItemId=57&amp;headingId=</t>
  </si>
  <si>
    <t>http://minfin01-maykop.ru/Show/Category/3?page=1&amp;headingId=-1&amp;ItemId=70; http://www.minfin01-maykop.ru/Menu/Page/130</t>
  </si>
  <si>
    <t>Отдельные сведения содержатся в разных разделах</t>
  </si>
  <si>
    <t>http://www.minfin01-maykop.ru/Show/Category/3?ItemId=70&amp;headingId=</t>
  </si>
  <si>
    <t>Нет, не публикуются (бюджет на 2014 год утвержден в непрограммном формате)</t>
  </si>
  <si>
    <t>http://beldepfin.ru/?page_id=147; http://beldepfin.ru/?page_id=149</t>
  </si>
  <si>
    <t>Сведения различной степени детализации публикуются в разных разделах сайта</t>
  </si>
  <si>
    <t>Сведения опубликованы в разделе «Отчетность в СД НАО, в СП НАО»; частично дублируются в разделе "Бюджет для граждан"</t>
  </si>
  <si>
    <t>http://dfei.adm-nao.ru/byudzhetnaya-otchetnost/otchetnost-v-sd-nao-sp-nao/</t>
  </si>
  <si>
    <t>Аналитика (к официальному отчету)</t>
  </si>
  <si>
    <t>Сведения опубликованы в разделе «Отчетность в СД НАО, в СП НАО»</t>
  </si>
  <si>
    <t>http://dfei.adm-nao.ru/byudzhetnyj-process/ocenka-effektivnosti-nalogovyh-lgot/</t>
  </si>
  <si>
    <t>http://dfei.adm-nao.ru/byudzhetnaya-otchetnost/otchety-ob-ispolnenii-byudzheta/; http://dfei.adm-nao.ru/byudzhetnaya-otchetnost/otchetnost-v-sd-nao-sp-nao/</t>
  </si>
  <si>
    <t>В разделе «Бюджетный процесс», наименование которого не дает четкого представления о его содержании</t>
  </si>
  <si>
    <t>Официальный отчет, аналитика</t>
  </si>
  <si>
    <t>http://budget.bryanskoblfin.ru/Show/Category/16?ItemId=10</t>
  </si>
  <si>
    <t>Дублирование данных по консолидированному бюджету разной детализации в двух разделах: 1)"Бюджет"-"Исполнение"; 2)"Информация"-"Аналитика"</t>
  </si>
  <si>
    <t>http://saratov.gov.ru/gov/auth/minfin/spravky/execution/2015/</t>
  </si>
  <si>
    <t>В разделе "Дополнительные разделы" - "Справки министерства"</t>
  </si>
  <si>
    <t>http://saratov.gov.ru/gov/auth/minfin/spravky/section/2015/</t>
  </si>
  <si>
    <t>http://saratov.gov.ru/gov/auth/minfin/spravky/debts/2015/</t>
  </si>
  <si>
    <t>http://www.saratov.gov.ru/gov/auth/minfin/reform/</t>
  </si>
  <si>
    <t>В разделе "Дополнительные разделы" - "Программа реформирования региональных финансов"</t>
  </si>
  <si>
    <t>Без учета вступивших в силу изменений</t>
  </si>
  <si>
    <t>http://ob.tularegion.ru/www/open/index.php?option=com_content&amp;view=article&amp;id=89&amp;Itemid=267</t>
  </si>
  <si>
    <t>В разделе "Ежеквартальные отчеты об исполнении консолидированного бюджета Тульской области"</t>
  </si>
  <si>
    <t>http://finance.pnzreg.ru/consolidated_budget/brief_analysis_news/p/1</t>
  </si>
  <si>
    <t>В разделе «Показатели исполнения консолидированного бюджета»</t>
  </si>
  <si>
    <t>http://finance.pnzreg.ru/consolidated_budget/brief_analysis_news</t>
  </si>
  <si>
    <t>http://finance.pnzreg.ru/; http://finance.pnzreg.ru/consolidated_budget/brief_analysis_news/p/1</t>
  </si>
  <si>
    <t>В разделе "Бюджетная и налоговая политика" при наличии раздела "Консолидированный, краевой бюджет" - "Анализ и исполнение бюджета (аналитические материалы)"</t>
  </si>
  <si>
    <t>http://минфин.забайкальскийкрай.рф/bud_for_peoples/realized_bud.html</t>
  </si>
  <si>
    <t>В разделе "Бюджет для граждан" при наличии раздела "Консолидированный, краевой бюджет" - "Анализ и исполнение бюджета (аналитические материалы)"</t>
  </si>
  <si>
    <t>http://depr.mos.ru/deyatelnost_departamenta/the-results-of-the-assessment-of-efficiency-of-tax-privileges-established-by-the-laws-of-the-city-of.php?clear_cache=Y</t>
  </si>
  <si>
    <t>http://ob.mosreg.ru/index.php/o-byudzhete/ispolnenie-byudzheta/2015-god/412-sravnitelnye-dannye-po-ispolneniyu-byudzheta-po-dokhodam</t>
  </si>
  <si>
    <t>http://ob.mosreg.ru/index.php/o-byudzhete/ispolnenie-byudzheta/2014-god?limitstart=0</t>
  </si>
  <si>
    <t>http://budget.lenreg.ru/new/documents/reports.php</t>
  </si>
  <si>
    <t>Максимальный балл</t>
  </si>
  <si>
    <t>Публикуются нерегулярно (не в полном объеме)</t>
  </si>
  <si>
    <t>Бессистемная публикация сведений на странице; под заголовком "Исполнение КБ по расходам за 1 полугодие" опубликованы данные за 1 квартал</t>
  </si>
  <si>
    <t>Оценка субъектов Российской Федерации по разделу 10 "Промежуточная отчетность об исполнении бюджета и аналитические данные" (рейтинг)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</si>
</sst>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u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9"/>
      <color rgb="FFC00000"/>
      <name val="Times New Roman"/>
      <family val="1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16" fillId="0" borderId="0"/>
    <xf numFmtId="0" fontId="17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10" fillId="0" borderId="0" xfId="0" applyFont="1" applyAlignment="1">
      <alignment horizontal="center"/>
    </xf>
    <xf numFmtId="0" fontId="13" fillId="0" borderId="0" xfId="0" applyFont="1"/>
    <xf numFmtId="4" fontId="13" fillId="0" borderId="0" xfId="0" applyNumberFormat="1" applyFont="1"/>
    <xf numFmtId="0" fontId="4" fillId="0" borderId="0" xfId="0" applyFont="1"/>
    <xf numFmtId="0" fontId="14" fillId="0" borderId="0" xfId="0" applyFont="1"/>
    <xf numFmtId="0" fontId="1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19" fillId="0" borderId="1" xfId="2" applyNumberFormat="1" applyFont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2" fontId="19" fillId="0" borderId="1" xfId="2" applyNumberFormat="1" applyFont="1" applyFill="1" applyBorder="1" applyAlignment="1">
      <alignment horizontal="left" vertical="center"/>
    </xf>
    <xf numFmtId="0" fontId="19" fillId="0" borderId="1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left" vertical="center"/>
    </xf>
    <xf numFmtId="2" fontId="19" fillId="0" borderId="1" xfId="2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 indent="1"/>
    </xf>
    <xf numFmtId="0" fontId="23" fillId="5" borderId="2" xfId="0" applyFont="1" applyFill="1" applyBorder="1" applyAlignment="1">
      <alignment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/>
    <xf numFmtId="1" fontId="11" fillId="0" borderId="2" xfId="0" applyNumberFormat="1" applyFont="1" applyBorder="1" applyAlignment="1">
      <alignment horizontal="center" vertical="center"/>
    </xf>
    <xf numFmtId="0" fontId="24" fillId="4" borderId="2" xfId="0" applyFont="1" applyFill="1" applyBorder="1" applyAlignment="1">
      <alignment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8" fillId="6" borderId="2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vertical="center" wrapText="1"/>
    </xf>
    <xf numFmtId="0" fontId="6" fillId="0" borderId="0" xfId="0" applyFont="1" applyFill="1"/>
    <xf numFmtId="0" fontId="26" fillId="0" borderId="2" xfId="0" applyFont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left" vertical="center"/>
    </xf>
    <xf numFmtId="0" fontId="20" fillId="0" borderId="0" xfId="0" applyFont="1" applyAlignment="1"/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3" borderId="6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9" fillId="0" borderId="1" xfId="2" applyFont="1" applyBorder="1" applyAlignment="1"/>
    <xf numFmtId="2" fontId="3" fillId="0" borderId="1" xfId="0" applyNumberFormat="1" applyFont="1" applyFill="1" applyBorder="1" applyAlignment="1">
      <alignment horizontal="center" vertical="center"/>
    </xf>
    <xf numFmtId="2" fontId="19" fillId="3" borderId="1" xfId="2" applyNumberFormat="1" applyFont="1" applyFill="1" applyBorder="1" applyAlignment="1">
      <alignment horizontal="left" vertical="center"/>
    </xf>
    <xf numFmtId="0" fontId="19" fillId="0" borderId="0" xfId="2" applyFont="1"/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g.tverfin.ru/index.php?option=com_content&amp;task=view&amp;id=12&amp;Itemid=15" TargetMode="External"/><Relationship Id="rId3" Type="http://schemas.openxmlformats.org/officeDocument/2006/relationships/hyperlink" Target="http://imon.mfnso.ru/reports/FO_0002_0006/DefaultDetail.aspx" TargetMode="External"/><Relationship Id="rId7" Type="http://schemas.openxmlformats.org/officeDocument/2006/relationships/hyperlink" Target="http://adm.rkursk.ru/index.php?id=693&amp;page=2" TargetMode="External"/><Relationship Id="rId2" Type="http://schemas.openxmlformats.org/officeDocument/2006/relationships/hyperlink" Target="http://mfin.permkrai.ru/execution/smeta/krai_bud/2015/" TargetMode="External"/><Relationship Id="rId1" Type="http://schemas.openxmlformats.org/officeDocument/2006/relationships/hyperlink" Target="http://www.gfu.vrn.ru/bud001/reports/kvartal/" TargetMode="External"/><Relationship Id="rId6" Type="http://schemas.openxmlformats.org/officeDocument/2006/relationships/hyperlink" Target="http://orel-region.ru/index.php?head=46&amp;part=109" TargetMode="External"/><Relationship Id="rId5" Type="http://schemas.openxmlformats.org/officeDocument/2006/relationships/hyperlink" Target="http://depfin.adm44.ru/Budget/Otchet/mesot/index.aspx" TargetMode="External"/><Relationship Id="rId10" Type="http://schemas.openxmlformats.org/officeDocument/2006/relationships/printerSettings" Target="../printerSettings/printerSettings10.bin"/><Relationship Id="rId4" Type="http://schemas.openxmlformats.org/officeDocument/2006/relationships/hyperlink" Target="http://sevastopol.gov.ru/goverment/statistics/butget/" TargetMode="External"/><Relationship Id="rId9" Type="http://schemas.openxmlformats.org/officeDocument/2006/relationships/hyperlink" Target="http://minfin.gov-murman.ru/open-budget/budget_execution/budget_execution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minfin.karelia.ru/2015-god-3/" TargetMode="External"/><Relationship Id="rId1" Type="http://schemas.openxmlformats.org/officeDocument/2006/relationships/hyperlink" Target="http://adm.rkursk.ru/index.php?id=693&amp;page=2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depfin.adm44.ru/Budget/Otchet/mesot/index.aspx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http://www.gfu.vrn.ru/bud001/reports/analitinfo/" TargetMode="External"/><Relationship Id="rId1" Type="http://schemas.openxmlformats.org/officeDocument/2006/relationships/hyperlink" Target="http://beldepfin.ru/?page_id=147" TargetMode="External"/><Relationship Id="rId6" Type="http://schemas.openxmlformats.org/officeDocument/2006/relationships/hyperlink" Target="http://minfin.gov-murman.ru/open-budget/budget_execution/execution_reports/" TargetMode="External"/><Relationship Id="rId5" Type="http://schemas.openxmlformats.org/officeDocument/2006/relationships/hyperlink" Target="http://www.minfin-altai.ru/byudzhet/dohbug_nalpol/ispolnenie_byudzheta/kons_byudzhet/" TargetMode="External"/><Relationship Id="rId4" Type="http://schemas.openxmlformats.org/officeDocument/2006/relationships/hyperlink" Target="http://minfin.karelia.ru/2015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adm.rkursk.ru/index.php?id=692&amp;page=2" TargetMode="External"/><Relationship Id="rId2" Type="http://schemas.openxmlformats.org/officeDocument/2006/relationships/hyperlink" Target="http://www.minfin.orb.ru/budget/budget_metodology" TargetMode="External"/><Relationship Id="rId1" Type="http://schemas.openxmlformats.org/officeDocument/2006/relationships/hyperlink" Target="http://mf-ao.ru/index.php/openbudjmenu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fin.donland.ru/lgot" TargetMode="External"/><Relationship Id="rId13" Type="http://schemas.openxmlformats.org/officeDocument/2006/relationships/hyperlink" Target="http://openbudsk.ru/content/nalog_lgots.php" TargetMode="External"/><Relationship Id="rId18" Type="http://schemas.openxmlformats.org/officeDocument/2006/relationships/hyperlink" Target="http://www.gfu.vrn.ru/bud001/budget_process/" TargetMode="External"/><Relationship Id="rId26" Type="http://schemas.openxmlformats.org/officeDocument/2006/relationships/hyperlink" Target="http://www.mfnso.nso.ru/page/546" TargetMode="External"/><Relationship Id="rId3" Type="http://schemas.openxmlformats.org/officeDocument/2006/relationships/hyperlink" Target="http://www.minfinrm.ru/nalog-polit/nalog-lgoty/" TargetMode="External"/><Relationship Id="rId21" Type="http://schemas.openxmlformats.org/officeDocument/2006/relationships/hyperlink" Target="http://minfin.karelia.ru/2015-god-10/" TargetMode="External"/><Relationship Id="rId7" Type="http://schemas.openxmlformats.org/officeDocument/2006/relationships/hyperlink" Target="http://minfin.gov-murman.ru/open-budget/budget_execution/execution_reports/" TargetMode="External"/><Relationship Id="rId12" Type="http://schemas.openxmlformats.org/officeDocument/2006/relationships/hyperlink" Target="http://minfin.krskstate.ru/openbudget/nalog" TargetMode="External"/><Relationship Id="rId17" Type="http://schemas.openxmlformats.org/officeDocument/2006/relationships/hyperlink" Target="http://www.finupr.kurganobl.ru/index.php?test=lgot" TargetMode="External"/><Relationship Id="rId25" Type="http://schemas.openxmlformats.org/officeDocument/2006/relationships/hyperlink" Target="http://economics.volganet.ru/current-activity/analytics/analiz-effektivnosti-nalogovykh-lgot/" TargetMode="External"/><Relationship Id="rId2" Type="http://schemas.openxmlformats.org/officeDocument/2006/relationships/hyperlink" Target="http://mf-ao.ru/index.php/openbudjmenu" TargetMode="External"/><Relationship Id="rId16" Type="http://schemas.openxmlformats.org/officeDocument/2006/relationships/hyperlink" Target="http://minfin09.ru/category/load/" TargetMode="External"/><Relationship Id="rId20" Type="http://schemas.openxmlformats.org/officeDocument/2006/relationships/hyperlink" Target="http://www.mfur.ru/budjet/ispolnenie/otchet_ispolnenie/2015.php" TargetMode="External"/><Relationship Id="rId1" Type="http://schemas.openxmlformats.org/officeDocument/2006/relationships/hyperlink" Target="http://www.minfinkubani.ru/budget_execution/dohod/assessment_efficiency.php" TargetMode="External"/><Relationship Id="rId6" Type="http://schemas.openxmlformats.org/officeDocument/2006/relationships/hyperlink" Target="http://depfin.adm44.ru/info/nalog/index.aspx" TargetMode="External"/><Relationship Id="rId11" Type="http://schemas.openxmlformats.org/officeDocument/2006/relationships/hyperlink" Target="http://www.minfin01-maykop.ru/Show/Category/8?ItemId=89" TargetMode="External"/><Relationship Id="rId24" Type="http://schemas.openxmlformats.org/officeDocument/2006/relationships/hyperlink" Target="http://fin.tmbreg.ru/6347/6366/7935.html" TargetMode="External"/><Relationship Id="rId5" Type="http://schemas.openxmlformats.org/officeDocument/2006/relationships/hyperlink" Target="http://www.depfin.admhmao.ru/wps/portal/fin/home/tax_policy" TargetMode="External"/><Relationship Id="rId15" Type="http://schemas.openxmlformats.org/officeDocument/2006/relationships/hyperlink" Target="http://mfin.permkrai.ru/execution/anmat/2015/" TargetMode="External"/><Relationship Id="rId23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byudetnaya_i_nalogovaya_politika.html" TargetMode="External"/><Relationship Id="rId28" Type="http://schemas.openxmlformats.org/officeDocument/2006/relationships/printerSettings" Target="../printerSettings/printerSettings14.bin"/><Relationship Id="rId10" Type="http://schemas.openxmlformats.org/officeDocument/2006/relationships/hyperlink" Target="http://www.gfu.ru/nalog/" TargetMode="External"/><Relationship Id="rId19" Type="http://schemas.openxmlformats.org/officeDocument/2006/relationships/hyperlink" Target="http://minfin.midural.ru/document/category/17" TargetMode="External"/><Relationship Id="rId4" Type="http://schemas.openxmlformats.org/officeDocument/2006/relationships/hyperlink" Target="http://www.minfin.orb.ru/nalog_polit" TargetMode="External"/><Relationship Id="rId9" Type="http://schemas.openxmlformats.org/officeDocument/2006/relationships/hyperlink" Target="http://mf.nnov.ru/index.php?option=com_k2&amp;view=item&amp;layout=item&amp;id=67&amp;Itemid=296" TargetMode="External"/><Relationship Id="rId14" Type="http://schemas.openxmlformats.org/officeDocument/2006/relationships/hyperlink" Target="http://www.reg.tverfin.ru/index.php?option=com_content&amp;task=blogsection&amp;id=11&amp;Itemid=144" TargetMode="External"/><Relationship Id="rId22" Type="http://schemas.openxmlformats.org/officeDocument/2006/relationships/hyperlink" Target="http://budget.bryanskoblfin.ru/Show/Category/16?ItemId=10" TargetMode="External"/><Relationship Id="rId27" Type="http://schemas.openxmlformats.org/officeDocument/2006/relationships/hyperlink" Target="http://mf.omskportal.ru/ru/RegionalPublicAuthorities/executivelist/MF/otkrbudg/rezult_lgoty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fukem.ru/content/blogcategory/38/73/" TargetMode="External"/><Relationship Id="rId13" Type="http://schemas.openxmlformats.org/officeDocument/2006/relationships/hyperlink" Target="http://ufo.ulntc.ru/index.php?mgf=budget&amp;slep=net" TargetMode="External"/><Relationship Id="rId3" Type="http://schemas.openxmlformats.org/officeDocument/2006/relationships/hyperlink" Target="http://www.minfin.donland.ru/docs/s/73" TargetMode="External"/><Relationship Id="rId7" Type="http://schemas.openxmlformats.org/officeDocument/2006/relationships/hyperlink" Target="http://www.minfin-altai.ru/byudzhet/rashodbudg/" TargetMode="External"/><Relationship Id="rId12" Type="http://schemas.openxmlformats.org/officeDocument/2006/relationships/hyperlink" Target="http://minfin.kalmregion.ru/index.php?option=com_content&amp;view=article&amp;id=89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mf-ao.ru/index.php/openbudjmenu" TargetMode="External"/><Relationship Id="rId16" Type="http://schemas.openxmlformats.org/officeDocument/2006/relationships/hyperlink" Target="http://ob.tularegion.ru/www/open/index.php?option=com_content&amp;view=article&amp;id=89&amp;Itemid=267" TargetMode="External"/><Relationship Id="rId1" Type="http://schemas.openxmlformats.org/officeDocument/2006/relationships/hyperlink" Target="http://mfrno-a.ru/budgetnaya_politika/ispolnenie_byudzheta.php" TargetMode="External"/><Relationship Id="rId6" Type="http://schemas.openxmlformats.org/officeDocument/2006/relationships/hyperlink" Target="http://www.minfinkubani.ru/budget_isp/budget_execution.php" TargetMode="External"/><Relationship Id="rId11" Type="http://schemas.openxmlformats.org/officeDocument/2006/relationships/hyperlink" Target="http://&#1084;&#1072;&#1088;&#1080;&#1081;&#1101;&#1083;.&#1088;&#1092;/minfin/Pages/record_2015.aspx" TargetMode="External"/><Relationship Id="rId5" Type="http://schemas.openxmlformats.org/officeDocument/2006/relationships/hyperlink" Target="http://www.fin.amurobl.ru:8080/oblastnoy-byudzhet/ispolnenie-oblastnogo-byudzheta/" TargetMode="External"/><Relationship Id="rId15" Type="http://schemas.openxmlformats.org/officeDocument/2006/relationships/hyperlink" Target="http://www.budget.mos.ru/budget_isp_o" TargetMode="External"/><Relationship Id="rId10" Type="http://schemas.openxmlformats.org/officeDocument/2006/relationships/hyperlink" Target="http://www.gfu.ru/buhuch/section.php?IBLOCK_ID=43&amp;SECTION_ID=1173" TargetMode="External"/><Relationship Id="rId4" Type="http://schemas.openxmlformats.org/officeDocument/2006/relationships/hyperlink" Target="http://adm.rkursk.ru/index.php?id=693&amp;page=2" TargetMode="External"/><Relationship Id="rId9" Type="http://schemas.openxmlformats.org/officeDocument/2006/relationships/hyperlink" Target="http://mfin.permkrai.ru/execution/docbud/2015/" TargetMode="External"/><Relationship Id="rId14" Type="http://schemas.openxmlformats.org/officeDocument/2006/relationships/hyperlink" Target="http://minfin.karelia.ru/ispolnenie-bjudzheta-respubliki-karelija-5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fintuva.ru/15/2370/2371/2490/page2491.html" TargetMode="External"/><Relationship Id="rId3" Type="http://schemas.openxmlformats.org/officeDocument/2006/relationships/hyperlink" Target="http://dtf.avo.ru/index.php?option=com_content&amp;view=article&amp;id=218:-2015-&amp;catid=54:2012-04-02-05-38-07&amp;Itemid=111" TargetMode="External"/><Relationship Id="rId7" Type="http://schemas.openxmlformats.org/officeDocument/2006/relationships/hyperlink" Target="http://www.depfin.admhmao.ru/wps/portal/fin/home/openbudget" TargetMode="External"/><Relationship Id="rId2" Type="http://schemas.openxmlformats.org/officeDocument/2006/relationships/hyperlink" Target="http://budget.bryanskoblfin.ru/Show/Category/13?ItemId=6" TargetMode="External"/><Relationship Id="rId1" Type="http://schemas.openxmlformats.org/officeDocument/2006/relationships/hyperlink" Target="http://beldepfin.ru/?page_id=2861" TargetMode="External"/><Relationship Id="rId6" Type="http://schemas.openxmlformats.org/officeDocument/2006/relationships/hyperlink" Target="http://www.reg.tverfin.ru/index.php?option=com_content&amp;task=view&amp;id=12&amp;Itemid=15" TargetMode="External"/><Relationship Id="rId5" Type="http://schemas.openxmlformats.org/officeDocument/2006/relationships/hyperlink" Target="http://minfin.krskstate.ru/openbudget/execute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://pravitelstvo.kbr.ru/oigv/minfin/informacija_ob_ispolnenii_bjudzhetov.php" TargetMode="External"/><Relationship Id="rId9" Type="http://schemas.openxmlformats.org/officeDocument/2006/relationships/hyperlink" Target="http://minfin.karelia.ru/otchetnost-ob-ispolnenii-bjudzheta-respubliki-karelija-7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fu.vrn.ru/bud001/reports/kvartal/" TargetMode="External"/><Relationship Id="rId2" Type="http://schemas.openxmlformats.org/officeDocument/2006/relationships/hyperlink" Target="http://beldepfin.ru/?page_id=2861" TargetMode="External"/><Relationship Id="rId1" Type="http://schemas.openxmlformats.org/officeDocument/2006/relationships/hyperlink" Target="http://budget.bryanskoblfin.ru/Show/Category/13?ItemId=6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minfin.gov-murman.ru/open-budget/budget_execution/budget_execution/" TargetMode="External"/><Relationship Id="rId4" Type="http://schemas.openxmlformats.org/officeDocument/2006/relationships/hyperlink" Target="http://depfin.adm44.ru/Budget/Otchet/mesot/index.asp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budget.bryanskoblfin.ru/Show/Category/11?page=2&amp;ItemId=5" TargetMode="External"/><Relationship Id="rId3" Type="http://schemas.openxmlformats.org/officeDocument/2006/relationships/hyperlink" Target="http://www.minfin.orb.ru/gpoo/info_release" TargetMode="External"/><Relationship Id="rId7" Type="http://schemas.openxmlformats.org/officeDocument/2006/relationships/hyperlink" Target="http://www.mfnso.nso.ru/page/534" TargetMode="External"/><Relationship Id="rId2" Type="http://schemas.openxmlformats.org/officeDocument/2006/relationships/hyperlink" Target="http://www.ofukem.ru/content/blogcategory/144/155/" TargetMode="External"/><Relationship Id="rId1" Type="http://schemas.openxmlformats.org/officeDocument/2006/relationships/hyperlink" Target="http://ob.mosreg.ru/index.php/analiz-ispolneniya-byudzhetov-moskovskoj-oblasti/5-gosudarstvennye-programmy-moskovskoj-oblasti/fo-0035-0001-moskva" TargetMode="External"/><Relationship Id="rId6" Type="http://schemas.openxmlformats.org/officeDocument/2006/relationships/hyperlink" Target="http://budget.govrb.ru/ebudget/Menu/Page/10" TargetMode="External"/><Relationship Id="rId5" Type="http://schemas.openxmlformats.org/officeDocument/2006/relationships/hyperlink" Target="http://chechnya.ifinmon.ru/index.php/ib/ib-rasxod" TargetMode="External"/><Relationship Id="rId4" Type="http://schemas.openxmlformats.org/officeDocument/2006/relationships/hyperlink" Target="http://www.minfin-altai.ru/byudzhet/budget-for-citizens/budget-execution-and-financial-control.php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com.spb.ru/cf/activity/gos_dolg/info/dolg_date.htm" TargetMode="External"/><Relationship Id="rId3" Type="http://schemas.openxmlformats.org/officeDocument/2006/relationships/hyperlink" Target="http://openbudsk.ru/content/img_072015/gos_dolg.php" TargetMode="External"/><Relationship Id="rId7" Type="http://schemas.openxmlformats.org/officeDocument/2006/relationships/hyperlink" Target="http://www.reg.tverfin.ru/index.php?option=com_content&amp;task=view&amp;id=21&amp;Itemid=28" TargetMode="External"/><Relationship Id="rId2" Type="http://schemas.openxmlformats.org/officeDocument/2006/relationships/hyperlink" Target="http://volgafin.volganet.ru/current-activity/analytics/2573/" TargetMode="External"/><Relationship Id="rId1" Type="http://schemas.openxmlformats.org/officeDocument/2006/relationships/hyperlink" Target="http://minfin.karelia.ru/2015-god-4/" TargetMode="External"/><Relationship Id="rId6" Type="http://schemas.openxmlformats.org/officeDocument/2006/relationships/hyperlink" Target="http://www.fin.amurobl.ru:8080/oblastnoy-byudzhet/gosudarstvennyy-dolg/" TargetMode="External"/><Relationship Id="rId5" Type="http://schemas.openxmlformats.org/officeDocument/2006/relationships/hyperlink" Target="http://ufo.ulntc.ru/index.php?mgf=budget/gosdolg&amp;slep=net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http://budget.permkrai.ru/gov_debt/index" TargetMode="External"/><Relationship Id="rId9" Type="http://schemas.openxmlformats.org/officeDocument/2006/relationships/hyperlink" Target="http://ebudget.primorsky.ru/Menu/Page/224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fur.ru/budjet/ispolnenie/otchet_ispolnenie/2015.php" TargetMode="External"/><Relationship Id="rId3" Type="http://schemas.openxmlformats.org/officeDocument/2006/relationships/hyperlink" Target="http://imon.mfnso.ru/reports/FO_0002_0003/DefaultDetail.aspx" TargetMode="External"/><Relationship Id="rId7" Type="http://schemas.openxmlformats.org/officeDocument/2006/relationships/hyperlink" Target="http://minfin.midural.ru/document/category/21" TargetMode="External"/><Relationship Id="rId2" Type="http://schemas.openxmlformats.org/officeDocument/2006/relationships/hyperlink" Target="http://www.minfin.orb.ru/budget/information" TargetMode="External"/><Relationship Id="rId1" Type="http://schemas.openxmlformats.org/officeDocument/2006/relationships/hyperlink" Target="http://mfin.permkrai.ru/execution/smeta/krai_bud/2015/" TargetMode="External"/><Relationship Id="rId6" Type="http://schemas.openxmlformats.org/officeDocument/2006/relationships/hyperlink" Target="http://mf.nnov.ru:8015/index.php/razdely/dokhody/fo-0002-0002-nizhniynovgorod" TargetMode="External"/><Relationship Id="rId5" Type="http://schemas.openxmlformats.org/officeDocument/2006/relationships/hyperlink" Target="http://yar.ifinmon.ru/index.php/razdely-2/sravnenie-s-drugimi-sub-ektami-rf/dokhody-byudzheta/fk-0001-0004-02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http://depfin.adm44.ru/Budget/Otchet/mesot/index.aspx" TargetMode="External"/><Relationship Id="rId9" Type="http://schemas.openxmlformats.org/officeDocument/2006/relationships/hyperlink" Target="http://www.fincom.spb.ru/cf/activity/execution/parameters/ist/26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zoomScaleNormal="100" zoomScalePageLayoutView="80" workbookViewId="0">
      <pane ySplit="3" topLeftCell="A4" activePane="bottomLeft" state="frozen"/>
      <selection pane="bottomLeft" activeCell="C5" sqref="C5"/>
    </sheetView>
  </sheetViews>
  <sheetFormatPr defaultRowHeight="15" x14ac:dyDescent="0.25"/>
  <cols>
    <col min="1" max="1" width="33.42578125" customWidth="1"/>
    <col min="2" max="3" width="12.7109375" customWidth="1"/>
    <col min="4" max="4" width="15.7109375" customWidth="1"/>
    <col min="5" max="5" width="16.7109375" customWidth="1"/>
    <col min="6" max="6" width="18.7109375" customWidth="1"/>
    <col min="7" max="7" width="16.7109375" customWidth="1"/>
    <col min="8" max="8" width="14.7109375" customWidth="1"/>
    <col min="9" max="9" width="16.7109375" customWidth="1"/>
    <col min="10" max="10" width="19.7109375" customWidth="1"/>
    <col min="11" max="11" width="16.7109375" customWidth="1"/>
    <col min="12" max="12" width="18.7109375" customWidth="1"/>
    <col min="13" max="13" width="20.7109375" customWidth="1"/>
    <col min="14" max="14" width="14.7109375" customWidth="1"/>
  </cols>
  <sheetData>
    <row r="1" spans="1:14" ht="23.25" customHeight="1" x14ac:dyDescent="0.25">
      <c r="A1" s="123" t="s">
        <v>753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9.5" customHeight="1" x14ac:dyDescent="0.25">
      <c r="A2" s="86" t="s">
        <v>615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59" customHeight="1" x14ac:dyDescent="0.25">
      <c r="A3" s="40" t="s">
        <v>121</v>
      </c>
      <c r="B3" s="41" t="s">
        <v>93</v>
      </c>
      <c r="C3" s="41" t="s">
        <v>205</v>
      </c>
      <c r="D3" s="40" t="str">
        <f>'10.1'!B4</f>
        <v>10.1. Публикуются ли отчеты об исполнении бюджета субъекта РФ за первый квартал, полугодие, девять месяцев 2015 года, утвержденные высшим исполнительным органом государственной власти субъекта РФ?</v>
      </c>
      <c r="E3" s="40" t="str">
        <f>'10.2'!B4</f>
        <v>10.2. Публикуются ли ежеквартально сведения об исполнении бюджета субъекта РФ по доходам в разрезе видов доходов в сравнении с запланированными значениями на соответствующий период (финансовый год)?</v>
      </c>
      <c r="F3" s="40" t="str">
        <f>'10.3'!B3</f>
        <v>10.3. Публикуются ли ежеквартально сведения об исполнении бюджета субъекта РФ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v>
      </c>
      <c r="G3" s="40" t="str">
        <f>'10.4'!B3</f>
        <v>10.4. Публикуются ли ежеквартально сведения об исполнении бюджета субъекта РФ по расходам в разрезе государственных программ в сравнении с запланированными значениями на соответствующий период (финансовый год)?</v>
      </c>
      <c r="H3" s="40" t="str">
        <f>'10.5'!B3</f>
        <v>10.5. Публикуются ли ежеквартально сведения об объеме государственного долга субъекта РФ на начало и на конец отчетного периода?</v>
      </c>
      <c r="I3" s="40" t="str">
        <f>'10.6'!B4</f>
        <v>10.6. Публикуются ли ежеквартально аналитические данные о поступлении доходов в бюджет субъекта РФ по видам доходов за отчетный период текущего финансового года в сравнении с соответствующим периодом прошлого года?</v>
      </c>
      <c r="J3" s="40" t="str">
        <f>'10.7'!B3</f>
        <v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года?</v>
      </c>
      <c r="K3" s="40" t="str">
        <f>'10.8'!B3</f>
        <v>10.8. Публикуются ли ежеквартально аналитические данные о расходах бюджета субъекта РФ по государственным программам за отчетный период текущего финансового года в сравнении с соответствующим периодом прошлого года?</v>
      </c>
      <c r="L3" s="40" t="str">
        <f>'10.9'!B4</f>
        <v>10.9. Публикуются ли ежеквартально сведения об исполнении консолидированного бюджета субъекта РФ по доходам в разрезе видов доходов за отчетный период текущего финансового года в сравнении с соответствующим периодом прошлого года?</v>
      </c>
      <c r="M3" s="40" t="str">
        <f>'10.10'!B3</f>
        <v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текущего финансового года в сравнении с соответствующим периодом прошлого года?</v>
      </c>
      <c r="N3" s="40" t="str">
        <f>'10.11'!B5</f>
        <v>10.11. Опубликованы ли результаты оценки эффективности налоговых льгот, предоставленных по решениям органов государственной власти субъекта РФ, за 2014 год?</v>
      </c>
    </row>
    <row r="4" spans="1:14" ht="15.95" customHeight="1" x14ac:dyDescent="0.25">
      <c r="A4" s="42" t="s">
        <v>90</v>
      </c>
      <c r="B4" s="43" t="s">
        <v>95</v>
      </c>
      <c r="C4" s="43" t="s">
        <v>91</v>
      </c>
      <c r="D4" s="42" t="s">
        <v>91</v>
      </c>
      <c r="E4" s="44" t="s">
        <v>91</v>
      </c>
      <c r="F4" s="44" t="s">
        <v>91</v>
      </c>
      <c r="G4" s="44" t="s">
        <v>91</v>
      </c>
      <c r="H4" s="44" t="s">
        <v>91</v>
      </c>
      <c r="I4" s="44" t="s">
        <v>91</v>
      </c>
      <c r="J4" s="44" t="s">
        <v>91</v>
      </c>
      <c r="K4" s="44" t="s">
        <v>91</v>
      </c>
      <c r="L4" s="44" t="s">
        <v>91</v>
      </c>
      <c r="M4" s="44" t="s">
        <v>91</v>
      </c>
      <c r="N4" s="44" t="s">
        <v>91</v>
      </c>
    </row>
    <row r="5" spans="1:14" ht="15.95" customHeight="1" x14ac:dyDescent="0.25">
      <c r="A5" s="42" t="s">
        <v>750</v>
      </c>
      <c r="B5" s="43"/>
      <c r="C5" s="43">
        <f t="shared" ref="C5:C36" si="0">SUM(D5:N5)</f>
        <v>22</v>
      </c>
      <c r="D5" s="42">
        <v>2</v>
      </c>
      <c r="E5" s="44">
        <v>2</v>
      </c>
      <c r="F5" s="44">
        <v>2</v>
      </c>
      <c r="G5" s="44">
        <v>2</v>
      </c>
      <c r="H5" s="44">
        <v>2</v>
      </c>
      <c r="I5" s="44">
        <v>2</v>
      </c>
      <c r="J5" s="44">
        <v>2</v>
      </c>
      <c r="K5" s="44">
        <v>2</v>
      </c>
      <c r="L5" s="44">
        <v>2</v>
      </c>
      <c r="M5" s="44">
        <v>2</v>
      </c>
      <c r="N5" s="44">
        <v>2</v>
      </c>
    </row>
    <row r="6" spans="1:14" ht="15.95" customHeight="1" x14ac:dyDescent="0.25">
      <c r="A6" s="47" t="s">
        <v>26</v>
      </c>
      <c r="B6" s="48" t="str">
        <f>RANK(C6,$C$6:$C$90)&amp;IF(COUNTIF($C$6:$C$90,C6)&gt;1,"-"&amp;RANK(C6,$C$6:$C$90)+COUNTIF($C$6:$C$90,C6)-1,"")</f>
        <v>1-3</v>
      </c>
      <c r="C6" s="49">
        <f t="shared" si="0"/>
        <v>21</v>
      </c>
      <c r="D6" s="67">
        <f>'10.1'!F35</f>
        <v>2</v>
      </c>
      <c r="E6" s="69">
        <f>'10.2'!I35</f>
        <v>2</v>
      </c>
      <c r="F6" s="50">
        <f>'10.3'!I34</f>
        <v>2</v>
      </c>
      <c r="G6" s="50">
        <f>'10.4'!I33</f>
        <v>2</v>
      </c>
      <c r="H6" s="50">
        <f>'10.5'!F34</f>
        <v>2</v>
      </c>
      <c r="I6" s="69">
        <f>'10.6'!H35</f>
        <v>2</v>
      </c>
      <c r="J6" s="50">
        <f>'10.7'!H34</f>
        <v>2</v>
      </c>
      <c r="K6" s="50">
        <f>'10.8'!H33</f>
        <v>2</v>
      </c>
      <c r="L6" s="69">
        <f>'10.9'!H35</f>
        <v>2</v>
      </c>
      <c r="M6" s="50">
        <f>'10.10'!H35</f>
        <v>2</v>
      </c>
      <c r="N6" s="69">
        <f>'10.11'!I36</f>
        <v>1</v>
      </c>
    </row>
    <row r="7" spans="1:14" ht="15.95" customHeight="1" x14ac:dyDescent="0.25">
      <c r="A7" s="47" t="s">
        <v>55</v>
      </c>
      <c r="B7" s="48" t="str">
        <f t="shared" ref="B7:B70" si="1">RANK(C7,$C$6:$C$90)&amp;IF(COUNTIF($C$6:$C$90,C7)&gt;1,"-"&amp;RANK(C7,$C$6:$C$90)+COUNTIF($C$6:$C$90,C7)-1,"")</f>
        <v>1-3</v>
      </c>
      <c r="C7" s="49">
        <f t="shared" si="0"/>
        <v>21</v>
      </c>
      <c r="D7" s="67">
        <f>'10.1'!F65</f>
        <v>2</v>
      </c>
      <c r="E7" s="69">
        <f>'10.2'!I65</f>
        <v>2</v>
      </c>
      <c r="F7" s="50">
        <f>'10.3'!I64</f>
        <v>2</v>
      </c>
      <c r="G7" s="50">
        <f>'10.4'!I63</f>
        <v>2</v>
      </c>
      <c r="H7" s="50">
        <f>'10.5'!F64</f>
        <v>2</v>
      </c>
      <c r="I7" s="69">
        <f>'10.6'!H65</f>
        <v>2</v>
      </c>
      <c r="J7" s="50">
        <f>'10.7'!H64</f>
        <v>2</v>
      </c>
      <c r="K7" s="50">
        <f>'10.8'!H63</f>
        <v>2</v>
      </c>
      <c r="L7" s="69">
        <f>'10.9'!H65</f>
        <v>2</v>
      </c>
      <c r="M7" s="50">
        <f>'10.10'!H65</f>
        <v>2</v>
      </c>
      <c r="N7" s="69">
        <f>'10.11'!I66</f>
        <v>1</v>
      </c>
    </row>
    <row r="8" spans="1:14" ht="15.95" customHeight="1" x14ac:dyDescent="0.25">
      <c r="A8" s="47" t="s">
        <v>65</v>
      </c>
      <c r="B8" s="48" t="str">
        <f t="shared" si="1"/>
        <v>1-3</v>
      </c>
      <c r="C8" s="49">
        <f t="shared" si="0"/>
        <v>21</v>
      </c>
      <c r="D8" s="67">
        <f>'10.1'!F75</f>
        <v>2</v>
      </c>
      <c r="E8" s="69">
        <f>'10.2'!I75</f>
        <v>2</v>
      </c>
      <c r="F8" s="50">
        <f>'10.3'!I74</f>
        <v>2</v>
      </c>
      <c r="G8" s="50">
        <f>'10.4'!I73</f>
        <v>2</v>
      </c>
      <c r="H8" s="50">
        <f>'10.5'!F74</f>
        <v>2</v>
      </c>
      <c r="I8" s="69">
        <f>'10.6'!H75</f>
        <v>2</v>
      </c>
      <c r="J8" s="50">
        <f>'10.7'!H74</f>
        <v>2</v>
      </c>
      <c r="K8" s="50">
        <f>'10.8'!H73</f>
        <v>2</v>
      </c>
      <c r="L8" s="69">
        <f>'10.9'!H75</f>
        <v>2</v>
      </c>
      <c r="M8" s="50">
        <f>'10.10'!H75</f>
        <v>2</v>
      </c>
      <c r="N8" s="69">
        <f>'10.11'!I76</f>
        <v>1</v>
      </c>
    </row>
    <row r="9" spans="1:14" ht="15.95" customHeight="1" x14ac:dyDescent="0.25">
      <c r="A9" s="47" t="s">
        <v>10</v>
      </c>
      <c r="B9" s="48" t="str">
        <f t="shared" si="1"/>
        <v>4-9</v>
      </c>
      <c r="C9" s="49">
        <f t="shared" si="0"/>
        <v>20</v>
      </c>
      <c r="D9" s="67">
        <f>'10.1'!F19</f>
        <v>2</v>
      </c>
      <c r="E9" s="69">
        <f>'10.2'!I19</f>
        <v>2</v>
      </c>
      <c r="F9" s="50">
        <f>'10.3'!I18</f>
        <v>2</v>
      </c>
      <c r="G9" s="50">
        <f>'10.4'!I17</f>
        <v>2</v>
      </c>
      <c r="H9" s="50">
        <f>'10.5'!F18</f>
        <v>2</v>
      </c>
      <c r="I9" s="69">
        <f>'10.6'!H19</f>
        <v>2</v>
      </c>
      <c r="J9" s="50">
        <f>'10.7'!H18</f>
        <v>2</v>
      </c>
      <c r="K9" s="50">
        <f>'10.8'!H17</f>
        <v>2</v>
      </c>
      <c r="L9" s="69">
        <f>'10.9'!H19</f>
        <v>2</v>
      </c>
      <c r="M9" s="50">
        <f>'10.10'!H19</f>
        <v>2</v>
      </c>
      <c r="N9" s="69">
        <f>'10.11'!I20</f>
        <v>0</v>
      </c>
    </row>
    <row r="10" spans="1:14" ht="15.95" customHeight="1" x14ac:dyDescent="0.25">
      <c r="A10" s="47" t="s">
        <v>34</v>
      </c>
      <c r="B10" s="48" t="str">
        <f t="shared" si="1"/>
        <v>4-9</v>
      </c>
      <c r="C10" s="49">
        <f t="shared" si="0"/>
        <v>20</v>
      </c>
      <c r="D10" s="67">
        <f>'10.1'!F43</f>
        <v>2</v>
      </c>
      <c r="E10" s="69">
        <f>'10.2'!I43</f>
        <v>2</v>
      </c>
      <c r="F10" s="50">
        <f>'10.3'!I42</f>
        <v>2</v>
      </c>
      <c r="G10" s="50">
        <f>'10.4'!I41</f>
        <v>2</v>
      </c>
      <c r="H10" s="50">
        <f>'10.5'!F42</f>
        <v>2</v>
      </c>
      <c r="I10" s="69">
        <f>'10.6'!H43</f>
        <v>2</v>
      </c>
      <c r="J10" s="50">
        <f>'10.7'!H42</f>
        <v>2</v>
      </c>
      <c r="K10" s="50">
        <f>'10.8'!H41</f>
        <v>2</v>
      </c>
      <c r="L10" s="69">
        <f>'10.9'!H43</f>
        <v>2</v>
      </c>
      <c r="M10" s="50">
        <f>'10.10'!H43</f>
        <v>2</v>
      </c>
      <c r="N10" s="69">
        <f>'10.11'!I44</f>
        <v>0</v>
      </c>
    </row>
    <row r="11" spans="1:14" ht="15.95" customHeight="1" x14ac:dyDescent="0.25">
      <c r="A11" s="47" t="s">
        <v>50</v>
      </c>
      <c r="B11" s="48" t="str">
        <f t="shared" si="1"/>
        <v>4-9</v>
      </c>
      <c r="C11" s="49">
        <f t="shared" si="0"/>
        <v>20</v>
      </c>
      <c r="D11" s="67">
        <f>'10.1'!F60</f>
        <v>2</v>
      </c>
      <c r="E11" s="69">
        <f>'10.2'!I60</f>
        <v>2</v>
      </c>
      <c r="F11" s="50">
        <f>'10.3'!I59</f>
        <v>2</v>
      </c>
      <c r="G11" s="50">
        <f>'10.4'!I58</f>
        <v>2</v>
      </c>
      <c r="H11" s="50">
        <f>'10.5'!F59</f>
        <v>2</v>
      </c>
      <c r="I11" s="69">
        <f>'10.6'!H60</f>
        <v>2</v>
      </c>
      <c r="J11" s="50">
        <f>'10.7'!H59</f>
        <v>2</v>
      </c>
      <c r="K11" s="50">
        <f>'10.8'!H58</f>
        <v>2</v>
      </c>
      <c r="L11" s="69">
        <f>'10.9'!H60</f>
        <v>2</v>
      </c>
      <c r="M11" s="50">
        <f>'10.10'!H60</f>
        <v>2</v>
      </c>
      <c r="N11" s="69">
        <f>'10.11'!I61</f>
        <v>0</v>
      </c>
    </row>
    <row r="12" spans="1:14" ht="15.95" customHeight="1" x14ac:dyDescent="0.25">
      <c r="A12" s="47" t="s">
        <v>74</v>
      </c>
      <c r="B12" s="48" t="str">
        <f t="shared" si="1"/>
        <v>4-9</v>
      </c>
      <c r="C12" s="49">
        <f t="shared" si="0"/>
        <v>20</v>
      </c>
      <c r="D12" s="67">
        <f>'10.1'!F84</f>
        <v>2</v>
      </c>
      <c r="E12" s="69">
        <f>'10.2'!I84</f>
        <v>2</v>
      </c>
      <c r="F12" s="50">
        <f>'10.3'!I83</f>
        <v>2</v>
      </c>
      <c r="G12" s="50">
        <f>'10.4'!I82</f>
        <v>2</v>
      </c>
      <c r="H12" s="50">
        <f>'10.5'!F83</f>
        <v>2</v>
      </c>
      <c r="I12" s="69">
        <f>'10.6'!H84</f>
        <v>2</v>
      </c>
      <c r="J12" s="50">
        <f>'10.7'!H83</f>
        <v>2</v>
      </c>
      <c r="K12" s="50">
        <f>'10.8'!H82</f>
        <v>2</v>
      </c>
      <c r="L12" s="69">
        <f>'10.9'!H84</f>
        <v>2</v>
      </c>
      <c r="M12" s="50">
        <f>'10.10'!H84</f>
        <v>2</v>
      </c>
      <c r="N12" s="69">
        <f>'10.11'!I85</f>
        <v>0</v>
      </c>
    </row>
    <row r="13" spans="1:14" ht="15.95" customHeight="1" x14ac:dyDescent="0.25">
      <c r="A13" s="47" t="s">
        <v>75</v>
      </c>
      <c r="B13" s="48" t="str">
        <f t="shared" si="1"/>
        <v>4-9</v>
      </c>
      <c r="C13" s="49">
        <f t="shared" si="0"/>
        <v>20</v>
      </c>
      <c r="D13" s="67">
        <f>'10.1'!F85</f>
        <v>2</v>
      </c>
      <c r="E13" s="69">
        <f>'10.2'!I85</f>
        <v>2</v>
      </c>
      <c r="F13" s="50">
        <f>'10.3'!I84</f>
        <v>2</v>
      </c>
      <c r="G13" s="50">
        <f>'10.4'!I83</f>
        <v>2</v>
      </c>
      <c r="H13" s="50">
        <f>'10.5'!F84</f>
        <v>2</v>
      </c>
      <c r="I13" s="69">
        <f>'10.6'!H85</f>
        <v>2</v>
      </c>
      <c r="J13" s="50">
        <f>'10.7'!H84</f>
        <v>2</v>
      </c>
      <c r="K13" s="50">
        <f>'10.8'!H83</f>
        <v>2</v>
      </c>
      <c r="L13" s="69">
        <f>'10.9'!H85</f>
        <v>2</v>
      </c>
      <c r="M13" s="50">
        <f>'10.10'!H85</f>
        <v>2</v>
      </c>
      <c r="N13" s="69">
        <f>'10.11'!I86</f>
        <v>0</v>
      </c>
    </row>
    <row r="14" spans="1:14" s="9" customFormat="1" ht="15.95" customHeight="1" x14ac:dyDescent="0.25">
      <c r="A14" s="47" t="s">
        <v>78</v>
      </c>
      <c r="B14" s="48" t="str">
        <f t="shared" si="1"/>
        <v>4-9</v>
      </c>
      <c r="C14" s="49">
        <f t="shared" si="0"/>
        <v>20</v>
      </c>
      <c r="D14" s="67">
        <f>'10.1'!F88</f>
        <v>2</v>
      </c>
      <c r="E14" s="69">
        <f>'10.2'!I88</f>
        <v>2</v>
      </c>
      <c r="F14" s="50">
        <f>'10.3'!I87</f>
        <v>2</v>
      </c>
      <c r="G14" s="50">
        <f>'10.4'!I86</f>
        <v>2</v>
      </c>
      <c r="H14" s="50">
        <f>'10.5'!F87</f>
        <v>2</v>
      </c>
      <c r="I14" s="69">
        <f>'10.6'!H88</f>
        <v>2</v>
      </c>
      <c r="J14" s="50">
        <f>'10.7'!H87</f>
        <v>2</v>
      </c>
      <c r="K14" s="50">
        <f>'10.8'!H86</f>
        <v>2</v>
      </c>
      <c r="L14" s="69">
        <f>'10.9'!H88</f>
        <v>2</v>
      </c>
      <c r="M14" s="50">
        <f>'10.10'!H88</f>
        <v>2</v>
      </c>
      <c r="N14" s="69">
        <f>'10.11'!I89</f>
        <v>0</v>
      </c>
    </row>
    <row r="15" spans="1:14" ht="15.95" customHeight="1" x14ac:dyDescent="0.25">
      <c r="A15" s="47" t="s">
        <v>32</v>
      </c>
      <c r="B15" s="48" t="str">
        <f t="shared" si="1"/>
        <v>10</v>
      </c>
      <c r="C15" s="49">
        <f t="shared" si="0"/>
        <v>19</v>
      </c>
      <c r="D15" s="67">
        <f>'10.1'!F41</f>
        <v>2</v>
      </c>
      <c r="E15" s="69">
        <f>'10.2'!I41</f>
        <v>2</v>
      </c>
      <c r="F15" s="50">
        <f>'10.3'!I40</f>
        <v>2</v>
      </c>
      <c r="G15" s="50">
        <f>'10.4'!I39</f>
        <v>2</v>
      </c>
      <c r="H15" s="50">
        <f>'10.5'!F40</f>
        <v>2</v>
      </c>
      <c r="I15" s="69">
        <f>'10.6'!H41</f>
        <v>2</v>
      </c>
      <c r="J15" s="50">
        <f>'10.7'!H40</f>
        <v>2</v>
      </c>
      <c r="K15" s="50">
        <f>'10.8'!H39</f>
        <v>2</v>
      </c>
      <c r="L15" s="69">
        <f>'10.9'!H41</f>
        <v>1</v>
      </c>
      <c r="M15" s="50">
        <f>'10.10'!H41</f>
        <v>2</v>
      </c>
      <c r="N15" s="69">
        <f>'10.11'!I42</f>
        <v>0</v>
      </c>
    </row>
    <row r="16" spans="1:14" ht="15.95" customHeight="1" x14ac:dyDescent="0.25">
      <c r="A16" s="47" t="s">
        <v>2</v>
      </c>
      <c r="B16" s="48" t="str">
        <f t="shared" si="1"/>
        <v>11-16</v>
      </c>
      <c r="C16" s="49">
        <f t="shared" si="0"/>
        <v>18</v>
      </c>
      <c r="D16" s="67">
        <f>'10.1'!F11</f>
        <v>2</v>
      </c>
      <c r="E16" s="69">
        <f>'10.2'!I11</f>
        <v>2</v>
      </c>
      <c r="F16" s="50">
        <f>'10.3'!I10</f>
        <v>2</v>
      </c>
      <c r="G16" s="50">
        <f>'10.4'!I9</f>
        <v>2</v>
      </c>
      <c r="H16" s="50">
        <f>'10.5'!F10</f>
        <v>2</v>
      </c>
      <c r="I16" s="69">
        <f>'10.6'!H11</f>
        <v>2</v>
      </c>
      <c r="J16" s="50">
        <f>'10.7'!H10</f>
        <v>2</v>
      </c>
      <c r="K16" s="50">
        <f>'10.8'!H9</f>
        <v>2</v>
      </c>
      <c r="L16" s="69">
        <f>'10.9'!H11</f>
        <v>1</v>
      </c>
      <c r="M16" s="50">
        <f>'10.10'!H11</f>
        <v>1</v>
      </c>
      <c r="N16" s="69">
        <f>'10.11'!I12</f>
        <v>0</v>
      </c>
    </row>
    <row r="17" spans="1:14" ht="15.95" customHeight="1" x14ac:dyDescent="0.25">
      <c r="A17" s="47" t="s">
        <v>18</v>
      </c>
      <c r="B17" s="48" t="str">
        <f t="shared" si="1"/>
        <v>11-16</v>
      </c>
      <c r="C17" s="49">
        <f t="shared" si="0"/>
        <v>18</v>
      </c>
      <c r="D17" s="67">
        <f>'10.1'!F27</f>
        <v>2</v>
      </c>
      <c r="E17" s="69">
        <f>'10.2'!I27</f>
        <v>2</v>
      </c>
      <c r="F17" s="50">
        <f>'10.3'!I26</f>
        <v>2</v>
      </c>
      <c r="G17" s="50">
        <f>'10.4'!I25</f>
        <v>2</v>
      </c>
      <c r="H17" s="50">
        <f>'10.5'!F26</f>
        <v>2</v>
      </c>
      <c r="I17" s="69">
        <f>'10.6'!H27</f>
        <v>2</v>
      </c>
      <c r="J17" s="50">
        <f>'10.7'!H26</f>
        <v>2</v>
      </c>
      <c r="K17" s="50">
        <f>'10.8'!H25</f>
        <v>0</v>
      </c>
      <c r="L17" s="69">
        <f>'10.9'!H27</f>
        <v>2</v>
      </c>
      <c r="M17" s="50">
        <f>'10.10'!H27</f>
        <v>2</v>
      </c>
      <c r="N17" s="69">
        <f>'10.11'!I28</f>
        <v>0</v>
      </c>
    </row>
    <row r="18" spans="1:14" s="9" customFormat="1" ht="15.95" customHeight="1" x14ac:dyDescent="0.25">
      <c r="A18" s="47" t="s">
        <v>44</v>
      </c>
      <c r="B18" s="48" t="str">
        <f t="shared" si="1"/>
        <v>11-16</v>
      </c>
      <c r="C18" s="49">
        <f t="shared" si="0"/>
        <v>18</v>
      </c>
      <c r="D18" s="67">
        <f>'10.1'!F54</f>
        <v>0</v>
      </c>
      <c r="E18" s="69">
        <f>'10.2'!I54</f>
        <v>2</v>
      </c>
      <c r="F18" s="50">
        <f>'10.3'!I53</f>
        <v>2</v>
      </c>
      <c r="G18" s="50">
        <f>'10.4'!I52</f>
        <v>2</v>
      </c>
      <c r="H18" s="50">
        <f>'10.5'!F53</f>
        <v>2</v>
      </c>
      <c r="I18" s="69">
        <f>'10.6'!H54</f>
        <v>2</v>
      </c>
      <c r="J18" s="50">
        <f>'10.7'!H53</f>
        <v>2</v>
      </c>
      <c r="K18" s="50">
        <f>'10.8'!H52</f>
        <v>2</v>
      </c>
      <c r="L18" s="69">
        <f>'10.9'!H54</f>
        <v>2</v>
      </c>
      <c r="M18" s="50">
        <f>'10.10'!H54</f>
        <v>2</v>
      </c>
      <c r="N18" s="69">
        <f>'10.11'!I55</f>
        <v>0</v>
      </c>
    </row>
    <row r="19" spans="1:14" ht="15.95" customHeight="1" x14ac:dyDescent="0.25">
      <c r="A19" s="47" t="s">
        <v>53</v>
      </c>
      <c r="B19" s="48" t="str">
        <f t="shared" si="1"/>
        <v>11-16</v>
      </c>
      <c r="C19" s="49">
        <f t="shared" si="0"/>
        <v>18</v>
      </c>
      <c r="D19" s="67">
        <f>'10.1'!F63</f>
        <v>2</v>
      </c>
      <c r="E19" s="69">
        <f>'10.2'!I63</f>
        <v>2</v>
      </c>
      <c r="F19" s="50">
        <f>'10.3'!I62</f>
        <v>2</v>
      </c>
      <c r="G19" s="50">
        <f>'10.4'!I61</f>
        <v>2</v>
      </c>
      <c r="H19" s="50">
        <f>'10.5'!F62</f>
        <v>2</v>
      </c>
      <c r="I19" s="69">
        <f>'10.6'!H63</f>
        <v>1</v>
      </c>
      <c r="J19" s="50">
        <f>'10.7'!H62</f>
        <v>2</v>
      </c>
      <c r="K19" s="50">
        <f>'10.8'!H61</f>
        <v>2</v>
      </c>
      <c r="L19" s="69">
        <f>'10.9'!H63</f>
        <v>1</v>
      </c>
      <c r="M19" s="50">
        <f>'10.10'!H63</f>
        <v>2</v>
      </c>
      <c r="N19" s="69">
        <f>'10.11'!I64</f>
        <v>0</v>
      </c>
    </row>
    <row r="20" spans="1:14" ht="15.95" customHeight="1" x14ac:dyDescent="0.25">
      <c r="A20" s="47" t="s">
        <v>54</v>
      </c>
      <c r="B20" s="48" t="str">
        <f t="shared" si="1"/>
        <v>11-16</v>
      </c>
      <c r="C20" s="49">
        <f t="shared" si="0"/>
        <v>18</v>
      </c>
      <c r="D20" s="67">
        <f>'10.1'!F64</f>
        <v>2</v>
      </c>
      <c r="E20" s="69">
        <f>'10.2'!I64</f>
        <v>2</v>
      </c>
      <c r="F20" s="50">
        <f>'10.3'!I63</f>
        <v>2</v>
      </c>
      <c r="G20" s="50">
        <f>'10.4'!I62</f>
        <v>2</v>
      </c>
      <c r="H20" s="50">
        <f>'10.5'!F63</f>
        <v>2</v>
      </c>
      <c r="I20" s="69">
        <f>'10.6'!H64</f>
        <v>2</v>
      </c>
      <c r="J20" s="50">
        <f>'10.7'!H63</f>
        <v>2</v>
      </c>
      <c r="K20" s="50">
        <f>'10.8'!H62</f>
        <v>0</v>
      </c>
      <c r="L20" s="69">
        <f>'10.9'!H64</f>
        <v>2</v>
      </c>
      <c r="M20" s="50">
        <f>'10.10'!H64</f>
        <v>2</v>
      </c>
      <c r="N20" s="69">
        <f>'10.11'!I65</f>
        <v>0</v>
      </c>
    </row>
    <row r="21" spans="1:14" ht="15.95" customHeight="1" x14ac:dyDescent="0.25">
      <c r="A21" s="47" t="s">
        <v>79</v>
      </c>
      <c r="B21" s="48" t="str">
        <f t="shared" si="1"/>
        <v>11-16</v>
      </c>
      <c r="C21" s="49">
        <f t="shared" si="0"/>
        <v>18</v>
      </c>
      <c r="D21" s="67">
        <f>'10.1'!F89</f>
        <v>0</v>
      </c>
      <c r="E21" s="69">
        <f>'10.2'!I89</f>
        <v>2</v>
      </c>
      <c r="F21" s="50">
        <f>'10.3'!I88</f>
        <v>2</v>
      </c>
      <c r="G21" s="50">
        <f>'10.4'!I87</f>
        <v>2</v>
      </c>
      <c r="H21" s="50">
        <f>'10.5'!F88</f>
        <v>2</v>
      </c>
      <c r="I21" s="69">
        <f>'10.6'!H89</f>
        <v>2</v>
      </c>
      <c r="J21" s="50">
        <f>'10.7'!H88</f>
        <v>2</v>
      </c>
      <c r="K21" s="50">
        <f>'10.8'!H87</f>
        <v>2</v>
      </c>
      <c r="L21" s="69">
        <f>'10.9'!H89</f>
        <v>2</v>
      </c>
      <c r="M21" s="50">
        <f>'10.10'!H89</f>
        <v>2</v>
      </c>
      <c r="N21" s="69">
        <f>'10.11'!I90</f>
        <v>0</v>
      </c>
    </row>
    <row r="22" spans="1:14" ht="15.95" customHeight="1" x14ac:dyDescent="0.25">
      <c r="A22" s="47" t="s">
        <v>62</v>
      </c>
      <c r="B22" s="48" t="str">
        <f t="shared" si="1"/>
        <v>17</v>
      </c>
      <c r="C22" s="49">
        <f t="shared" si="0"/>
        <v>16.5</v>
      </c>
      <c r="D22" s="67">
        <f>'10.1'!F72</f>
        <v>2</v>
      </c>
      <c r="E22" s="69">
        <f>'10.2'!I72</f>
        <v>2</v>
      </c>
      <c r="F22" s="50">
        <f>'10.3'!I71</f>
        <v>2</v>
      </c>
      <c r="G22" s="50">
        <f>'10.4'!I70</f>
        <v>2</v>
      </c>
      <c r="H22" s="50">
        <f>'10.5'!F71</f>
        <v>2</v>
      </c>
      <c r="I22" s="69">
        <f>'10.6'!H72</f>
        <v>0.5</v>
      </c>
      <c r="J22" s="50">
        <f>'10.7'!H71</f>
        <v>2</v>
      </c>
      <c r="K22" s="50">
        <f>'10.8'!H70</f>
        <v>2</v>
      </c>
      <c r="L22" s="69">
        <f>'10.9'!H72</f>
        <v>0</v>
      </c>
      <c r="M22" s="50">
        <f>'10.10'!H72</f>
        <v>2</v>
      </c>
      <c r="N22" s="69">
        <f>'10.11'!I73</f>
        <v>0</v>
      </c>
    </row>
    <row r="23" spans="1:14" ht="15.95" customHeight="1" x14ac:dyDescent="0.25">
      <c r="A23" s="47" t="s">
        <v>8</v>
      </c>
      <c r="B23" s="48" t="str">
        <f t="shared" si="1"/>
        <v>18-22</v>
      </c>
      <c r="C23" s="49">
        <f t="shared" si="0"/>
        <v>16</v>
      </c>
      <c r="D23" s="67">
        <f>'10.1'!F17</f>
        <v>2</v>
      </c>
      <c r="E23" s="69">
        <f>'10.2'!I17</f>
        <v>2</v>
      </c>
      <c r="F23" s="50">
        <f>'10.3'!I16</f>
        <v>2</v>
      </c>
      <c r="G23" s="50">
        <f>'10.4'!I15</f>
        <v>2</v>
      </c>
      <c r="H23" s="50">
        <f>'10.5'!F16</f>
        <v>2</v>
      </c>
      <c r="I23" s="69">
        <f>'10.6'!H17</f>
        <v>0.5</v>
      </c>
      <c r="J23" s="50">
        <f>'10.7'!H16</f>
        <v>2</v>
      </c>
      <c r="K23" s="50">
        <f>'10.8'!H15</f>
        <v>2</v>
      </c>
      <c r="L23" s="69">
        <f>'10.9'!H17</f>
        <v>0.5</v>
      </c>
      <c r="M23" s="50">
        <f>'10.10'!H17</f>
        <v>1</v>
      </c>
      <c r="N23" s="69">
        <f>'10.11'!I18</f>
        <v>0</v>
      </c>
    </row>
    <row r="24" spans="1:14" ht="15.95" customHeight="1" x14ac:dyDescent="0.25">
      <c r="A24" s="47" t="s">
        <v>14</v>
      </c>
      <c r="B24" s="48" t="str">
        <f t="shared" si="1"/>
        <v>18-22</v>
      </c>
      <c r="C24" s="49">
        <f t="shared" si="0"/>
        <v>16</v>
      </c>
      <c r="D24" s="67">
        <f>'10.1'!F23</f>
        <v>2</v>
      </c>
      <c r="E24" s="69">
        <f>'10.2'!I23</f>
        <v>2</v>
      </c>
      <c r="F24" s="50">
        <f>'10.3'!I22</f>
        <v>2</v>
      </c>
      <c r="G24" s="50">
        <f>'10.4'!I21</f>
        <v>0</v>
      </c>
      <c r="H24" s="50">
        <f>'10.5'!F22</f>
        <v>2</v>
      </c>
      <c r="I24" s="69">
        <f>'10.6'!H23</f>
        <v>2</v>
      </c>
      <c r="J24" s="50">
        <f>'10.7'!H22</f>
        <v>2</v>
      </c>
      <c r="K24" s="50">
        <f>'10.8'!H21</f>
        <v>0</v>
      </c>
      <c r="L24" s="69">
        <f>'10.9'!H23</f>
        <v>2</v>
      </c>
      <c r="M24" s="50">
        <f>'10.10'!H23</f>
        <v>2</v>
      </c>
      <c r="N24" s="69">
        <f>'10.11'!I24</f>
        <v>0</v>
      </c>
    </row>
    <row r="25" spans="1:14" ht="15.95" customHeight="1" x14ac:dyDescent="0.25">
      <c r="A25" s="47" t="s">
        <v>17</v>
      </c>
      <c r="B25" s="48" t="str">
        <f t="shared" si="1"/>
        <v>18-22</v>
      </c>
      <c r="C25" s="49">
        <f t="shared" si="0"/>
        <v>16</v>
      </c>
      <c r="D25" s="67">
        <f>'10.1'!F26</f>
        <v>0</v>
      </c>
      <c r="E25" s="69">
        <f>'10.2'!I26</f>
        <v>2</v>
      </c>
      <c r="F25" s="50">
        <f>'10.3'!I25</f>
        <v>2</v>
      </c>
      <c r="G25" s="50">
        <f>'10.4'!I24</f>
        <v>0</v>
      </c>
      <c r="H25" s="50">
        <f>'10.5'!F25</f>
        <v>2</v>
      </c>
      <c r="I25" s="69">
        <f>'10.6'!H26</f>
        <v>2</v>
      </c>
      <c r="J25" s="50">
        <f>'10.7'!H25</f>
        <v>2</v>
      </c>
      <c r="K25" s="50">
        <f>'10.8'!H24</f>
        <v>0</v>
      </c>
      <c r="L25" s="69">
        <f>'10.9'!H26</f>
        <v>2</v>
      </c>
      <c r="M25" s="50">
        <f>'10.10'!H26</f>
        <v>2</v>
      </c>
      <c r="N25" s="69">
        <f>'10.11'!I27</f>
        <v>2</v>
      </c>
    </row>
    <row r="26" spans="1:14" s="9" customFormat="1" ht="15.95" customHeight="1" x14ac:dyDescent="0.25">
      <c r="A26" s="47" t="s">
        <v>25</v>
      </c>
      <c r="B26" s="48" t="str">
        <f t="shared" si="1"/>
        <v>18-22</v>
      </c>
      <c r="C26" s="49">
        <f t="shared" si="0"/>
        <v>16</v>
      </c>
      <c r="D26" s="67">
        <f>'10.1'!F34</f>
        <v>2</v>
      </c>
      <c r="E26" s="69">
        <f>'10.2'!I34</f>
        <v>1</v>
      </c>
      <c r="F26" s="50">
        <f>'10.3'!I33</f>
        <v>1</v>
      </c>
      <c r="G26" s="50">
        <f>'10.4'!I32</f>
        <v>2</v>
      </c>
      <c r="H26" s="50">
        <f>'10.5'!F33</f>
        <v>2</v>
      </c>
      <c r="I26" s="69">
        <f>'10.6'!H34</f>
        <v>1</v>
      </c>
      <c r="J26" s="50">
        <f>'10.7'!H33</f>
        <v>2</v>
      </c>
      <c r="K26" s="50">
        <f>'10.8'!H32</f>
        <v>2</v>
      </c>
      <c r="L26" s="69">
        <f>'10.9'!H34</f>
        <v>1</v>
      </c>
      <c r="M26" s="50">
        <f>'10.10'!H34</f>
        <v>2</v>
      </c>
      <c r="N26" s="69">
        <f>'10.11'!I35</f>
        <v>0</v>
      </c>
    </row>
    <row r="27" spans="1:14" ht="15.95" customHeight="1" x14ac:dyDescent="0.25">
      <c r="A27" s="47" t="s">
        <v>72</v>
      </c>
      <c r="B27" s="48" t="str">
        <f t="shared" si="1"/>
        <v>18-22</v>
      </c>
      <c r="C27" s="49">
        <f t="shared" si="0"/>
        <v>16</v>
      </c>
      <c r="D27" s="67">
        <f>'10.1'!F82</f>
        <v>2</v>
      </c>
      <c r="E27" s="69">
        <f>'10.2'!I82</f>
        <v>2</v>
      </c>
      <c r="F27" s="50">
        <f>'10.3'!I81</f>
        <v>2</v>
      </c>
      <c r="G27" s="50">
        <f>'10.4'!I80</f>
        <v>0</v>
      </c>
      <c r="H27" s="50">
        <f>'10.5'!F81</f>
        <v>2</v>
      </c>
      <c r="I27" s="69">
        <f>'10.6'!H82</f>
        <v>2</v>
      </c>
      <c r="J27" s="50">
        <f>'10.7'!H81</f>
        <v>2</v>
      </c>
      <c r="K27" s="50">
        <f>'10.8'!H80</f>
        <v>0</v>
      </c>
      <c r="L27" s="69">
        <f>'10.9'!H82</f>
        <v>2</v>
      </c>
      <c r="M27" s="50">
        <f>'10.10'!H82</f>
        <v>2</v>
      </c>
      <c r="N27" s="69">
        <f>'10.11'!I83</f>
        <v>0</v>
      </c>
    </row>
    <row r="28" spans="1:14" ht="15.95" customHeight="1" x14ac:dyDescent="0.25">
      <c r="A28" s="47" t="s">
        <v>12</v>
      </c>
      <c r="B28" s="48" t="str">
        <f t="shared" si="1"/>
        <v>23-24</v>
      </c>
      <c r="C28" s="49">
        <f t="shared" si="0"/>
        <v>15</v>
      </c>
      <c r="D28" s="67">
        <f>'10.1'!F21</f>
        <v>0</v>
      </c>
      <c r="E28" s="69">
        <f>'10.2'!I21</f>
        <v>2</v>
      </c>
      <c r="F28" s="50">
        <f>'10.3'!I20</f>
        <v>2</v>
      </c>
      <c r="G28" s="50">
        <f>'10.4'!I19</f>
        <v>2</v>
      </c>
      <c r="H28" s="50">
        <f>'10.5'!F20</f>
        <v>2</v>
      </c>
      <c r="I28" s="69">
        <f>'10.6'!H21</f>
        <v>2</v>
      </c>
      <c r="J28" s="50">
        <f>'10.7'!H20</f>
        <v>2</v>
      </c>
      <c r="K28" s="50">
        <f>'10.8'!H19</f>
        <v>2</v>
      </c>
      <c r="L28" s="69">
        <f>'10.9'!H21</f>
        <v>1</v>
      </c>
      <c r="M28" s="50">
        <f>'10.10'!H21</f>
        <v>0</v>
      </c>
      <c r="N28" s="69">
        <f>'10.11'!I22</f>
        <v>0</v>
      </c>
    </row>
    <row r="29" spans="1:14" ht="15.95" customHeight="1" x14ac:dyDescent="0.25">
      <c r="A29" s="47" t="s">
        <v>58</v>
      </c>
      <c r="B29" s="48" t="str">
        <f t="shared" si="1"/>
        <v>23-24</v>
      </c>
      <c r="C29" s="49">
        <f t="shared" si="0"/>
        <v>15</v>
      </c>
      <c r="D29" s="67">
        <f>'10.1'!F68</f>
        <v>1</v>
      </c>
      <c r="E29" s="69">
        <f>'10.2'!I68</f>
        <v>2</v>
      </c>
      <c r="F29" s="50">
        <f>'10.3'!I67</f>
        <v>2</v>
      </c>
      <c r="G29" s="50">
        <f>'10.4'!I66</f>
        <v>0.5</v>
      </c>
      <c r="H29" s="50">
        <f>'10.5'!F67</f>
        <v>1</v>
      </c>
      <c r="I29" s="69">
        <f>'10.6'!H68</f>
        <v>2</v>
      </c>
      <c r="J29" s="50">
        <f>'10.7'!H67</f>
        <v>2</v>
      </c>
      <c r="K29" s="50">
        <f>'10.8'!H66</f>
        <v>0.5</v>
      </c>
      <c r="L29" s="69">
        <f>'10.9'!H68</f>
        <v>2</v>
      </c>
      <c r="M29" s="50">
        <f>'10.10'!H68</f>
        <v>2</v>
      </c>
      <c r="N29" s="69">
        <f>'10.11'!I69</f>
        <v>0</v>
      </c>
    </row>
    <row r="30" spans="1:14" ht="15.95" customHeight="1" x14ac:dyDescent="0.25">
      <c r="A30" s="47" t="s">
        <v>7</v>
      </c>
      <c r="B30" s="48" t="str">
        <f t="shared" si="1"/>
        <v>25-30</v>
      </c>
      <c r="C30" s="49">
        <f t="shared" si="0"/>
        <v>14</v>
      </c>
      <c r="D30" s="67">
        <f>'10.1'!F16</f>
        <v>2</v>
      </c>
      <c r="E30" s="69">
        <f>'10.2'!I16</f>
        <v>2</v>
      </c>
      <c r="F30" s="50">
        <f>'10.3'!I15</f>
        <v>2</v>
      </c>
      <c r="G30" s="50">
        <f>'10.4'!I14</f>
        <v>0</v>
      </c>
      <c r="H30" s="50">
        <f>'10.5'!F15</f>
        <v>2</v>
      </c>
      <c r="I30" s="69">
        <f>'10.6'!H16</f>
        <v>1</v>
      </c>
      <c r="J30" s="50">
        <f>'10.7'!H15</f>
        <v>2</v>
      </c>
      <c r="K30" s="50">
        <f>'10.8'!H14</f>
        <v>0</v>
      </c>
      <c r="L30" s="69">
        <f>'10.9'!H16</f>
        <v>1</v>
      </c>
      <c r="M30" s="50">
        <f>'10.10'!H16</f>
        <v>2</v>
      </c>
      <c r="N30" s="69">
        <f>'10.11'!I17</f>
        <v>0</v>
      </c>
    </row>
    <row r="31" spans="1:14" ht="15.95" customHeight="1" x14ac:dyDescent="0.25">
      <c r="A31" s="47" t="s">
        <v>9</v>
      </c>
      <c r="B31" s="48" t="str">
        <f t="shared" si="1"/>
        <v>25-30</v>
      </c>
      <c r="C31" s="49">
        <f t="shared" si="0"/>
        <v>14</v>
      </c>
      <c r="D31" s="67">
        <f>'10.1'!F18</f>
        <v>2</v>
      </c>
      <c r="E31" s="69">
        <f>'10.2'!I18</f>
        <v>2</v>
      </c>
      <c r="F31" s="50">
        <f>'10.3'!I17</f>
        <v>2</v>
      </c>
      <c r="G31" s="50">
        <f>'10.4'!I16</f>
        <v>2</v>
      </c>
      <c r="H31" s="50">
        <f>'10.5'!F17</f>
        <v>2</v>
      </c>
      <c r="I31" s="69">
        <f>'10.6'!H18</f>
        <v>2</v>
      </c>
      <c r="J31" s="50">
        <f>'10.7'!H17</f>
        <v>0</v>
      </c>
      <c r="K31" s="50">
        <f>'10.8'!H16</f>
        <v>0</v>
      </c>
      <c r="L31" s="69">
        <f>'10.9'!H18</f>
        <v>2</v>
      </c>
      <c r="M31" s="50">
        <f>'10.10'!H18</f>
        <v>0</v>
      </c>
      <c r="N31" s="69">
        <f>'10.11'!I19</f>
        <v>0</v>
      </c>
    </row>
    <row r="32" spans="1:14" s="9" customFormat="1" ht="15.95" customHeight="1" x14ac:dyDescent="0.25">
      <c r="A32" s="47" t="s">
        <v>35</v>
      </c>
      <c r="B32" s="48" t="str">
        <f t="shared" si="1"/>
        <v>25-30</v>
      </c>
      <c r="C32" s="49">
        <f t="shared" si="0"/>
        <v>14</v>
      </c>
      <c r="D32" s="67">
        <f>'10.1'!F44</f>
        <v>1</v>
      </c>
      <c r="E32" s="69">
        <f>'10.2'!I44</f>
        <v>2</v>
      </c>
      <c r="F32" s="50">
        <f>'10.3'!I43</f>
        <v>2</v>
      </c>
      <c r="G32" s="50">
        <f>'10.4'!I42</f>
        <v>0</v>
      </c>
      <c r="H32" s="50">
        <f>'10.5'!F43</f>
        <v>1</v>
      </c>
      <c r="I32" s="69">
        <f>'10.6'!H44</f>
        <v>2</v>
      </c>
      <c r="J32" s="50">
        <f>'10.7'!H43</f>
        <v>2</v>
      </c>
      <c r="K32" s="50">
        <f>'10.8'!H42</f>
        <v>0</v>
      </c>
      <c r="L32" s="69">
        <f>'10.9'!H44</f>
        <v>2</v>
      </c>
      <c r="M32" s="50">
        <f>'10.10'!H44</f>
        <v>2</v>
      </c>
      <c r="N32" s="69">
        <f>'10.11'!I45</f>
        <v>0</v>
      </c>
    </row>
    <row r="33" spans="1:14" s="9" customFormat="1" ht="15.95" customHeight="1" x14ac:dyDescent="0.25">
      <c r="A33" s="47" t="s">
        <v>76</v>
      </c>
      <c r="B33" s="48" t="str">
        <f t="shared" si="1"/>
        <v>25-30</v>
      </c>
      <c r="C33" s="49">
        <f t="shared" si="0"/>
        <v>14</v>
      </c>
      <c r="D33" s="67">
        <f>'10.1'!F86</f>
        <v>0</v>
      </c>
      <c r="E33" s="69">
        <f>'10.2'!I86</f>
        <v>2</v>
      </c>
      <c r="F33" s="50">
        <f>'10.3'!I85</f>
        <v>2</v>
      </c>
      <c r="G33" s="50">
        <f>'10.4'!I84</f>
        <v>2</v>
      </c>
      <c r="H33" s="50">
        <f>'10.5'!F85</f>
        <v>2</v>
      </c>
      <c r="I33" s="69">
        <f>'10.6'!H86</f>
        <v>1</v>
      </c>
      <c r="J33" s="50">
        <f>'10.7'!H85</f>
        <v>1</v>
      </c>
      <c r="K33" s="50">
        <f>'10.8'!H84</f>
        <v>2</v>
      </c>
      <c r="L33" s="69">
        <f>'10.9'!H86</f>
        <v>1</v>
      </c>
      <c r="M33" s="50">
        <f>'10.10'!H86</f>
        <v>1</v>
      </c>
      <c r="N33" s="69">
        <f>'10.11'!I87</f>
        <v>0</v>
      </c>
    </row>
    <row r="34" spans="1:14" ht="15.95" customHeight="1" x14ac:dyDescent="0.25">
      <c r="A34" s="47" t="s">
        <v>77</v>
      </c>
      <c r="B34" s="48" t="str">
        <f t="shared" si="1"/>
        <v>25-30</v>
      </c>
      <c r="C34" s="49">
        <f t="shared" si="0"/>
        <v>14</v>
      </c>
      <c r="D34" s="67">
        <f>'10.1'!F87</f>
        <v>2</v>
      </c>
      <c r="E34" s="69">
        <f>'10.2'!I87</f>
        <v>2</v>
      </c>
      <c r="F34" s="50">
        <f>'10.3'!I86</f>
        <v>2</v>
      </c>
      <c r="G34" s="50">
        <f>'10.4'!I85</f>
        <v>2</v>
      </c>
      <c r="H34" s="50">
        <f>'10.5'!F86</f>
        <v>2</v>
      </c>
      <c r="I34" s="69">
        <f>'10.6'!H87</f>
        <v>1</v>
      </c>
      <c r="J34" s="50">
        <f>'10.7'!H86</f>
        <v>1</v>
      </c>
      <c r="K34" s="50">
        <f>'10.8'!H85</f>
        <v>0</v>
      </c>
      <c r="L34" s="69">
        <f>'10.9'!H87</f>
        <v>1</v>
      </c>
      <c r="M34" s="50">
        <f>'10.10'!H87</f>
        <v>1</v>
      </c>
      <c r="N34" s="69">
        <f>'10.11'!I88</f>
        <v>0</v>
      </c>
    </row>
    <row r="35" spans="1:14" ht="15.95" customHeight="1" x14ac:dyDescent="0.25">
      <c r="A35" s="47" t="s">
        <v>85</v>
      </c>
      <c r="B35" s="48" t="str">
        <f t="shared" si="1"/>
        <v>25-30</v>
      </c>
      <c r="C35" s="49">
        <f t="shared" si="0"/>
        <v>14</v>
      </c>
      <c r="D35" s="67">
        <f>'10.1'!F95</f>
        <v>1</v>
      </c>
      <c r="E35" s="69">
        <f>'10.2'!I95</f>
        <v>2</v>
      </c>
      <c r="F35" s="50">
        <f>'10.3'!I94</f>
        <v>2</v>
      </c>
      <c r="G35" s="50">
        <f>'10.4'!I93</f>
        <v>2</v>
      </c>
      <c r="H35" s="50">
        <f>'10.5'!F94</f>
        <v>2</v>
      </c>
      <c r="I35" s="69">
        <f>'10.6'!H95</f>
        <v>1</v>
      </c>
      <c r="J35" s="50">
        <f>'10.7'!H94</f>
        <v>2</v>
      </c>
      <c r="K35" s="50">
        <f>'10.8'!H93</f>
        <v>2</v>
      </c>
      <c r="L35" s="69">
        <f>'10.9'!H95</f>
        <v>0</v>
      </c>
      <c r="M35" s="50">
        <f>'10.10'!H95</f>
        <v>0</v>
      </c>
      <c r="N35" s="69">
        <f>'10.11'!I96</f>
        <v>0</v>
      </c>
    </row>
    <row r="36" spans="1:14" ht="15.95" customHeight="1" x14ac:dyDescent="0.25">
      <c r="A36" s="47" t="s">
        <v>3</v>
      </c>
      <c r="B36" s="48" t="str">
        <f t="shared" si="1"/>
        <v>31-37</v>
      </c>
      <c r="C36" s="49">
        <f t="shared" si="0"/>
        <v>13</v>
      </c>
      <c r="D36" s="67">
        <f>'10.1'!F12</f>
        <v>1</v>
      </c>
      <c r="E36" s="69">
        <f>'10.2'!I12</f>
        <v>2</v>
      </c>
      <c r="F36" s="50">
        <f>'10.3'!I11</f>
        <v>2</v>
      </c>
      <c r="G36" s="50">
        <f>'10.4'!I10</f>
        <v>1</v>
      </c>
      <c r="H36" s="50">
        <f>'10.5'!F11</f>
        <v>2</v>
      </c>
      <c r="I36" s="69">
        <f>'10.6'!H12</f>
        <v>1</v>
      </c>
      <c r="J36" s="50">
        <f>'10.7'!H11</f>
        <v>1</v>
      </c>
      <c r="K36" s="50">
        <f>'10.8'!H10</f>
        <v>1</v>
      </c>
      <c r="L36" s="69">
        <f>'10.9'!H12</f>
        <v>1</v>
      </c>
      <c r="M36" s="50">
        <f>'10.10'!H12</f>
        <v>1</v>
      </c>
      <c r="N36" s="69">
        <f>'10.11'!I13</f>
        <v>0</v>
      </c>
    </row>
    <row r="37" spans="1:14" ht="15.95" customHeight="1" x14ac:dyDescent="0.25">
      <c r="A37" s="47" t="s">
        <v>4</v>
      </c>
      <c r="B37" s="48" t="str">
        <f t="shared" si="1"/>
        <v>31-37</v>
      </c>
      <c r="C37" s="49">
        <f t="shared" ref="C37:C68" si="2">SUM(D37:N37)</f>
        <v>13</v>
      </c>
      <c r="D37" s="67">
        <f>'10.1'!F13</f>
        <v>0</v>
      </c>
      <c r="E37" s="69">
        <f>'10.2'!I13</f>
        <v>2</v>
      </c>
      <c r="F37" s="50">
        <f>'10.3'!I12</f>
        <v>2</v>
      </c>
      <c r="G37" s="50">
        <f>'10.4'!I11</f>
        <v>0</v>
      </c>
      <c r="H37" s="50">
        <f>'10.5'!F12</f>
        <v>2</v>
      </c>
      <c r="I37" s="69">
        <f>'10.6'!H13</f>
        <v>2</v>
      </c>
      <c r="J37" s="50">
        <f>'10.7'!H12</f>
        <v>2</v>
      </c>
      <c r="K37" s="50">
        <f>'10.8'!H11</f>
        <v>0</v>
      </c>
      <c r="L37" s="69">
        <f>'10.9'!H13</f>
        <v>1</v>
      </c>
      <c r="M37" s="50">
        <f>'10.10'!H13</f>
        <v>2</v>
      </c>
      <c r="N37" s="69">
        <f>'10.11'!I14</f>
        <v>0</v>
      </c>
    </row>
    <row r="38" spans="1:14" ht="15.95" customHeight="1" x14ac:dyDescent="0.25">
      <c r="A38" s="47" t="s">
        <v>20</v>
      </c>
      <c r="B38" s="48" t="str">
        <f t="shared" si="1"/>
        <v>31-37</v>
      </c>
      <c r="C38" s="49">
        <f t="shared" si="2"/>
        <v>13</v>
      </c>
      <c r="D38" s="67">
        <f>'10.1'!F29</f>
        <v>0</v>
      </c>
      <c r="E38" s="69">
        <f>'10.2'!I29</f>
        <v>2</v>
      </c>
      <c r="F38" s="50">
        <f>'10.3'!I28</f>
        <v>2</v>
      </c>
      <c r="G38" s="50">
        <f>'10.4'!I27</f>
        <v>1</v>
      </c>
      <c r="H38" s="50">
        <f>'10.5'!F28</f>
        <v>2</v>
      </c>
      <c r="I38" s="69">
        <f>'10.6'!H29</f>
        <v>2</v>
      </c>
      <c r="J38" s="50">
        <f>'10.7'!H28</f>
        <v>1</v>
      </c>
      <c r="K38" s="50">
        <f>'10.8'!H27</f>
        <v>0</v>
      </c>
      <c r="L38" s="69">
        <f>'10.9'!H29</f>
        <v>2</v>
      </c>
      <c r="M38" s="50">
        <f>'10.10'!H29</f>
        <v>1</v>
      </c>
      <c r="N38" s="69">
        <f>'10.11'!I30</f>
        <v>0</v>
      </c>
    </row>
    <row r="39" spans="1:14" ht="15.95" customHeight="1" x14ac:dyDescent="0.25">
      <c r="A39" s="47" t="s">
        <v>23</v>
      </c>
      <c r="B39" s="48" t="str">
        <f t="shared" si="1"/>
        <v>31-37</v>
      </c>
      <c r="C39" s="49">
        <f t="shared" si="2"/>
        <v>13</v>
      </c>
      <c r="D39" s="67">
        <f>'10.1'!F32</f>
        <v>2</v>
      </c>
      <c r="E39" s="69">
        <f>'10.2'!I32</f>
        <v>2</v>
      </c>
      <c r="F39" s="50">
        <f>'10.3'!I31</f>
        <v>2</v>
      </c>
      <c r="G39" s="50">
        <f>'10.4'!I30</f>
        <v>2</v>
      </c>
      <c r="H39" s="50">
        <f>'10.5'!F31</f>
        <v>2</v>
      </c>
      <c r="I39" s="69">
        <f>'10.6'!H32</f>
        <v>0.5</v>
      </c>
      <c r="J39" s="50">
        <f>'10.7'!H31</f>
        <v>1</v>
      </c>
      <c r="K39" s="50">
        <f>'10.8'!H30</f>
        <v>1</v>
      </c>
      <c r="L39" s="69">
        <f>'10.9'!H32</f>
        <v>0.5</v>
      </c>
      <c r="M39" s="50">
        <f>'10.10'!H32</f>
        <v>0</v>
      </c>
      <c r="N39" s="69">
        <f>'10.11'!I33</f>
        <v>0</v>
      </c>
    </row>
    <row r="40" spans="1:14" s="9" customFormat="1" ht="15.95" customHeight="1" x14ac:dyDescent="0.25">
      <c r="A40" s="47" t="s">
        <v>42</v>
      </c>
      <c r="B40" s="48" t="str">
        <f t="shared" si="1"/>
        <v>31-37</v>
      </c>
      <c r="C40" s="49">
        <f t="shared" si="2"/>
        <v>13</v>
      </c>
      <c r="D40" s="67">
        <f>'10.1'!F51</f>
        <v>1</v>
      </c>
      <c r="E40" s="69">
        <f>'10.2'!I51</f>
        <v>1</v>
      </c>
      <c r="F40" s="50">
        <f>'10.3'!I50</f>
        <v>1</v>
      </c>
      <c r="G40" s="50">
        <f>'10.4'!I49</f>
        <v>2</v>
      </c>
      <c r="H40" s="50">
        <f>'10.5'!F50</f>
        <v>2</v>
      </c>
      <c r="I40" s="69">
        <f>'10.6'!H51</f>
        <v>0</v>
      </c>
      <c r="J40" s="50">
        <f>'10.7'!H50</f>
        <v>2</v>
      </c>
      <c r="K40" s="50">
        <f>'10.8'!H49</f>
        <v>2</v>
      </c>
      <c r="L40" s="69">
        <f>'10.9'!H51</f>
        <v>0</v>
      </c>
      <c r="M40" s="50">
        <f>'10.10'!H51</f>
        <v>2</v>
      </c>
      <c r="N40" s="69">
        <f>'10.11'!I52</f>
        <v>0</v>
      </c>
    </row>
    <row r="41" spans="1:14" ht="15.95" customHeight="1" x14ac:dyDescent="0.25">
      <c r="A41" s="47" t="s">
        <v>56</v>
      </c>
      <c r="B41" s="48" t="str">
        <f t="shared" si="1"/>
        <v>31-37</v>
      </c>
      <c r="C41" s="49">
        <f t="shared" si="2"/>
        <v>13</v>
      </c>
      <c r="D41" s="67">
        <f>'10.1'!F66</f>
        <v>0</v>
      </c>
      <c r="E41" s="69">
        <f>'10.2'!I66</f>
        <v>2</v>
      </c>
      <c r="F41" s="50">
        <f>'10.3'!I65</f>
        <v>2</v>
      </c>
      <c r="G41" s="50">
        <f>'10.4'!I64</f>
        <v>1</v>
      </c>
      <c r="H41" s="50">
        <f>'10.5'!F65</f>
        <v>2</v>
      </c>
      <c r="I41" s="69">
        <f>'10.6'!H66</f>
        <v>1</v>
      </c>
      <c r="J41" s="50">
        <f>'10.7'!H65</f>
        <v>1</v>
      </c>
      <c r="K41" s="50">
        <f>'10.8'!H64</f>
        <v>1</v>
      </c>
      <c r="L41" s="69">
        <f>'10.9'!H66</f>
        <v>1</v>
      </c>
      <c r="M41" s="50">
        <f>'10.10'!H66</f>
        <v>2</v>
      </c>
      <c r="N41" s="69">
        <f>'10.11'!I67</f>
        <v>0</v>
      </c>
    </row>
    <row r="42" spans="1:14" ht="15.95" customHeight="1" x14ac:dyDescent="0.25">
      <c r="A42" s="47" t="s">
        <v>66</v>
      </c>
      <c r="B42" s="48" t="str">
        <f t="shared" si="1"/>
        <v>31-37</v>
      </c>
      <c r="C42" s="49">
        <f t="shared" si="2"/>
        <v>13</v>
      </c>
      <c r="D42" s="67">
        <f>'10.1'!F76</f>
        <v>2</v>
      </c>
      <c r="E42" s="69">
        <f>'10.2'!I76</f>
        <v>0</v>
      </c>
      <c r="F42" s="50">
        <f>'10.3'!I75</f>
        <v>2</v>
      </c>
      <c r="G42" s="50">
        <f>'10.4'!I74</f>
        <v>2</v>
      </c>
      <c r="H42" s="50">
        <f>'10.5'!F75</f>
        <v>2</v>
      </c>
      <c r="I42" s="69">
        <f>'10.6'!H76</f>
        <v>0</v>
      </c>
      <c r="J42" s="50">
        <f>'10.7'!H75</f>
        <v>2</v>
      </c>
      <c r="K42" s="50">
        <f>'10.8'!H74</f>
        <v>2</v>
      </c>
      <c r="L42" s="69">
        <f>'10.9'!H76</f>
        <v>0</v>
      </c>
      <c r="M42" s="50">
        <f>'10.10'!H76</f>
        <v>1</v>
      </c>
      <c r="N42" s="69">
        <f>'10.11'!I77</f>
        <v>0</v>
      </c>
    </row>
    <row r="43" spans="1:14" ht="15.95" customHeight="1" x14ac:dyDescent="0.25">
      <c r="A43" s="47" t="s">
        <v>1</v>
      </c>
      <c r="B43" s="48" t="str">
        <f t="shared" si="1"/>
        <v>38-40</v>
      </c>
      <c r="C43" s="49">
        <f t="shared" si="2"/>
        <v>12</v>
      </c>
      <c r="D43" s="67">
        <f>'10.1'!F10</f>
        <v>2</v>
      </c>
      <c r="E43" s="69">
        <f>'10.2'!I10</f>
        <v>2</v>
      </c>
      <c r="F43" s="50">
        <f>'10.3'!I9</f>
        <v>2</v>
      </c>
      <c r="G43" s="50">
        <f>'10.4'!I8</f>
        <v>0</v>
      </c>
      <c r="H43" s="50">
        <f>'10.5'!F9</f>
        <v>2</v>
      </c>
      <c r="I43" s="69">
        <f>'10.6'!H10</f>
        <v>1</v>
      </c>
      <c r="J43" s="50">
        <f>'10.7'!H9</f>
        <v>2</v>
      </c>
      <c r="K43" s="50">
        <f>'10.8'!H8</f>
        <v>0</v>
      </c>
      <c r="L43" s="69">
        <f>'10.9'!H10</f>
        <v>1</v>
      </c>
      <c r="M43" s="50">
        <f>'10.10'!H10</f>
        <v>0</v>
      </c>
      <c r="N43" s="69">
        <f>'10.11'!I11</f>
        <v>0</v>
      </c>
    </row>
    <row r="44" spans="1:14" ht="15.95" customHeight="1" x14ac:dyDescent="0.25">
      <c r="A44" s="47" t="s">
        <v>64</v>
      </c>
      <c r="B44" s="48" t="str">
        <f t="shared" si="1"/>
        <v>38-40</v>
      </c>
      <c r="C44" s="49">
        <f t="shared" si="2"/>
        <v>12</v>
      </c>
      <c r="D44" s="67">
        <f>'10.1'!F74</f>
        <v>2</v>
      </c>
      <c r="E44" s="69">
        <f>'10.2'!I74</f>
        <v>2</v>
      </c>
      <c r="F44" s="50">
        <f>'10.3'!I73</f>
        <v>2</v>
      </c>
      <c r="G44" s="50">
        <f>'10.4'!I72</f>
        <v>0</v>
      </c>
      <c r="H44" s="50">
        <f>'10.5'!F73</f>
        <v>2</v>
      </c>
      <c r="I44" s="69">
        <f>'10.6'!H74</f>
        <v>2</v>
      </c>
      <c r="J44" s="50">
        <f>'10.7'!H73</f>
        <v>0</v>
      </c>
      <c r="K44" s="50">
        <f>'10.8'!H72</f>
        <v>0</v>
      </c>
      <c r="L44" s="69">
        <f>'10.9'!H74</f>
        <v>2</v>
      </c>
      <c r="M44" s="50">
        <f>'10.10'!H74</f>
        <v>0</v>
      </c>
      <c r="N44" s="69">
        <f>'10.11'!I75</f>
        <v>0</v>
      </c>
    </row>
    <row r="45" spans="1:14" ht="15.95" customHeight="1" x14ac:dyDescent="0.25">
      <c r="A45" s="47" t="s">
        <v>69</v>
      </c>
      <c r="B45" s="48" t="str">
        <f t="shared" si="1"/>
        <v>38-40</v>
      </c>
      <c r="C45" s="49">
        <f t="shared" si="2"/>
        <v>12</v>
      </c>
      <c r="D45" s="67">
        <f>'10.1'!F79</f>
        <v>0</v>
      </c>
      <c r="E45" s="69">
        <f>'10.2'!I79</f>
        <v>2</v>
      </c>
      <c r="F45" s="50">
        <f>'10.3'!I78</f>
        <v>2</v>
      </c>
      <c r="G45" s="50">
        <f>'10.4'!I77</f>
        <v>0</v>
      </c>
      <c r="H45" s="50">
        <f>'10.5'!F78</f>
        <v>2</v>
      </c>
      <c r="I45" s="69">
        <f>'10.6'!H79</f>
        <v>1</v>
      </c>
      <c r="J45" s="50">
        <f>'10.7'!H78</f>
        <v>1</v>
      </c>
      <c r="K45" s="50">
        <f>'10.8'!H77</f>
        <v>0</v>
      </c>
      <c r="L45" s="69">
        <f>'10.9'!H79</f>
        <v>2</v>
      </c>
      <c r="M45" s="50">
        <f>'10.10'!H79</f>
        <v>2</v>
      </c>
      <c r="N45" s="69">
        <f>'10.11'!I80</f>
        <v>0</v>
      </c>
    </row>
    <row r="46" spans="1:14" ht="15.95" customHeight="1" x14ac:dyDescent="0.25">
      <c r="A46" s="47" t="s">
        <v>68</v>
      </c>
      <c r="B46" s="48" t="str">
        <f t="shared" si="1"/>
        <v>41</v>
      </c>
      <c r="C46" s="49">
        <f t="shared" si="2"/>
        <v>11.5</v>
      </c>
      <c r="D46" s="67">
        <f>'10.1'!F78</f>
        <v>0</v>
      </c>
      <c r="E46" s="69">
        <f>'10.2'!I78</f>
        <v>2</v>
      </c>
      <c r="F46" s="50">
        <f>'10.3'!I77</f>
        <v>2</v>
      </c>
      <c r="G46" s="50">
        <f>'10.4'!I76</f>
        <v>1</v>
      </c>
      <c r="H46" s="50">
        <f>'10.5'!F77</f>
        <v>2</v>
      </c>
      <c r="I46" s="69">
        <f>'10.6'!H78</f>
        <v>0.5</v>
      </c>
      <c r="J46" s="50">
        <f>'10.7'!H77</f>
        <v>1</v>
      </c>
      <c r="K46" s="50">
        <f>'10.8'!H76</f>
        <v>1</v>
      </c>
      <c r="L46" s="69">
        <f>'10.9'!H78</f>
        <v>1</v>
      </c>
      <c r="M46" s="50">
        <f>'10.10'!H78</f>
        <v>1</v>
      </c>
      <c r="N46" s="69">
        <f>'10.11'!I79</f>
        <v>0</v>
      </c>
    </row>
    <row r="47" spans="1:14" ht="15.95" customHeight="1" x14ac:dyDescent="0.25">
      <c r="A47" s="47" t="s">
        <v>11</v>
      </c>
      <c r="B47" s="48" t="str">
        <f t="shared" si="1"/>
        <v>42-46</v>
      </c>
      <c r="C47" s="49">
        <f t="shared" si="2"/>
        <v>11</v>
      </c>
      <c r="D47" s="67">
        <f>'10.1'!F20</f>
        <v>2</v>
      </c>
      <c r="E47" s="69">
        <f>'10.2'!I20</f>
        <v>2</v>
      </c>
      <c r="F47" s="50">
        <f>'10.3'!I19</f>
        <v>2</v>
      </c>
      <c r="G47" s="50">
        <f>'10.4'!I18</f>
        <v>2</v>
      </c>
      <c r="H47" s="50">
        <f>'10.5'!F19</f>
        <v>2</v>
      </c>
      <c r="I47" s="69">
        <f>'10.6'!H20</f>
        <v>1</v>
      </c>
      <c r="J47" s="50">
        <f>'10.7'!H19</f>
        <v>0</v>
      </c>
      <c r="K47" s="50">
        <f>'10.8'!H18</f>
        <v>0</v>
      </c>
      <c r="L47" s="69">
        <f>'10.9'!H20</f>
        <v>0</v>
      </c>
      <c r="M47" s="50">
        <f>'10.10'!H20</f>
        <v>0</v>
      </c>
      <c r="N47" s="69">
        <f>'10.11'!I21</f>
        <v>0</v>
      </c>
    </row>
    <row r="48" spans="1:14" ht="15.95" customHeight="1" x14ac:dyDescent="0.25">
      <c r="A48" s="47" t="s">
        <v>15</v>
      </c>
      <c r="B48" s="48" t="str">
        <f t="shared" si="1"/>
        <v>42-46</v>
      </c>
      <c r="C48" s="49">
        <f t="shared" si="2"/>
        <v>11</v>
      </c>
      <c r="D48" s="67">
        <f>'10.1'!F24</f>
        <v>0</v>
      </c>
      <c r="E48" s="69">
        <f>'10.2'!I24</f>
        <v>2</v>
      </c>
      <c r="F48" s="50">
        <f>'10.3'!I23</f>
        <v>2</v>
      </c>
      <c r="G48" s="50">
        <f>'10.4'!I22</f>
        <v>1</v>
      </c>
      <c r="H48" s="50">
        <f>'10.5'!F23</f>
        <v>2</v>
      </c>
      <c r="I48" s="69">
        <f>'10.6'!H24</f>
        <v>2</v>
      </c>
      <c r="J48" s="50">
        <f>'10.7'!H23</f>
        <v>2</v>
      </c>
      <c r="K48" s="50">
        <f>'10.8'!H22</f>
        <v>0</v>
      </c>
      <c r="L48" s="69">
        <f>'10.9'!H24</f>
        <v>0</v>
      </c>
      <c r="M48" s="50">
        <f>'10.10'!H24</f>
        <v>0</v>
      </c>
      <c r="N48" s="69">
        <f>'10.11'!I25</f>
        <v>0</v>
      </c>
    </row>
    <row r="49" spans="1:14" ht="15.95" customHeight="1" x14ac:dyDescent="0.25">
      <c r="A49" s="47" t="s">
        <v>41</v>
      </c>
      <c r="B49" s="48" t="str">
        <f t="shared" si="1"/>
        <v>42-46</v>
      </c>
      <c r="C49" s="49">
        <f t="shared" si="2"/>
        <v>11</v>
      </c>
      <c r="D49" s="67">
        <f>'10.1'!F50</f>
        <v>1</v>
      </c>
      <c r="E49" s="69">
        <f>'10.2'!I50</f>
        <v>2</v>
      </c>
      <c r="F49" s="50">
        <f>'10.3'!I49</f>
        <v>2</v>
      </c>
      <c r="G49" s="50">
        <f>'10.4'!I48</f>
        <v>1</v>
      </c>
      <c r="H49" s="50">
        <f>'10.5'!F49</f>
        <v>1</v>
      </c>
      <c r="I49" s="69">
        <f>'10.6'!H50</f>
        <v>0.5</v>
      </c>
      <c r="J49" s="50">
        <f>'10.7'!H49</f>
        <v>1</v>
      </c>
      <c r="K49" s="50">
        <f>'10.8'!H48</f>
        <v>1</v>
      </c>
      <c r="L49" s="69">
        <f>'10.9'!H50</f>
        <v>0.5</v>
      </c>
      <c r="M49" s="50">
        <f>'10.10'!H50</f>
        <v>1</v>
      </c>
      <c r="N49" s="69">
        <f>'10.11'!I51</f>
        <v>0</v>
      </c>
    </row>
    <row r="50" spans="1:14" ht="15.95" customHeight="1" x14ac:dyDescent="0.25">
      <c r="A50" s="47" t="s">
        <v>46</v>
      </c>
      <c r="B50" s="48" t="str">
        <f t="shared" si="1"/>
        <v>42-46</v>
      </c>
      <c r="C50" s="49">
        <f t="shared" si="2"/>
        <v>11</v>
      </c>
      <c r="D50" s="67">
        <f>'10.1'!F56</f>
        <v>1</v>
      </c>
      <c r="E50" s="69">
        <f>'10.2'!I56</f>
        <v>1</v>
      </c>
      <c r="F50" s="50">
        <f>'10.3'!I55</f>
        <v>1</v>
      </c>
      <c r="G50" s="50">
        <f>'10.4'!I54</f>
        <v>1</v>
      </c>
      <c r="H50" s="50">
        <f>'10.5'!F55</f>
        <v>2</v>
      </c>
      <c r="I50" s="69">
        <f>'10.6'!H56</f>
        <v>1</v>
      </c>
      <c r="J50" s="50">
        <f>'10.7'!H55</f>
        <v>1</v>
      </c>
      <c r="K50" s="50">
        <f>'10.8'!H54</f>
        <v>1</v>
      </c>
      <c r="L50" s="69">
        <f>'10.9'!H56</f>
        <v>1</v>
      </c>
      <c r="M50" s="50">
        <f>'10.10'!H56</f>
        <v>1</v>
      </c>
      <c r="N50" s="69">
        <f>'10.11'!I57</f>
        <v>0</v>
      </c>
    </row>
    <row r="51" spans="1:14" ht="15.95" customHeight="1" x14ac:dyDescent="0.25">
      <c r="A51" s="47" t="s">
        <v>52</v>
      </c>
      <c r="B51" s="48" t="str">
        <f t="shared" si="1"/>
        <v>42-46</v>
      </c>
      <c r="C51" s="49">
        <f t="shared" si="2"/>
        <v>11</v>
      </c>
      <c r="D51" s="67">
        <f>'10.1'!F62</f>
        <v>2</v>
      </c>
      <c r="E51" s="69">
        <f>'10.2'!I62</f>
        <v>1</v>
      </c>
      <c r="F51" s="50">
        <f>'10.3'!I61</f>
        <v>2</v>
      </c>
      <c r="G51" s="50">
        <f>'10.4'!I60</f>
        <v>2</v>
      </c>
      <c r="H51" s="50">
        <f>'10.5'!F61</f>
        <v>2</v>
      </c>
      <c r="I51" s="69">
        <f>'10.6'!H62</f>
        <v>1</v>
      </c>
      <c r="J51" s="50">
        <f>'10.7'!H61</f>
        <v>0</v>
      </c>
      <c r="K51" s="50">
        <f>'10.8'!H60</f>
        <v>0</v>
      </c>
      <c r="L51" s="69">
        <f>'10.9'!H62</f>
        <v>1</v>
      </c>
      <c r="M51" s="50">
        <f>'10.10'!H62</f>
        <v>0</v>
      </c>
      <c r="N51" s="69">
        <f>'10.11'!I63</f>
        <v>0</v>
      </c>
    </row>
    <row r="52" spans="1:14" ht="15.95" customHeight="1" x14ac:dyDescent="0.25">
      <c r="A52" s="47" t="s">
        <v>59</v>
      </c>
      <c r="B52" s="48" t="str">
        <f t="shared" si="1"/>
        <v>47</v>
      </c>
      <c r="C52" s="49">
        <f t="shared" si="2"/>
        <v>10.5</v>
      </c>
      <c r="D52" s="67">
        <f>'10.1'!F69</f>
        <v>2</v>
      </c>
      <c r="E52" s="69">
        <f>'10.2'!I69</f>
        <v>2</v>
      </c>
      <c r="F52" s="50">
        <f>'10.3'!I68</f>
        <v>2</v>
      </c>
      <c r="G52" s="50">
        <f>'10.4'!I67</f>
        <v>0</v>
      </c>
      <c r="H52" s="50">
        <f>'10.5'!F68</f>
        <v>2</v>
      </c>
      <c r="I52" s="69">
        <f>'10.6'!H69</f>
        <v>0.5</v>
      </c>
      <c r="J52" s="50">
        <f>'10.7'!H68</f>
        <v>0</v>
      </c>
      <c r="K52" s="50">
        <f>'10.8'!H67</f>
        <v>0</v>
      </c>
      <c r="L52" s="69">
        <f>'10.9'!H69</f>
        <v>1</v>
      </c>
      <c r="M52" s="50">
        <f>'10.10'!H69</f>
        <v>1</v>
      </c>
      <c r="N52" s="69">
        <f>'10.11'!I70</f>
        <v>0</v>
      </c>
    </row>
    <row r="53" spans="1:14" ht="15.95" customHeight="1" x14ac:dyDescent="0.25">
      <c r="A53" s="47" t="s">
        <v>6</v>
      </c>
      <c r="B53" s="48" t="str">
        <f t="shared" si="1"/>
        <v>48-51</v>
      </c>
      <c r="C53" s="49">
        <f t="shared" si="2"/>
        <v>10</v>
      </c>
      <c r="D53" s="67">
        <f>'10.1'!F15</f>
        <v>2</v>
      </c>
      <c r="E53" s="69">
        <f>'10.2'!I15</f>
        <v>2</v>
      </c>
      <c r="F53" s="50">
        <f>'10.3'!I14</f>
        <v>2</v>
      </c>
      <c r="G53" s="50">
        <f>'10.4'!I13</f>
        <v>2</v>
      </c>
      <c r="H53" s="50">
        <f>'10.5'!F14</f>
        <v>2</v>
      </c>
      <c r="I53" s="69">
        <f>'10.6'!H15</f>
        <v>0</v>
      </c>
      <c r="J53" s="50">
        <f>'10.7'!H14</f>
        <v>0</v>
      </c>
      <c r="K53" s="50">
        <f>'10.8'!H13</f>
        <v>0</v>
      </c>
      <c r="L53" s="69">
        <f>'10.9'!H15</f>
        <v>0</v>
      </c>
      <c r="M53" s="50">
        <f>'10.10'!H15</f>
        <v>0</v>
      </c>
      <c r="N53" s="69">
        <f>'10.11'!I16</f>
        <v>0</v>
      </c>
    </row>
    <row r="54" spans="1:14" s="9" customFormat="1" ht="15.95" customHeight="1" x14ac:dyDescent="0.25">
      <c r="A54" s="47" t="s">
        <v>22</v>
      </c>
      <c r="B54" s="48" t="str">
        <f t="shared" si="1"/>
        <v>48-51</v>
      </c>
      <c r="C54" s="49">
        <f t="shared" si="2"/>
        <v>10</v>
      </c>
      <c r="D54" s="67">
        <f>'10.1'!F31</f>
        <v>2</v>
      </c>
      <c r="E54" s="69">
        <f>'10.2'!I31</f>
        <v>2</v>
      </c>
      <c r="F54" s="50">
        <f>'10.3'!I30</f>
        <v>2</v>
      </c>
      <c r="G54" s="50">
        <f>'10.4'!I29</f>
        <v>2</v>
      </c>
      <c r="H54" s="50">
        <f>'10.5'!F30</f>
        <v>2</v>
      </c>
      <c r="I54" s="69">
        <f>'10.6'!H31</f>
        <v>0</v>
      </c>
      <c r="J54" s="50">
        <f>'10.7'!H30</f>
        <v>0</v>
      </c>
      <c r="K54" s="50">
        <f>'10.8'!H29</f>
        <v>0</v>
      </c>
      <c r="L54" s="69">
        <f>'10.9'!H31</f>
        <v>0</v>
      </c>
      <c r="M54" s="50">
        <f>'10.10'!H31</f>
        <v>0</v>
      </c>
      <c r="N54" s="69">
        <f>'10.11'!I32</f>
        <v>0</v>
      </c>
    </row>
    <row r="55" spans="1:14" ht="15.95" customHeight="1" x14ac:dyDescent="0.25">
      <c r="A55" s="47" t="s">
        <v>36</v>
      </c>
      <c r="B55" s="48" t="str">
        <f t="shared" si="1"/>
        <v>48-51</v>
      </c>
      <c r="C55" s="49">
        <f t="shared" si="2"/>
        <v>10</v>
      </c>
      <c r="D55" s="67">
        <f>'10.1'!F45</f>
        <v>1</v>
      </c>
      <c r="E55" s="69">
        <f>'10.2'!I45</f>
        <v>2</v>
      </c>
      <c r="F55" s="50">
        <f>'10.3'!I44</f>
        <v>2</v>
      </c>
      <c r="G55" s="50">
        <f>'10.4'!I43</f>
        <v>0</v>
      </c>
      <c r="H55" s="50">
        <f>'10.5'!F44</f>
        <v>2</v>
      </c>
      <c r="I55" s="69">
        <f>'10.6'!H45</f>
        <v>1</v>
      </c>
      <c r="J55" s="50">
        <f>'10.7'!H44</f>
        <v>0</v>
      </c>
      <c r="K55" s="50">
        <f>'10.8'!H43</f>
        <v>0</v>
      </c>
      <c r="L55" s="69">
        <f>'10.9'!H45</f>
        <v>1</v>
      </c>
      <c r="M55" s="50">
        <f>'10.10'!H45</f>
        <v>0</v>
      </c>
      <c r="N55" s="69">
        <f>'10.11'!I46</f>
        <v>1</v>
      </c>
    </row>
    <row r="56" spans="1:14" ht="15.95" customHeight="1" x14ac:dyDescent="0.25">
      <c r="A56" s="47" t="s">
        <v>61</v>
      </c>
      <c r="B56" s="48" t="str">
        <f t="shared" si="1"/>
        <v>48-51</v>
      </c>
      <c r="C56" s="49">
        <f t="shared" si="2"/>
        <v>10</v>
      </c>
      <c r="D56" s="67">
        <f>'10.1'!F71</f>
        <v>2</v>
      </c>
      <c r="E56" s="69">
        <f>'10.2'!I71</f>
        <v>2</v>
      </c>
      <c r="F56" s="50">
        <f>'10.3'!I70</f>
        <v>2</v>
      </c>
      <c r="G56" s="50">
        <f>'10.4'!I69</f>
        <v>0</v>
      </c>
      <c r="H56" s="50">
        <f>'10.5'!F70</f>
        <v>2</v>
      </c>
      <c r="I56" s="69">
        <f>'10.6'!H71</f>
        <v>1</v>
      </c>
      <c r="J56" s="50">
        <f>'10.7'!H70</f>
        <v>0</v>
      </c>
      <c r="K56" s="50">
        <f>'10.8'!H69</f>
        <v>0</v>
      </c>
      <c r="L56" s="69">
        <f>'10.9'!H71</f>
        <v>1</v>
      </c>
      <c r="M56" s="50">
        <f>'10.10'!H71</f>
        <v>0</v>
      </c>
      <c r="N56" s="69">
        <f>'10.11'!I72</f>
        <v>0</v>
      </c>
    </row>
    <row r="57" spans="1:14" ht="15.95" customHeight="1" x14ac:dyDescent="0.25">
      <c r="A57" s="47" t="s">
        <v>84</v>
      </c>
      <c r="B57" s="48" t="str">
        <f t="shared" si="1"/>
        <v>52</v>
      </c>
      <c r="C57" s="49">
        <f t="shared" si="2"/>
        <v>9</v>
      </c>
      <c r="D57" s="67">
        <f>'10.1'!F94</f>
        <v>2</v>
      </c>
      <c r="E57" s="69">
        <f>'10.2'!I94</f>
        <v>2</v>
      </c>
      <c r="F57" s="50">
        <f>'10.3'!I93</f>
        <v>2</v>
      </c>
      <c r="G57" s="50">
        <f>'10.4'!I92</f>
        <v>0</v>
      </c>
      <c r="H57" s="50">
        <f>'10.5'!F93</f>
        <v>2</v>
      </c>
      <c r="I57" s="69">
        <f>'10.6'!H94</f>
        <v>1</v>
      </c>
      <c r="J57" s="50">
        <f>'10.7'!H93</f>
        <v>0</v>
      </c>
      <c r="K57" s="50">
        <f>'10.8'!H92</f>
        <v>0</v>
      </c>
      <c r="L57" s="69">
        <f>'10.9'!H94</f>
        <v>0</v>
      </c>
      <c r="M57" s="50">
        <f>'10.10'!H94</f>
        <v>0</v>
      </c>
      <c r="N57" s="69">
        <f>'10.11'!I95</f>
        <v>0</v>
      </c>
    </row>
    <row r="58" spans="1:14" ht="15.95" customHeight="1" x14ac:dyDescent="0.25">
      <c r="A58" s="47" t="s">
        <v>16</v>
      </c>
      <c r="B58" s="48" t="str">
        <f t="shared" si="1"/>
        <v>53-56</v>
      </c>
      <c r="C58" s="49">
        <f t="shared" si="2"/>
        <v>8</v>
      </c>
      <c r="D58" s="67">
        <f>'10.1'!F25</f>
        <v>1</v>
      </c>
      <c r="E58" s="69">
        <f>'10.2'!I25</f>
        <v>2</v>
      </c>
      <c r="F58" s="50">
        <f>'10.3'!I24</f>
        <v>2</v>
      </c>
      <c r="G58" s="50">
        <f>'10.4'!I23</f>
        <v>0</v>
      </c>
      <c r="H58" s="50">
        <f>'10.5'!F24</f>
        <v>2</v>
      </c>
      <c r="I58" s="69">
        <f>'10.6'!H25</f>
        <v>0.5</v>
      </c>
      <c r="J58" s="50">
        <f>'10.7'!H24</f>
        <v>0</v>
      </c>
      <c r="K58" s="50">
        <f>'10.8'!H23</f>
        <v>0</v>
      </c>
      <c r="L58" s="69">
        <f>'10.9'!H25</f>
        <v>0.5</v>
      </c>
      <c r="M58" s="50">
        <f>'10.10'!H25</f>
        <v>0</v>
      </c>
      <c r="N58" s="69">
        <f>'10.11'!I26</f>
        <v>0</v>
      </c>
    </row>
    <row r="59" spans="1:14" ht="15.95" customHeight="1" x14ac:dyDescent="0.25">
      <c r="A59" s="47" t="s">
        <v>48</v>
      </c>
      <c r="B59" s="48" t="str">
        <f t="shared" si="1"/>
        <v>53-56</v>
      </c>
      <c r="C59" s="49">
        <f t="shared" si="2"/>
        <v>8</v>
      </c>
      <c r="D59" s="67">
        <f>'10.1'!F58</f>
        <v>1</v>
      </c>
      <c r="E59" s="69">
        <f>'10.2'!I58</f>
        <v>2</v>
      </c>
      <c r="F59" s="50">
        <f>'10.3'!I57</f>
        <v>2</v>
      </c>
      <c r="G59" s="50">
        <f>'10.4'!I56</f>
        <v>0</v>
      </c>
      <c r="H59" s="50">
        <f>'10.5'!F57</f>
        <v>1</v>
      </c>
      <c r="I59" s="69">
        <f>'10.6'!H58</f>
        <v>1</v>
      </c>
      <c r="J59" s="50">
        <f>'10.7'!H57</f>
        <v>0</v>
      </c>
      <c r="K59" s="50">
        <f>'10.8'!H56</f>
        <v>0</v>
      </c>
      <c r="L59" s="69">
        <f>'10.9'!H58</f>
        <v>1</v>
      </c>
      <c r="M59" s="50">
        <f>'10.10'!H58</f>
        <v>0</v>
      </c>
      <c r="N59" s="69">
        <f>'10.11'!I59</f>
        <v>0</v>
      </c>
    </row>
    <row r="60" spans="1:14" ht="15.95" customHeight="1" x14ac:dyDescent="0.25">
      <c r="A60" s="47" t="s">
        <v>51</v>
      </c>
      <c r="B60" s="48" t="str">
        <f t="shared" si="1"/>
        <v>53-56</v>
      </c>
      <c r="C60" s="49">
        <f t="shared" si="2"/>
        <v>8</v>
      </c>
      <c r="D60" s="67">
        <f>'10.1'!F61</f>
        <v>2</v>
      </c>
      <c r="E60" s="69">
        <f>'10.2'!I61</f>
        <v>2</v>
      </c>
      <c r="F60" s="50">
        <f>'10.3'!I60</f>
        <v>2</v>
      </c>
      <c r="G60" s="50">
        <f>'10.4'!I59</f>
        <v>0</v>
      </c>
      <c r="H60" s="50">
        <f>'10.5'!F60</f>
        <v>2</v>
      </c>
      <c r="I60" s="69">
        <f>'10.6'!H61</f>
        <v>0</v>
      </c>
      <c r="J60" s="50">
        <f>'10.7'!H60</f>
        <v>0</v>
      </c>
      <c r="K60" s="50">
        <f>'10.8'!H59</f>
        <v>0</v>
      </c>
      <c r="L60" s="69">
        <f>'10.9'!H61</f>
        <v>0</v>
      </c>
      <c r="M60" s="50">
        <f>'10.10'!H61</f>
        <v>0</v>
      </c>
      <c r="N60" s="69">
        <f>'10.11'!I62</f>
        <v>0</v>
      </c>
    </row>
    <row r="61" spans="1:14" ht="15.95" customHeight="1" x14ac:dyDescent="0.25">
      <c r="A61" s="47" t="s">
        <v>71</v>
      </c>
      <c r="B61" s="48" t="str">
        <f t="shared" si="1"/>
        <v>53-56</v>
      </c>
      <c r="C61" s="49">
        <f t="shared" si="2"/>
        <v>8</v>
      </c>
      <c r="D61" s="67">
        <f>'10.1'!F81</f>
        <v>2</v>
      </c>
      <c r="E61" s="69">
        <f>'10.2'!I81</f>
        <v>2</v>
      </c>
      <c r="F61" s="50">
        <f>'10.3'!I80</f>
        <v>2</v>
      </c>
      <c r="G61" s="50">
        <f>'10.4'!I79</f>
        <v>0</v>
      </c>
      <c r="H61" s="50">
        <f>'10.5'!F80</f>
        <v>2</v>
      </c>
      <c r="I61" s="69">
        <f>'10.6'!H81</f>
        <v>0</v>
      </c>
      <c r="J61" s="50">
        <f>'10.7'!H80</f>
        <v>0</v>
      </c>
      <c r="K61" s="50">
        <f>'10.8'!H79</f>
        <v>0</v>
      </c>
      <c r="L61" s="69">
        <f>'10.9'!H81</f>
        <v>0</v>
      </c>
      <c r="M61" s="50">
        <f>'10.10'!H81</f>
        <v>0</v>
      </c>
      <c r="N61" s="69">
        <f>'10.11'!I82</f>
        <v>0</v>
      </c>
    </row>
    <row r="62" spans="1:14" ht="15.95" customHeight="1" x14ac:dyDescent="0.25">
      <c r="A62" s="47" t="s">
        <v>24</v>
      </c>
      <c r="B62" s="48" t="str">
        <f t="shared" si="1"/>
        <v>57-60</v>
      </c>
      <c r="C62" s="49">
        <f t="shared" si="2"/>
        <v>7</v>
      </c>
      <c r="D62" s="67">
        <f>'10.1'!F33</f>
        <v>0</v>
      </c>
      <c r="E62" s="69">
        <f>'10.2'!I33</f>
        <v>2</v>
      </c>
      <c r="F62" s="50">
        <f>'10.3'!I32</f>
        <v>2</v>
      </c>
      <c r="G62" s="50">
        <f>'10.4'!I31</f>
        <v>0</v>
      </c>
      <c r="H62" s="50">
        <f>'10.5'!F32</f>
        <v>2</v>
      </c>
      <c r="I62" s="69">
        <f>'10.6'!H33</f>
        <v>1</v>
      </c>
      <c r="J62" s="50">
        <f>'10.7'!H32</f>
        <v>0</v>
      </c>
      <c r="K62" s="50">
        <f>'10.8'!H31</f>
        <v>0</v>
      </c>
      <c r="L62" s="69">
        <f>'10.9'!H33</f>
        <v>0</v>
      </c>
      <c r="M62" s="50">
        <f>'10.10'!H33</f>
        <v>0</v>
      </c>
      <c r="N62" s="69">
        <f>'10.11'!I34</f>
        <v>0</v>
      </c>
    </row>
    <row r="63" spans="1:14" ht="15.95" customHeight="1" x14ac:dyDescent="0.25">
      <c r="A63" s="47" t="s">
        <v>27</v>
      </c>
      <c r="B63" s="48" t="str">
        <f t="shared" si="1"/>
        <v>57-60</v>
      </c>
      <c r="C63" s="49">
        <f t="shared" si="2"/>
        <v>7</v>
      </c>
      <c r="D63" s="67">
        <f>'10.1'!F36</f>
        <v>0</v>
      </c>
      <c r="E63" s="69">
        <f>'10.2'!I36</f>
        <v>2</v>
      </c>
      <c r="F63" s="50">
        <f>'10.3'!I35</f>
        <v>2</v>
      </c>
      <c r="G63" s="50">
        <f>'10.4'!I34</f>
        <v>1</v>
      </c>
      <c r="H63" s="50">
        <f>'10.5'!F35</f>
        <v>2</v>
      </c>
      <c r="I63" s="69">
        <f>'10.6'!H36</f>
        <v>0</v>
      </c>
      <c r="J63" s="50">
        <f>'10.7'!H35</f>
        <v>0</v>
      </c>
      <c r="K63" s="50">
        <f>'10.8'!H34</f>
        <v>0</v>
      </c>
      <c r="L63" s="69">
        <f>'10.9'!H36</f>
        <v>0</v>
      </c>
      <c r="M63" s="50">
        <f>'10.10'!H36</f>
        <v>0</v>
      </c>
      <c r="N63" s="69">
        <f>'10.11'!I37</f>
        <v>0</v>
      </c>
    </row>
    <row r="64" spans="1:14" ht="15.95" customHeight="1" x14ac:dyDescent="0.25">
      <c r="A64" s="47" t="s">
        <v>30</v>
      </c>
      <c r="B64" s="48" t="str">
        <f t="shared" si="1"/>
        <v>57-60</v>
      </c>
      <c r="C64" s="49">
        <f t="shared" si="2"/>
        <v>7</v>
      </c>
      <c r="D64" s="67">
        <f>'10.1'!F39</f>
        <v>1</v>
      </c>
      <c r="E64" s="69">
        <f>'10.2'!I39</f>
        <v>2</v>
      </c>
      <c r="F64" s="50">
        <f>'10.3'!I38</f>
        <v>2</v>
      </c>
      <c r="G64" s="50">
        <f>'10.4'!I37</f>
        <v>1</v>
      </c>
      <c r="H64" s="50">
        <f>'10.5'!F38</f>
        <v>1</v>
      </c>
      <c r="I64" s="69">
        <f>'10.6'!H39</f>
        <v>0</v>
      </c>
      <c r="J64" s="50">
        <f>'10.7'!H38</f>
        <v>0</v>
      </c>
      <c r="K64" s="50">
        <f>'10.8'!H37</f>
        <v>0</v>
      </c>
      <c r="L64" s="69">
        <f>'10.9'!H39</f>
        <v>0</v>
      </c>
      <c r="M64" s="50">
        <f>'10.10'!H39</f>
        <v>0</v>
      </c>
      <c r="N64" s="69">
        <f>'10.11'!I40</f>
        <v>0</v>
      </c>
    </row>
    <row r="65" spans="1:14" ht="15.95" customHeight="1" x14ac:dyDescent="0.25">
      <c r="A65" s="47" t="s">
        <v>47</v>
      </c>
      <c r="B65" s="48" t="str">
        <f t="shared" si="1"/>
        <v>57-60</v>
      </c>
      <c r="C65" s="49">
        <f t="shared" si="2"/>
        <v>7</v>
      </c>
      <c r="D65" s="67">
        <f>'10.1'!F57</f>
        <v>0</v>
      </c>
      <c r="E65" s="69">
        <f>'10.2'!I57</f>
        <v>2</v>
      </c>
      <c r="F65" s="50">
        <f>'10.3'!I56</f>
        <v>2</v>
      </c>
      <c r="G65" s="50">
        <f>'10.4'!I55</f>
        <v>0</v>
      </c>
      <c r="H65" s="50">
        <f>'10.5'!F56</f>
        <v>2</v>
      </c>
      <c r="I65" s="69">
        <f>'10.6'!H57</f>
        <v>1</v>
      </c>
      <c r="J65" s="50">
        <f>'10.7'!H56</f>
        <v>0</v>
      </c>
      <c r="K65" s="50">
        <f>'10.8'!H55</f>
        <v>0</v>
      </c>
      <c r="L65" s="69">
        <f>'10.9'!H57</f>
        <v>0</v>
      </c>
      <c r="M65" s="50">
        <f>'10.10'!H57</f>
        <v>0</v>
      </c>
      <c r="N65" s="69">
        <f>'10.11'!I58</f>
        <v>0</v>
      </c>
    </row>
    <row r="66" spans="1:14" ht="15.95" customHeight="1" x14ac:dyDescent="0.25">
      <c r="A66" s="47" t="s">
        <v>43</v>
      </c>
      <c r="B66" s="48" t="str">
        <f t="shared" si="1"/>
        <v>61-62</v>
      </c>
      <c r="C66" s="49">
        <f t="shared" si="2"/>
        <v>6.5</v>
      </c>
      <c r="D66" s="67">
        <f>'10.1'!F53</f>
        <v>1</v>
      </c>
      <c r="E66" s="69">
        <f>'10.2'!I53</f>
        <v>1</v>
      </c>
      <c r="F66" s="50">
        <f>'10.3'!I52</f>
        <v>1</v>
      </c>
      <c r="G66" s="50">
        <f>'10.4'!I51</f>
        <v>0</v>
      </c>
      <c r="H66" s="50">
        <f>'10.5'!F52</f>
        <v>2</v>
      </c>
      <c r="I66" s="69">
        <f>'10.6'!H53</f>
        <v>0</v>
      </c>
      <c r="J66" s="50">
        <f>'10.7'!H52</f>
        <v>0</v>
      </c>
      <c r="K66" s="50">
        <f>'10.8'!H51</f>
        <v>0</v>
      </c>
      <c r="L66" s="69">
        <f>'10.9'!H53</f>
        <v>0.5</v>
      </c>
      <c r="M66" s="50">
        <f>'10.10'!H53</f>
        <v>1</v>
      </c>
      <c r="N66" s="69">
        <f>'10.11'!I54</f>
        <v>0</v>
      </c>
    </row>
    <row r="67" spans="1:14" ht="15.95" customHeight="1" x14ac:dyDescent="0.25">
      <c r="A67" s="47" t="s">
        <v>73</v>
      </c>
      <c r="B67" s="48" t="str">
        <f t="shared" si="1"/>
        <v>61-62</v>
      </c>
      <c r="C67" s="49">
        <f t="shared" si="2"/>
        <v>6.5</v>
      </c>
      <c r="D67" s="67">
        <f>'10.1'!F83</f>
        <v>1</v>
      </c>
      <c r="E67" s="69">
        <f>'10.2'!I83</f>
        <v>0.5</v>
      </c>
      <c r="F67" s="50">
        <f>'10.3'!I82</f>
        <v>0.5</v>
      </c>
      <c r="G67" s="50">
        <f>'10.4'!I81</f>
        <v>0</v>
      </c>
      <c r="H67" s="50">
        <f>'10.5'!F82</f>
        <v>2</v>
      </c>
      <c r="I67" s="69">
        <f>'10.6'!H83</f>
        <v>0</v>
      </c>
      <c r="J67" s="50">
        <f>'10.7'!H82</f>
        <v>1</v>
      </c>
      <c r="K67" s="50">
        <f>'10.8'!H81</f>
        <v>0</v>
      </c>
      <c r="L67" s="69">
        <f>'10.9'!H83</f>
        <v>0.5</v>
      </c>
      <c r="M67" s="50">
        <f>'10.10'!H83</f>
        <v>1</v>
      </c>
      <c r="N67" s="69">
        <f>'10.11'!I84</f>
        <v>0</v>
      </c>
    </row>
    <row r="68" spans="1:14" ht="15.95" customHeight="1" x14ac:dyDescent="0.25">
      <c r="A68" s="47" t="s">
        <v>5</v>
      </c>
      <c r="B68" s="48" t="str">
        <f t="shared" si="1"/>
        <v>63-71</v>
      </c>
      <c r="C68" s="49">
        <f t="shared" si="2"/>
        <v>6</v>
      </c>
      <c r="D68" s="67">
        <f>'10.1'!F14</f>
        <v>0</v>
      </c>
      <c r="E68" s="69">
        <f>'10.2'!I14</f>
        <v>2</v>
      </c>
      <c r="F68" s="50">
        <f>'10.3'!I13</f>
        <v>2</v>
      </c>
      <c r="G68" s="50">
        <f>'10.4'!I12</f>
        <v>0</v>
      </c>
      <c r="H68" s="50">
        <f>'10.5'!F13</f>
        <v>2</v>
      </c>
      <c r="I68" s="69">
        <f>'10.6'!H14</f>
        <v>0</v>
      </c>
      <c r="J68" s="50">
        <f>'10.7'!H13</f>
        <v>0</v>
      </c>
      <c r="K68" s="50">
        <f>'10.8'!H12</f>
        <v>0</v>
      </c>
      <c r="L68" s="69">
        <f>'10.9'!H14</f>
        <v>0</v>
      </c>
      <c r="M68" s="50">
        <f>'10.10'!H14</f>
        <v>0</v>
      </c>
      <c r="N68" s="69">
        <f>'10.11'!I15</f>
        <v>0</v>
      </c>
    </row>
    <row r="69" spans="1:14" ht="15.95" customHeight="1" x14ac:dyDescent="0.25">
      <c r="A69" s="47" t="s">
        <v>21</v>
      </c>
      <c r="B69" s="48" t="str">
        <f t="shared" si="1"/>
        <v>63-71</v>
      </c>
      <c r="C69" s="49">
        <f t="shared" ref="C69:C90" si="3">SUM(D69:N69)</f>
        <v>6</v>
      </c>
      <c r="D69" s="67">
        <f>'10.1'!F30</f>
        <v>0</v>
      </c>
      <c r="E69" s="69">
        <f>'10.2'!I30</f>
        <v>2</v>
      </c>
      <c r="F69" s="50">
        <f>'10.3'!I29</f>
        <v>2</v>
      </c>
      <c r="G69" s="50">
        <f>'10.4'!I28</f>
        <v>0</v>
      </c>
      <c r="H69" s="50">
        <f>'10.5'!F29</f>
        <v>2</v>
      </c>
      <c r="I69" s="69">
        <f>'10.6'!H30</f>
        <v>0</v>
      </c>
      <c r="J69" s="50">
        <f>'10.7'!H29</f>
        <v>0</v>
      </c>
      <c r="K69" s="50">
        <f>'10.8'!H28</f>
        <v>0</v>
      </c>
      <c r="L69" s="69">
        <f>'10.9'!H30</f>
        <v>0</v>
      </c>
      <c r="M69" s="50">
        <f>'10.10'!H30</f>
        <v>0</v>
      </c>
      <c r="N69" s="69">
        <f>'10.11'!I31</f>
        <v>0</v>
      </c>
    </row>
    <row r="70" spans="1:14" ht="15.95" customHeight="1" x14ac:dyDescent="0.25">
      <c r="A70" s="47" t="s">
        <v>28</v>
      </c>
      <c r="B70" s="48" t="str">
        <f t="shared" si="1"/>
        <v>63-71</v>
      </c>
      <c r="C70" s="49">
        <f t="shared" si="3"/>
        <v>6</v>
      </c>
      <c r="D70" s="67">
        <f>'10.1'!F37</f>
        <v>2</v>
      </c>
      <c r="E70" s="69">
        <f>'10.2'!I37</f>
        <v>2</v>
      </c>
      <c r="F70" s="50">
        <f>'10.3'!I36</f>
        <v>2</v>
      </c>
      <c r="G70" s="50">
        <f>'10.4'!I35</f>
        <v>0</v>
      </c>
      <c r="H70" s="50">
        <f>'10.5'!F36</f>
        <v>0</v>
      </c>
      <c r="I70" s="69">
        <f>'10.6'!H37</f>
        <v>0</v>
      </c>
      <c r="J70" s="50">
        <f>'10.7'!H36</f>
        <v>0</v>
      </c>
      <c r="K70" s="50">
        <f>'10.8'!H35</f>
        <v>0</v>
      </c>
      <c r="L70" s="69">
        <f>'10.9'!H37</f>
        <v>0</v>
      </c>
      <c r="M70" s="50">
        <f>'10.10'!H37</f>
        <v>0</v>
      </c>
      <c r="N70" s="69">
        <f>'10.11'!I38</f>
        <v>0</v>
      </c>
    </row>
    <row r="71" spans="1:14" ht="15.95" customHeight="1" x14ac:dyDescent="0.25">
      <c r="A71" s="47" t="s">
        <v>29</v>
      </c>
      <c r="B71" s="48" t="str">
        <f t="shared" ref="B71:B90" si="4">RANK(C71,$C$6:$C$90)&amp;IF(COUNTIF($C$6:$C$90,C71)&gt;1,"-"&amp;RANK(C71,$C$6:$C$90)+COUNTIF($C$6:$C$90,C71)-1,"")</f>
        <v>63-71</v>
      </c>
      <c r="C71" s="49">
        <f t="shared" si="3"/>
        <v>6</v>
      </c>
      <c r="D71" s="67">
        <f>'10.1'!F38</f>
        <v>0</v>
      </c>
      <c r="E71" s="69">
        <f>'10.2'!I38</f>
        <v>2</v>
      </c>
      <c r="F71" s="50">
        <f>'10.3'!I37</f>
        <v>2</v>
      </c>
      <c r="G71" s="50">
        <f>'10.4'!I36</f>
        <v>0</v>
      </c>
      <c r="H71" s="50">
        <f>'10.5'!F37</f>
        <v>2</v>
      </c>
      <c r="I71" s="69">
        <f>'10.6'!H38</f>
        <v>0</v>
      </c>
      <c r="J71" s="50">
        <f>'10.7'!H37</f>
        <v>0</v>
      </c>
      <c r="K71" s="50">
        <f>'10.8'!H36</f>
        <v>0</v>
      </c>
      <c r="L71" s="69">
        <f>'10.9'!H38</f>
        <v>0</v>
      </c>
      <c r="M71" s="50">
        <f>'10.10'!H38</f>
        <v>0</v>
      </c>
      <c r="N71" s="69">
        <f>'10.11'!I39</f>
        <v>0</v>
      </c>
    </row>
    <row r="72" spans="1:14" ht="15.95" customHeight="1" x14ac:dyDescent="0.25">
      <c r="A72" s="47" t="s">
        <v>57</v>
      </c>
      <c r="B72" s="48" t="str">
        <f t="shared" si="4"/>
        <v>63-71</v>
      </c>
      <c r="C72" s="49">
        <f t="shared" si="3"/>
        <v>6</v>
      </c>
      <c r="D72" s="67">
        <f>'10.1'!F67</f>
        <v>0</v>
      </c>
      <c r="E72" s="69">
        <f>'10.2'!I67</f>
        <v>2</v>
      </c>
      <c r="F72" s="50">
        <f>'10.3'!I66</f>
        <v>2</v>
      </c>
      <c r="G72" s="50">
        <f>'10.4'!I65</f>
        <v>0</v>
      </c>
      <c r="H72" s="50">
        <f>'10.5'!F66</f>
        <v>2</v>
      </c>
      <c r="I72" s="69">
        <f>'10.6'!H67</f>
        <v>0</v>
      </c>
      <c r="J72" s="50">
        <f>'10.7'!H66</f>
        <v>0</v>
      </c>
      <c r="K72" s="50">
        <f>'10.8'!H65</f>
        <v>0</v>
      </c>
      <c r="L72" s="69">
        <f>'10.9'!H67</f>
        <v>0</v>
      </c>
      <c r="M72" s="50">
        <f>'10.10'!H67</f>
        <v>0</v>
      </c>
      <c r="N72" s="69">
        <f>'10.11'!I68</f>
        <v>0</v>
      </c>
    </row>
    <row r="73" spans="1:14" ht="15.95" customHeight="1" x14ac:dyDescent="0.25">
      <c r="A73" s="47" t="s">
        <v>63</v>
      </c>
      <c r="B73" s="48" t="str">
        <f t="shared" si="4"/>
        <v>63-71</v>
      </c>
      <c r="C73" s="49">
        <f t="shared" si="3"/>
        <v>6</v>
      </c>
      <c r="D73" s="67">
        <f>'10.1'!F73</f>
        <v>0</v>
      </c>
      <c r="E73" s="69">
        <f>'10.2'!I73</f>
        <v>2</v>
      </c>
      <c r="F73" s="50">
        <f>'10.3'!I72</f>
        <v>2</v>
      </c>
      <c r="G73" s="50">
        <f>'10.4'!I71</f>
        <v>0</v>
      </c>
      <c r="H73" s="50">
        <f>'10.5'!F72</f>
        <v>2</v>
      </c>
      <c r="I73" s="69">
        <f>'10.6'!H73</f>
        <v>0</v>
      </c>
      <c r="J73" s="50">
        <f>'10.7'!H72</f>
        <v>0</v>
      </c>
      <c r="K73" s="50">
        <f>'10.8'!H71</f>
        <v>0</v>
      </c>
      <c r="L73" s="69">
        <f>'10.9'!H73</f>
        <v>0</v>
      </c>
      <c r="M73" s="50">
        <f>'10.10'!H73</f>
        <v>0</v>
      </c>
      <c r="N73" s="69">
        <f>'10.11'!I74</f>
        <v>0</v>
      </c>
    </row>
    <row r="74" spans="1:14" ht="15.95" customHeight="1" x14ac:dyDescent="0.25">
      <c r="A74" s="47" t="s">
        <v>70</v>
      </c>
      <c r="B74" s="48" t="str">
        <f t="shared" si="4"/>
        <v>63-71</v>
      </c>
      <c r="C74" s="49">
        <f t="shared" si="3"/>
        <v>6</v>
      </c>
      <c r="D74" s="67">
        <f>'10.1'!F80</f>
        <v>0</v>
      </c>
      <c r="E74" s="69">
        <f>'10.2'!I80</f>
        <v>2</v>
      </c>
      <c r="F74" s="50">
        <f>'10.3'!I79</f>
        <v>2</v>
      </c>
      <c r="G74" s="50">
        <f>'10.4'!I78</f>
        <v>0</v>
      </c>
      <c r="H74" s="50">
        <f>'10.5'!F79</f>
        <v>2</v>
      </c>
      <c r="I74" s="69">
        <f>'10.6'!H80</f>
        <v>0</v>
      </c>
      <c r="J74" s="50">
        <f>'10.7'!H79</f>
        <v>0</v>
      </c>
      <c r="K74" s="50">
        <f>'10.8'!H78</f>
        <v>0</v>
      </c>
      <c r="L74" s="69">
        <f>'10.9'!H80</f>
        <v>0</v>
      </c>
      <c r="M74" s="50">
        <f>'10.10'!H80</f>
        <v>0</v>
      </c>
      <c r="N74" s="69">
        <f>'10.11'!I81</f>
        <v>0</v>
      </c>
    </row>
    <row r="75" spans="1:14" ht="15.95" customHeight="1" x14ac:dyDescent="0.25">
      <c r="A75" s="47" t="s">
        <v>81</v>
      </c>
      <c r="B75" s="48" t="str">
        <f t="shared" si="4"/>
        <v>63-71</v>
      </c>
      <c r="C75" s="49">
        <f t="shared" si="3"/>
        <v>6</v>
      </c>
      <c r="D75" s="67">
        <f>'10.1'!F91</f>
        <v>0</v>
      </c>
      <c r="E75" s="69">
        <f>'10.2'!I91</f>
        <v>2</v>
      </c>
      <c r="F75" s="50">
        <f>'10.3'!I90</f>
        <v>2</v>
      </c>
      <c r="G75" s="50">
        <f>'10.4'!I89</f>
        <v>0</v>
      </c>
      <c r="H75" s="50">
        <f>'10.5'!F90</f>
        <v>2</v>
      </c>
      <c r="I75" s="69">
        <f>'10.6'!H91</f>
        <v>0</v>
      </c>
      <c r="J75" s="50">
        <f>'10.7'!H90</f>
        <v>0</v>
      </c>
      <c r="K75" s="50">
        <f>'10.8'!H89</f>
        <v>0</v>
      </c>
      <c r="L75" s="69">
        <f>'10.9'!H91</f>
        <v>0</v>
      </c>
      <c r="M75" s="50">
        <f>'10.10'!H91</f>
        <v>0</v>
      </c>
      <c r="N75" s="69">
        <f>'10.11'!I92</f>
        <v>0</v>
      </c>
    </row>
    <row r="76" spans="1:14" ht="15.95" customHeight="1" x14ac:dyDescent="0.25">
      <c r="A76" s="47" t="s">
        <v>110</v>
      </c>
      <c r="B76" s="48" t="str">
        <f t="shared" si="4"/>
        <v>63-71</v>
      </c>
      <c r="C76" s="49">
        <f t="shared" si="3"/>
        <v>6</v>
      </c>
      <c r="D76" s="67">
        <f>'10.1'!F102</f>
        <v>2</v>
      </c>
      <c r="E76" s="69">
        <f>'10.2'!I102</f>
        <v>2</v>
      </c>
      <c r="F76" s="50">
        <f>'10.3'!I101</f>
        <v>2</v>
      </c>
      <c r="G76" s="50">
        <f>'10.4'!I100</f>
        <v>0</v>
      </c>
      <c r="H76" s="50">
        <f>'10.5'!F101</f>
        <v>0</v>
      </c>
      <c r="I76" s="69">
        <f>'10.6'!H102</f>
        <v>0</v>
      </c>
      <c r="J76" s="50">
        <f>'10.7'!H101</f>
        <v>0</v>
      </c>
      <c r="K76" s="50">
        <f>'10.8'!H100</f>
        <v>0</v>
      </c>
      <c r="L76" s="69">
        <f>'10.9'!H102</f>
        <v>0</v>
      </c>
      <c r="M76" s="50">
        <f>'10.10'!H102</f>
        <v>0</v>
      </c>
      <c r="N76" s="69">
        <f>'10.11'!I103</f>
        <v>0</v>
      </c>
    </row>
    <row r="77" spans="1:14" ht="15.95" customHeight="1" x14ac:dyDescent="0.25">
      <c r="A77" s="47" t="s">
        <v>13</v>
      </c>
      <c r="B77" s="48" t="str">
        <f t="shared" si="4"/>
        <v>72-77</v>
      </c>
      <c r="C77" s="49">
        <f t="shared" si="3"/>
        <v>5</v>
      </c>
      <c r="D77" s="67">
        <f>'10.1'!F22</f>
        <v>0</v>
      </c>
      <c r="E77" s="69">
        <f>'10.2'!I22</f>
        <v>1</v>
      </c>
      <c r="F77" s="50">
        <f>'10.3'!I21</f>
        <v>2</v>
      </c>
      <c r="G77" s="50">
        <f>'10.4'!I20</f>
        <v>0</v>
      </c>
      <c r="H77" s="50">
        <f>'10.5'!F21</f>
        <v>1</v>
      </c>
      <c r="I77" s="69">
        <f>'10.6'!H22</f>
        <v>0.5</v>
      </c>
      <c r="J77" s="50">
        <f>'10.7'!H21</f>
        <v>0</v>
      </c>
      <c r="K77" s="50">
        <f>'10.8'!H20</f>
        <v>0</v>
      </c>
      <c r="L77" s="69">
        <f>'10.9'!H22</f>
        <v>0.5</v>
      </c>
      <c r="M77" s="50">
        <f>'10.10'!H22</f>
        <v>0</v>
      </c>
      <c r="N77" s="69">
        <f>'10.11'!I23</f>
        <v>0</v>
      </c>
    </row>
    <row r="78" spans="1:14" ht="15.95" customHeight="1" x14ac:dyDescent="0.25">
      <c r="A78" s="47" t="s">
        <v>37</v>
      </c>
      <c r="B78" s="48" t="str">
        <f t="shared" si="4"/>
        <v>72-77</v>
      </c>
      <c r="C78" s="49">
        <f t="shared" si="3"/>
        <v>5</v>
      </c>
      <c r="D78" s="67">
        <f>'10.1'!F46</f>
        <v>1</v>
      </c>
      <c r="E78" s="69">
        <f>'10.2'!I46</f>
        <v>2</v>
      </c>
      <c r="F78" s="50">
        <f>'10.3'!I45</f>
        <v>2</v>
      </c>
      <c r="G78" s="50">
        <f>'10.4'!I44</f>
        <v>0</v>
      </c>
      <c r="H78" s="50">
        <f>'10.5'!F45</f>
        <v>0</v>
      </c>
      <c r="I78" s="69">
        <f>'10.6'!H46</f>
        <v>0</v>
      </c>
      <c r="J78" s="50">
        <f>'10.7'!H45</f>
        <v>0</v>
      </c>
      <c r="K78" s="50">
        <f>'10.8'!H44</f>
        <v>0</v>
      </c>
      <c r="L78" s="69">
        <f>'10.9'!H46</f>
        <v>0</v>
      </c>
      <c r="M78" s="50">
        <f>'10.10'!H46</f>
        <v>0</v>
      </c>
      <c r="N78" s="69">
        <f>'10.11'!I47</f>
        <v>0</v>
      </c>
    </row>
    <row r="79" spans="1:14" ht="15.95" customHeight="1" x14ac:dyDescent="0.25">
      <c r="A79" s="47" t="s">
        <v>39</v>
      </c>
      <c r="B79" s="48" t="str">
        <f t="shared" si="4"/>
        <v>72-77</v>
      </c>
      <c r="C79" s="49">
        <f t="shared" si="3"/>
        <v>5</v>
      </c>
      <c r="D79" s="67">
        <f>'10.1'!F48</f>
        <v>0</v>
      </c>
      <c r="E79" s="69">
        <f>'10.2'!I48</f>
        <v>2</v>
      </c>
      <c r="F79" s="50">
        <f>'10.3'!I47</f>
        <v>2</v>
      </c>
      <c r="G79" s="50">
        <f>'10.4'!I46</f>
        <v>0</v>
      </c>
      <c r="H79" s="50">
        <f>'10.5'!F47</f>
        <v>1</v>
      </c>
      <c r="I79" s="69">
        <f>'10.6'!H48</f>
        <v>0</v>
      </c>
      <c r="J79" s="50">
        <f>'10.7'!H47</f>
        <v>0</v>
      </c>
      <c r="K79" s="50">
        <f>'10.8'!H46</f>
        <v>0</v>
      </c>
      <c r="L79" s="69">
        <f>'10.9'!H48</f>
        <v>0</v>
      </c>
      <c r="M79" s="50">
        <f>'10.10'!H48</f>
        <v>0</v>
      </c>
      <c r="N79" s="69">
        <f>'10.11'!I49</f>
        <v>0</v>
      </c>
    </row>
    <row r="80" spans="1:14" ht="15.95" customHeight="1" x14ac:dyDescent="0.25">
      <c r="A80" s="47" t="s">
        <v>92</v>
      </c>
      <c r="B80" s="48" t="str">
        <f t="shared" si="4"/>
        <v>72-77</v>
      </c>
      <c r="C80" s="49">
        <f t="shared" si="3"/>
        <v>5</v>
      </c>
      <c r="D80" s="67">
        <f>'10.1'!F52</f>
        <v>0</v>
      </c>
      <c r="E80" s="69">
        <f>'10.2'!I52</f>
        <v>2</v>
      </c>
      <c r="F80" s="50">
        <f>'10.3'!I51</f>
        <v>2</v>
      </c>
      <c r="G80" s="50">
        <f>'10.4'!I50</f>
        <v>0</v>
      </c>
      <c r="H80" s="50">
        <f>'10.5'!F51</f>
        <v>1</v>
      </c>
      <c r="I80" s="69">
        <f>'10.6'!H52</f>
        <v>0</v>
      </c>
      <c r="J80" s="50">
        <f>'10.7'!H51</f>
        <v>0</v>
      </c>
      <c r="K80" s="50">
        <f>'10.8'!H50</f>
        <v>0</v>
      </c>
      <c r="L80" s="69">
        <f>'10.9'!H52</f>
        <v>0</v>
      </c>
      <c r="M80" s="50">
        <f>'10.10'!H52</f>
        <v>0</v>
      </c>
      <c r="N80" s="69">
        <f>'10.11'!I53</f>
        <v>0</v>
      </c>
    </row>
    <row r="81" spans="1:14" ht="15.95" customHeight="1" x14ac:dyDescent="0.25">
      <c r="A81" s="47" t="s">
        <v>82</v>
      </c>
      <c r="B81" s="48" t="str">
        <f t="shared" si="4"/>
        <v>72-77</v>
      </c>
      <c r="C81" s="49">
        <f t="shared" si="3"/>
        <v>5</v>
      </c>
      <c r="D81" s="67">
        <f>'10.1'!F92</f>
        <v>0</v>
      </c>
      <c r="E81" s="69">
        <f>'10.2'!I92</f>
        <v>2</v>
      </c>
      <c r="F81" s="50">
        <f>'10.3'!I91</f>
        <v>2</v>
      </c>
      <c r="G81" s="50">
        <f>'10.4'!I90</f>
        <v>1</v>
      </c>
      <c r="H81" s="50">
        <f>'10.5'!F91</f>
        <v>0</v>
      </c>
      <c r="I81" s="69">
        <f>'10.6'!H92</f>
        <v>0</v>
      </c>
      <c r="J81" s="50">
        <f>'10.7'!H91</f>
        <v>0</v>
      </c>
      <c r="K81" s="50">
        <f>'10.8'!H90</f>
        <v>0</v>
      </c>
      <c r="L81" s="69">
        <f>'10.9'!H92</f>
        <v>0</v>
      </c>
      <c r="M81" s="50">
        <f>'10.10'!H92</f>
        <v>0</v>
      </c>
      <c r="N81" s="69">
        <f>'10.11'!I93</f>
        <v>0</v>
      </c>
    </row>
    <row r="82" spans="1:14" ht="15.95" customHeight="1" x14ac:dyDescent="0.25">
      <c r="A82" s="47" t="s">
        <v>83</v>
      </c>
      <c r="B82" s="48" t="str">
        <f t="shared" si="4"/>
        <v>72-77</v>
      </c>
      <c r="C82" s="49">
        <f t="shared" si="3"/>
        <v>5</v>
      </c>
      <c r="D82" s="67">
        <f>'10.1'!F93</f>
        <v>0</v>
      </c>
      <c r="E82" s="69">
        <f>'10.2'!I93</f>
        <v>2</v>
      </c>
      <c r="F82" s="50">
        <f>'10.3'!I92</f>
        <v>2</v>
      </c>
      <c r="G82" s="50">
        <f>'10.4'!I91</f>
        <v>0</v>
      </c>
      <c r="H82" s="50">
        <f>'10.5'!F92</f>
        <v>1</v>
      </c>
      <c r="I82" s="69">
        <f>'10.6'!H93</f>
        <v>0</v>
      </c>
      <c r="J82" s="50">
        <f>'10.7'!H92</f>
        <v>0</v>
      </c>
      <c r="K82" s="50">
        <f>'10.8'!H91</f>
        <v>0</v>
      </c>
      <c r="L82" s="69">
        <f>'10.9'!H93</f>
        <v>0</v>
      </c>
      <c r="M82" s="50">
        <f>'10.10'!H93</f>
        <v>0</v>
      </c>
      <c r="N82" s="69">
        <f>'10.11'!I94</f>
        <v>0</v>
      </c>
    </row>
    <row r="83" spans="1:14" ht="15.95" customHeight="1" x14ac:dyDescent="0.25">
      <c r="A83" s="47" t="s">
        <v>33</v>
      </c>
      <c r="B83" s="48" t="str">
        <f t="shared" si="4"/>
        <v>78-82</v>
      </c>
      <c r="C83" s="49">
        <f t="shared" si="3"/>
        <v>4</v>
      </c>
      <c r="D83" s="67">
        <f>'10.1'!F42</f>
        <v>2</v>
      </c>
      <c r="E83" s="69">
        <f>'10.2'!I42</f>
        <v>2</v>
      </c>
      <c r="F83" s="50">
        <f>'10.3'!I41</f>
        <v>0</v>
      </c>
      <c r="G83" s="50">
        <f>'10.4'!I40</f>
        <v>0</v>
      </c>
      <c r="H83" s="50">
        <f>'10.5'!F41</f>
        <v>0</v>
      </c>
      <c r="I83" s="69">
        <f>'10.6'!H42</f>
        <v>0</v>
      </c>
      <c r="J83" s="50">
        <f>'10.7'!H41</f>
        <v>0</v>
      </c>
      <c r="K83" s="50">
        <f>'10.8'!H40</f>
        <v>0</v>
      </c>
      <c r="L83" s="69">
        <f>'10.9'!H42</f>
        <v>0</v>
      </c>
      <c r="M83" s="50">
        <f>'10.10'!H42</f>
        <v>0</v>
      </c>
      <c r="N83" s="69">
        <f>'10.11'!I43</f>
        <v>0</v>
      </c>
    </row>
    <row r="84" spans="1:14" ht="15.95" customHeight="1" x14ac:dyDescent="0.25">
      <c r="A84" s="47" t="s">
        <v>86</v>
      </c>
      <c r="B84" s="48" t="str">
        <f t="shared" si="4"/>
        <v>78-82</v>
      </c>
      <c r="C84" s="49">
        <f t="shared" si="3"/>
        <v>4</v>
      </c>
      <c r="D84" s="67">
        <f>'10.1'!F96</f>
        <v>0</v>
      </c>
      <c r="E84" s="69">
        <f>'10.2'!I96</f>
        <v>1</v>
      </c>
      <c r="F84" s="50">
        <f>'10.3'!I95</f>
        <v>1</v>
      </c>
      <c r="G84" s="50">
        <f>'10.4'!I94</f>
        <v>0</v>
      </c>
      <c r="H84" s="50">
        <f>'10.5'!F95</f>
        <v>2</v>
      </c>
      <c r="I84" s="69">
        <f>'10.6'!H96</f>
        <v>0</v>
      </c>
      <c r="J84" s="50">
        <f>'10.7'!H95</f>
        <v>0</v>
      </c>
      <c r="K84" s="50">
        <f>'10.8'!H94</f>
        <v>0</v>
      </c>
      <c r="L84" s="69">
        <f>'10.9'!H96</f>
        <v>0</v>
      </c>
      <c r="M84" s="50">
        <f>'10.10'!H96</f>
        <v>0</v>
      </c>
      <c r="N84" s="69">
        <f>'10.11'!I97</f>
        <v>0</v>
      </c>
    </row>
    <row r="85" spans="1:14" ht="15.95" customHeight="1" x14ac:dyDescent="0.25">
      <c r="A85" s="47" t="s">
        <v>87</v>
      </c>
      <c r="B85" s="48" t="str">
        <f t="shared" si="4"/>
        <v>78-82</v>
      </c>
      <c r="C85" s="49">
        <f t="shared" si="3"/>
        <v>4</v>
      </c>
      <c r="D85" s="67">
        <f>'10.1'!F97</f>
        <v>0</v>
      </c>
      <c r="E85" s="69">
        <f>'10.2'!I97</f>
        <v>2</v>
      </c>
      <c r="F85" s="50">
        <f>'10.3'!I96</f>
        <v>2</v>
      </c>
      <c r="G85" s="50">
        <f>'10.4'!I95</f>
        <v>0</v>
      </c>
      <c r="H85" s="50">
        <f>'10.5'!F96</f>
        <v>0</v>
      </c>
      <c r="I85" s="69">
        <f>'10.6'!H97</f>
        <v>0</v>
      </c>
      <c r="J85" s="50">
        <f>'10.7'!H96</f>
        <v>0</v>
      </c>
      <c r="K85" s="50">
        <f>'10.8'!H95</f>
        <v>0</v>
      </c>
      <c r="L85" s="69">
        <f>'10.9'!H97</f>
        <v>0</v>
      </c>
      <c r="M85" s="50">
        <f>'10.10'!H97</f>
        <v>0</v>
      </c>
      <c r="N85" s="69">
        <f>'10.11'!I98</f>
        <v>0</v>
      </c>
    </row>
    <row r="86" spans="1:14" ht="15.95" customHeight="1" x14ac:dyDescent="0.25">
      <c r="A86" s="47" t="s">
        <v>89</v>
      </c>
      <c r="B86" s="48" t="str">
        <f t="shared" si="4"/>
        <v>78-82</v>
      </c>
      <c r="C86" s="49">
        <f t="shared" si="3"/>
        <v>4</v>
      </c>
      <c r="D86" s="67">
        <f>'10.1'!F99</f>
        <v>0</v>
      </c>
      <c r="E86" s="69">
        <f>'10.2'!I99</f>
        <v>2</v>
      </c>
      <c r="F86" s="50">
        <f>'10.3'!I98</f>
        <v>2</v>
      </c>
      <c r="G86" s="50">
        <f>'10.4'!I97</f>
        <v>0</v>
      </c>
      <c r="H86" s="50">
        <f>'10.5'!F98</f>
        <v>0</v>
      </c>
      <c r="I86" s="69">
        <f>'10.6'!H99</f>
        <v>0</v>
      </c>
      <c r="J86" s="50">
        <f>'10.7'!H98</f>
        <v>0</v>
      </c>
      <c r="K86" s="50">
        <f>'10.8'!H97</f>
        <v>0</v>
      </c>
      <c r="L86" s="69">
        <f>'10.9'!H99</f>
        <v>0</v>
      </c>
      <c r="M86" s="50">
        <f>'10.10'!H99</f>
        <v>0</v>
      </c>
      <c r="N86" s="69">
        <f>'10.11'!I100</f>
        <v>0</v>
      </c>
    </row>
    <row r="87" spans="1:14" ht="15.95" customHeight="1" x14ac:dyDescent="0.25">
      <c r="A87" s="47" t="s">
        <v>109</v>
      </c>
      <c r="B87" s="48" t="str">
        <f t="shared" si="4"/>
        <v>78-82</v>
      </c>
      <c r="C87" s="49">
        <f t="shared" si="3"/>
        <v>4</v>
      </c>
      <c r="D87" s="67">
        <f>'10.1'!F101</f>
        <v>2</v>
      </c>
      <c r="E87" s="69">
        <f>'10.2'!I101</f>
        <v>1</v>
      </c>
      <c r="F87" s="50">
        <f>'10.3'!I100</f>
        <v>1</v>
      </c>
      <c r="G87" s="50">
        <f>'10.4'!I99</f>
        <v>0</v>
      </c>
      <c r="H87" s="50">
        <f>'10.5'!F100</f>
        <v>0</v>
      </c>
      <c r="I87" s="69">
        <f>'10.6'!H101</f>
        <v>0</v>
      </c>
      <c r="J87" s="50">
        <f>'10.7'!H100</f>
        <v>0</v>
      </c>
      <c r="K87" s="50">
        <f>'10.8'!H99</f>
        <v>0</v>
      </c>
      <c r="L87" s="69">
        <f>'10.9'!H101</f>
        <v>0</v>
      </c>
      <c r="M87" s="50">
        <f>'10.10'!H101</f>
        <v>0</v>
      </c>
      <c r="N87" s="69">
        <f>'10.11'!I102</f>
        <v>0</v>
      </c>
    </row>
    <row r="88" spans="1:14" ht="15.95" customHeight="1" x14ac:dyDescent="0.25">
      <c r="A88" s="47" t="s">
        <v>49</v>
      </c>
      <c r="B88" s="48" t="str">
        <f t="shared" si="4"/>
        <v>83-84</v>
      </c>
      <c r="C88" s="49">
        <f t="shared" si="3"/>
        <v>3</v>
      </c>
      <c r="D88" s="67">
        <f>'10.1'!F59</f>
        <v>0</v>
      </c>
      <c r="E88" s="69">
        <f>'10.2'!I59</f>
        <v>1</v>
      </c>
      <c r="F88" s="50">
        <f>'10.3'!I58</f>
        <v>0</v>
      </c>
      <c r="G88" s="50">
        <f>'10.4'!I57</f>
        <v>0</v>
      </c>
      <c r="H88" s="50">
        <f>'10.5'!F58</f>
        <v>2</v>
      </c>
      <c r="I88" s="69">
        <f>'10.6'!H59</f>
        <v>0</v>
      </c>
      <c r="J88" s="50">
        <f>'10.7'!H58</f>
        <v>0</v>
      </c>
      <c r="K88" s="50">
        <f>'10.8'!H57</f>
        <v>0</v>
      </c>
      <c r="L88" s="69">
        <f>'10.9'!H59</f>
        <v>0</v>
      </c>
      <c r="M88" s="50">
        <f>'10.10'!H59</f>
        <v>0</v>
      </c>
      <c r="N88" s="69">
        <f>'10.11'!I60</f>
        <v>0</v>
      </c>
    </row>
    <row r="89" spans="1:14" ht="15.95" customHeight="1" x14ac:dyDescent="0.25">
      <c r="A89" s="47" t="s">
        <v>88</v>
      </c>
      <c r="B89" s="48" t="str">
        <f t="shared" si="4"/>
        <v>83-84</v>
      </c>
      <c r="C89" s="49">
        <f t="shared" si="3"/>
        <v>3</v>
      </c>
      <c r="D89" s="67">
        <f>'10.1'!F98</f>
        <v>0</v>
      </c>
      <c r="E89" s="69">
        <f>'10.2'!I98</f>
        <v>1</v>
      </c>
      <c r="F89" s="50">
        <f>'10.3'!I97</f>
        <v>1</v>
      </c>
      <c r="G89" s="50">
        <f>'10.4'!I96</f>
        <v>0</v>
      </c>
      <c r="H89" s="50">
        <f>'10.5'!F97</f>
        <v>1</v>
      </c>
      <c r="I89" s="69">
        <f>'10.6'!H98</f>
        <v>0</v>
      </c>
      <c r="J89" s="50">
        <f>'10.7'!H97</f>
        <v>0</v>
      </c>
      <c r="K89" s="50">
        <f>'10.8'!H96</f>
        <v>0</v>
      </c>
      <c r="L89" s="69">
        <f>'10.9'!H98</f>
        <v>0</v>
      </c>
      <c r="M89" s="50">
        <f>'10.10'!H98</f>
        <v>0</v>
      </c>
      <c r="N89" s="69">
        <f>'10.11'!I99</f>
        <v>0</v>
      </c>
    </row>
    <row r="90" spans="1:14" ht="15.95" customHeight="1" x14ac:dyDescent="0.25">
      <c r="A90" s="47" t="s">
        <v>40</v>
      </c>
      <c r="B90" s="48" t="str">
        <f t="shared" si="4"/>
        <v>85</v>
      </c>
      <c r="C90" s="49">
        <f t="shared" si="3"/>
        <v>0</v>
      </c>
      <c r="D90" s="67">
        <f>'10.1'!F49</f>
        <v>0</v>
      </c>
      <c r="E90" s="69">
        <f>'10.2'!I49</f>
        <v>0</v>
      </c>
      <c r="F90" s="50">
        <f>'10.3'!I48</f>
        <v>0</v>
      </c>
      <c r="G90" s="50">
        <f>'10.4'!I47</f>
        <v>0</v>
      </c>
      <c r="H90" s="50">
        <f>'10.5'!F48</f>
        <v>0</v>
      </c>
      <c r="I90" s="69">
        <f>'10.6'!H49</f>
        <v>0</v>
      </c>
      <c r="J90" s="50">
        <f>'10.7'!H48</f>
        <v>0</v>
      </c>
      <c r="K90" s="50">
        <f>'10.8'!H47</f>
        <v>0</v>
      </c>
      <c r="L90" s="69">
        <f>'10.9'!H49</f>
        <v>0</v>
      </c>
      <c r="M90" s="50">
        <f>'10.10'!H49</f>
        <v>0</v>
      </c>
      <c r="N90" s="69">
        <f>'10.11'!I50</f>
        <v>0</v>
      </c>
    </row>
  </sheetData>
  <sortState ref="A4:N99">
    <sortCondition descending="1" ref="C4:C99"/>
  </sortState>
  <mergeCells count="1">
    <mergeCell ref="A1:N1"/>
  </mergeCells>
  <pageMargins left="0.70866141732283472" right="0.70866141732283472" top="0.78740157480314965" bottom="0.78740157480314965" header="0.43307086614173229" footer="0.43307086614173229"/>
  <pageSetup paperSize="9" scale="60" fitToHeight="3" orientation="landscape" r:id="rId1"/>
  <headerFooter scaleWithDoc="0">
    <oddFooter>&amp;C&amp;"Times New Roman,обычный"&amp;8&amp;P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zoomScaleNormal="100" workbookViewId="0">
      <pane ySplit="7" topLeftCell="A8" activePane="bottomLeft" state="frozen"/>
      <selection pane="bottomLeft" activeCell="A3" sqref="A3:I101"/>
    </sheetView>
  </sheetViews>
  <sheetFormatPr defaultRowHeight="15" x14ac:dyDescent="0.25"/>
  <cols>
    <col min="1" max="1" width="33.42578125" style="3" customWidth="1"/>
    <col min="2" max="2" width="33.7109375" style="3" customWidth="1"/>
    <col min="3" max="4" width="20.7109375" style="3" customWidth="1"/>
    <col min="5" max="5" width="7.7109375" style="3" customWidth="1"/>
    <col min="6" max="6" width="9.7109375" style="3" customWidth="1"/>
    <col min="7" max="7" width="10.7109375" style="3" customWidth="1"/>
    <col min="8" max="8" width="7.7109375" style="6" customWidth="1"/>
    <col min="9" max="9" width="45.7109375" customWidth="1"/>
  </cols>
  <sheetData>
    <row r="1" spans="1:9" s="1" customFormat="1" ht="29.25" customHeight="1" x14ac:dyDescent="0.2">
      <c r="A1" s="131" t="s">
        <v>187</v>
      </c>
      <c r="B1" s="131"/>
      <c r="C1" s="131"/>
      <c r="D1" s="131"/>
      <c r="E1" s="131"/>
      <c r="F1" s="131"/>
      <c r="G1" s="131"/>
      <c r="H1" s="131"/>
      <c r="I1" s="150"/>
    </row>
    <row r="2" spans="1:9" s="94" customFormat="1" ht="15.95" customHeight="1" x14ac:dyDescent="0.2">
      <c r="A2" s="91" t="s">
        <v>614</v>
      </c>
      <c r="B2" s="89"/>
      <c r="C2" s="89"/>
      <c r="D2" s="89"/>
      <c r="E2" s="89"/>
      <c r="F2" s="89"/>
      <c r="G2" s="89"/>
      <c r="H2" s="89"/>
      <c r="I2" s="90"/>
    </row>
    <row r="3" spans="1:9" ht="81.75" customHeight="1" x14ac:dyDescent="0.25">
      <c r="A3" s="135" t="s">
        <v>111</v>
      </c>
      <c r="B3" s="11" t="s">
        <v>188</v>
      </c>
      <c r="C3" s="135" t="s">
        <v>113</v>
      </c>
      <c r="D3" s="135" t="s">
        <v>114</v>
      </c>
      <c r="E3" s="132" t="s">
        <v>189</v>
      </c>
      <c r="F3" s="133"/>
      <c r="G3" s="133"/>
      <c r="H3" s="134"/>
      <c r="I3" s="135" t="s">
        <v>96</v>
      </c>
    </row>
    <row r="4" spans="1:9" ht="15" customHeight="1" x14ac:dyDescent="0.25">
      <c r="A4" s="136"/>
      <c r="B4" s="12" t="s">
        <v>137</v>
      </c>
      <c r="C4" s="136"/>
      <c r="D4" s="136"/>
      <c r="E4" s="135" t="s">
        <v>118</v>
      </c>
      <c r="F4" s="135" t="s">
        <v>115</v>
      </c>
      <c r="G4" s="135" t="s">
        <v>116</v>
      </c>
      <c r="H4" s="138" t="s">
        <v>117</v>
      </c>
      <c r="I4" s="141"/>
    </row>
    <row r="5" spans="1:9" ht="15.95" customHeight="1" x14ac:dyDescent="0.25">
      <c r="A5" s="136"/>
      <c r="B5" s="12" t="s">
        <v>177</v>
      </c>
      <c r="C5" s="136"/>
      <c r="D5" s="136"/>
      <c r="E5" s="136"/>
      <c r="F5" s="136"/>
      <c r="G5" s="136"/>
      <c r="H5" s="139"/>
      <c r="I5" s="141"/>
    </row>
    <row r="6" spans="1:9" ht="15.95" customHeight="1" x14ac:dyDescent="0.25">
      <c r="A6" s="136"/>
      <c r="B6" s="12" t="s">
        <v>253</v>
      </c>
      <c r="C6" s="136"/>
      <c r="D6" s="136"/>
      <c r="E6" s="136"/>
      <c r="F6" s="136"/>
      <c r="G6" s="136"/>
      <c r="H6" s="139"/>
      <c r="I6" s="141"/>
    </row>
    <row r="7" spans="1:9" s="5" customFormat="1" ht="15.95" customHeight="1" x14ac:dyDescent="0.25">
      <c r="A7" s="137"/>
      <c r="B7" s="12" t="s">
        <v>250</v>
      </c>
      <c r="C7" s="137"/>
      <c r="D7" s="137"/>
      <c r="E7" s="137"/>
      <c r="F7" s="137"/>
      <c r="G7" s="137"/>
      <c r="H7" s="140"/>
      <c r="I7" s="142"/>
    </row>
    <row r="8" spans="1:9" s="38" customFormat="1" ht="15.95" customHeight="1" x14ac:dyDescent="0.25">
      <c r="A8" s="13" t="s">
        <v>0</v>
      </c>
      <c r="B8" s="83"/>
      <c r="C8" s="13"/>
      <c r="D8" s="13"/>
      <c r="E8" s="13"/>
      <c r="F8" s="13"/>
      <c r="G8" s="13"/>
      <c r="H8" s="18"/>
      <c r="I8" s="16"/>
    </row>
    <row r="9" spans="1:9" s="9" customFormat="1" ht="15.95" customHeight="1" x14ac:dyDescent="0.25">
      <c r="A9" s="14" t="s">
        <v>1</v>
      </c>
      <c r="B9" s="71" t="s">
        <v>137</v>
      </c>
      <c r="C9" s="71" t="s">
        <v>119</v>
      </c>
      <c r="D9" s="77"/>
      <c r="E9" s="71">
        <f t="shared" ref="E9:E26" si="0">IF(B9="Да, опубликованы за все отчетные периоды",2,0)</f>
        <v>2</v>
      </c>
      <c r="F9" s="71"/>
      <c r="G9" s="71"/>
      <c r="H9" s="33">
        <f>E9*(1-F9)*(1-G9)</f>
        <v>2</v>
      </c>
      <c r="I9" s="15" t="s">
        <v>207</v>
      </c>
    </row>
    <row r="10" spans="1:9" ht="15.95" customHeight="1" x14ac:dyDescent="0.25">
      <c r="A10" s="14" t="s">
        <v>2</v>
      </c>
      <c r="B10" s="71" t="s">
        <v>137</v>
      </c>
      <c r="C10" s="71" t="s">
        <v>119</v>
      </c>
      <c r="D10" s="77"/>
      <c r="E10" s="71">
        <f t="shared" si="0"/>
        <v>2</v>
      </c>
      <c r="F10" s="71"/>
      <c r="G10" s="71"/>
      <c r="H10" s="33">
        <f t="shared" ref="H10:H73" si="1">E10*(1-F10)*(1-G10)</f>
        <v>2</v>
      </c>
      <c r="I10" s="17" t="s">
        <v>208</v>
      </c>
    </row>
    <row r="11" spans="1:9" ht="15.95" customHeight="1" x14ac:dyDescent="0.25">
      <c r="A11" s="14" t="s">
        <v>3</v>
      </c>
      <c r="B11" s="71" t="s">
        <v>137</v>
      </c>
      <c r="C11" s="71" t="s">
        <v>119</v>
      </c>
      <c r="D11" s="114" t="s">
        <v>670</v>
      </c>
      <c r="E11" s="71">
        <f t="shared" si="0"/>
        <v>2</v>
      </c>
      <c r="F11" s="71"/>
      <c r="G11" s="71">
        <v>0.5</v>
      </c>
      <c r="H11" s="33">
        <f t="shared" si="1"/>
        <v>1</v>
      </c>
      <c r="I11" s="17" t="s">
        <v>251</v>
      </c>
    </row>
    <row r="12" spans="1:9" s="9" customFormat="1" ht="15.95" customHeight="1" x14ac:dyDescent="0.25">
      <c r="A12" s="14" t="s">
        <v>4</v>
      </c>
      <c r="B12" s="71" t="s">
        <v>137</v>
      </c>
      <c r="C12" s="71" t="s">
        <v>119</v>
      </c>
      <c r="D12" s="77"/>
      <c r="E12" s="71">
        <f t="shared" si="0"/>
        <v>2</v>
      </c>
      <c r="F12" s="71"/>
      <c r="G12" s="71"/>
      <c r="H12" s="33">
        <f t="shared" si="1"/>
        <v>2</v>
      </c>
      <c r="I12" s="17" t="s">
        <v>209</v>
      </c>
    </row>
    <row r="13" spans="1:9" s="10" customFormat="1" ht="15.95" customHeight="1" x14ac:dyDescent="0.25">
      <c r="A13" s="14" t="s">
        <v>5</v>
      </c>
      <c r="B13" s="71" t="s">
        <v>250</v>
      </c>
      <c r="C13" s="71"/>
      <c r="D13" s="77"/>
      <c r="E13" s="71">
        <f t="shared" si="0"/>
        <v>0</v>
      </c>
      <c r="F13" s="71"/>
      <c r="G13" s="71"/>
      <c r="H13" s="33">
        <f t="shared" si="1"/>
        <v>0</v>
      </c>
      <c r="I13" s="17" t="s">
        <v>262</v>
      </c>
    </row>
    <row r="14" spans="1:9" ht="15.95" customHeight="1" x14ac:dyDescent="0.25">
      <c r="A14" s="14" t="s">
        <v>6</v>
      </c>
      <c r="B14" s="71" t="s">
        <v>250</v>
      </c>
      <c r="C14" s="71"/>
      <c r="D14" s="77"/>
      <c r="E14" s="71">
        <f t="shared" si="0"/>
        <v>0</v>
      </c>
      <c r="F14" s="71"/>
      <c r="G14" s="71"/>
      <c r="H14" s="33">
        <f t="shared" si="1"/>
        <v>0</v>
      </c>
      <c r="I14" s="17" t="s">
        <v>210</v>
      </c>
    </row>
    <row r="15" spans="1:9" s="9" customFormat="1" ht="15.95" customHeight="1" x14ac:dyDescent="0.25">
      <c r="A15" s="14" t="s">
        <v>7</v>
      </c>
      <c r="B15" s="71" t="s">
        <v>137</v>
      </c>
      <c r="C15" s="71" t="s">
        <v>119</v>
      </c>
      <c r="D15" s="77"/>
      <c r="E15" s="71">
        <f t="shared" si="0"/>
        <v>2</v>
      </c>
      <c r="F15" s="71"/>
      <c r="G15" s="71"/>
      <c r="H15" s="33">
        <f t="shared" si="1"/>
        <v>2</v>
      </c>
      <c r="I15" s="17" t="s">
        <v>265</v>
      </c>
    </row>
    <row r="16" spans="1:9" s="10" customFormat="1" ht="15.95" customHeight="1" x14ac:dyDescent="0.25">
      <c r="A16" s="14" t="s">
        <v>8</v>
      </c>
      <c r="B16" s="71" t="s">
        <v>137</v>
      </c>
      <c r="C16" s="71" t="s">
        <v>119</v>
      </c>
      <c r="D16" s="77"/>
      <c r="E16" s="71">
        <f t="shared" si="0"/>
        <v>2</v>
      </c>
      <c r="F16" s="71"/>
      <c r="G16" s="71"/>
      <c r="H16" s="33">
        <f t="shared" si="1"/>
        <v>2</v>
      </c>
      <c r="I16" s="17" t="s">
        <v>268</v>
      </c>
    </row>
    <row r="17" spans="1:9" s="10" customFormat="1" ht="15.95" customHeight="1" x14ac:dyDescent="0.25">
      <c r="A17" s="14" t="s">
        <v>9</v>
      </c>
      <c r="B17" s="71" t="s">
        <v>177</v>
      </c>
      <c r="C17" s="71" t="s">
        <v>119</v>
      </c>
      <c r="D17" s="77"/>
      <c r="E17" s="71">
        <f t="shared" si="0"/>
        <v>0</v>
      </c>
      <c r="F17" s="71"/>
      <c r="G17" s="71"/>
      <c r="H17" s="33">
        <f t="shared" si="1"/>
        <v>0</v>
      </c>
      <c r="I17" s="17" t="s">
        <v>212</v>
      </c>
    </row>
    <row r="18" spans="1:9" ht="15.95" customHeight="1" x14ac:dyDescent="0.25">
      <c r="A18" s="14" t="s">
        <v>10</v>
      </c>
      <c r="B18" s="71" t="s">
        <v>137</v>
      </c>
      <c r="C18" s="71" t="s">
        <v>119</v>
      </c>
      <c r="D18" s="77"/>
      <c r="E18" s="71">
        <f t="shared" si="0"/>
        <v>2</v>
      </c>
      <c r="F18" s="71"/>
      <c r="G18" s="71"/>
      <c r="H18" s="33">
        <f t="shared" si="1"/>
        <v>2</v>
      </c>
      <c r="I18" s="17" t="s">
        <v>284</v>
      </c>
    </row>
    <row r="19" spans="1:9" s="9" customFormat="1" ht="15.95" customHeight="1" x14ac:dyDescent="0.25">
      <c r="A19" s="14" t="s">
        <v>11</v>
      </c>
      <c r="B19" s="71" t="s">
        <v>177</v>
      </c>
      <c r="C19" s="71" t="s">
        <v>120</v>
      </c>
      <c r="D19" s="77"/>
      <c r="E19" s="71">
        <f t="shared" si="0"/>
        <v>0</v>
      </c>
      <c r="F19" s="71"/>
      <c r="G19" s="71"/>
      <c r="H19" s="33">
        <f t="shared" si="1"/>
        <v>0</v>
      </c>
      <c r="I19" s="17" t="s">
        <v>292</v>
      </c>
    </row>
    <row r="20" spans="1:9" s="9" customFormat="1" ht="15.95" customHeight="1" x14ac:dyDescent="0.25">
      <c r="A20" s="14" t="s">
        <v>12</v>
      </c>
      <c r="B20" s="71" t="s">
        <v>137</v>
      </c>
      <c r="C20" s="71" t="s">
        <v>119</v>
      </c>
      <c r="D20" s="77"/>
      <c r="E20" s="71">
        <f t="shared" si="0"/>
        <v>2</v>
      </c>
      <c r="F20" s="71"/>
      <c r="G20" s="71"/>
      <c r="H20" s="33">
        <f t="shared" si="1"/>
        <v>2</v>
      </c>
      <c r="I20" s="17" t="s">
        <v>294</v>
      </c>
    </row>
    <row r="21" spans="1:9" s="9" customFormat="1" ht="15.95" customHeight="1" x14ac:dyDescent="0.25">
      <c r="A21" s="14" t="s">
        <v>13</v>
      </c>
      <c r="B21" s="71" t="s">
        <v>250</v>
      </c>
      <c r="C21" s="71"/>
      <c r="D21" s="77"/>
      <c r="E21" s="71">
        <f t="shared" si="0"/>
        <v>0</v>
      </c>
      <c r="F21" s="71"/>
      <c r="G21" s="71"/>
      <c r="H21" s="33">
        <f t="shared" si="1"/>
        <v>0</v>
      </c>
      <c r="I21" s="17" t="s">
        <v>297</v>
      </c>
    </row>
    <row r="22" spans="1:9" s="10" customFormat="1" ht="15.95" customHeight="1" x14ac:dyDescent="0.25">
      <c r="A22" s="14" t="s">
        <v>14</v>
      </c>
      <c r="B22" s="71" t="s">
        <v>137</v>
      </c>
      <c r="C22" s="71" t="s">
        <v>119</v>
      </c>
      <c r="D22" s="77"/>
      <c r="E22" s="71">
        <f t="shared" si="0"/>
        <v>2</v>
      </c>
      <c r="F22" s="71"/>
      <c r="G22" s="71"/>
      <c r="H22" s="33">
        <f t="shared" si="1"/>
        <v>2</v>
      </c>
      <c r="I22" s="17" t="s">
        <v>300</v>
      </c>
    </row>
    <row r="23" spans="1:9" s="10" customFormat="1" ht="15.95" customHeight="1" x14ac:dyDescent="0.25">
      <c r="A23" s="14" t="s">
        <v>15</v>
      </c>
      <c r="B23" s="71" t="s">
        <v>137</v>
      </c>
      <c r="C23" s="71" t="s">
        <v>119</v>
      </c>
      <c r="D23" s="77"/>
      <c r="E23" s="71">
        <f t="shared" si="0"/>
        <v>2</v>
      </c>
      <c r="F23" s="71"/>
      <c r="G23" s="71"/>
      <c r="H23" s="33">
        <f t="shared" si="1"/>
        <v>2</v>
      </c>
      <c r="I23" s="17" t="s">
        <v>215</v>
      </c>
    </row>
    <row r="24" spans="1:9" s="9" customFormat="1" ht="15.95" customHeight="1" x14ac:dyDescent="0.25">
      <c r="A24" s="14" t="s">
        <v>16</v>
      </c>
      <c r="B24" s="71" t="s">
        <v>250</v>
      </c>
      <c r="C24" s="71"/>
      <c r="D24" s="77"/>
      <c r="E24" s="71">
        <f t="shared" si="0"/>
        <v>0</v>
      </c>
      <c r="F24" s="71"/>
      <c r="G24" s="71"/>
      <c r="H24" s="33">
        <f t="shared" si="1"/>
        <v>0</v>
      </c>
      <c r="I24" s="17" t="s">
        <v>312</v>
      </c>
    </row>
    <row r="25" spans="1:9" ht="15.95" customHeight="1" x14ac:dyDescent="0.25">
      <c r="A25" s="14" t="s">
        <v>17</v>
      </c>
      <c r="B25" s="71" t="s">
        <v>137</v>
      </c>
      <c r="C25" s="71" t="s">
        <v>285</v>
      </c>
      <c r="D25" s="77"/>
      <c r="E25" s="71">
        <f t="shared" si="0"/>
        <v>2</v>
      </c>
      <c r="F25" s="71"/>
      <c r="G25" s="71"/>
      <c r="H25" s="33">
        <f t="shared" si="1"/>
        <v>2</v>
      </c>
      <c r="I25" s="17" t="s">
        <v>316</v>
      </c>
    </row>
    <row r="26" spans="1:9" ht="15.95" customHeight="1" x14ac:dyDescent="0.25">
      <c r="A26" s="14" t="s">
        <v>18</v>
      </c>
      <c r="B26" s="71" t="s">
        <v>137</v>
      </c>
      <c r="C26" s="71" t="s">
        <v>119</v>
      </c>
      <c r="D26" s="77"/>
      <c r="E26" s="71">
        <f t="shared" si="0"/>
        <v>2</v>
      </c>
      <c r="F26" s="71"/>
      <c r="G26" s="71"/>
      <c r="H26" s="33">
        <f t="shared" si="1"/>
        <v>2</v>
      </c>
      <c r="I26" s="17" t="s">
        <v>658</v>
      </c>
    </row>
    <row r="27" spans="1:9" s="38" customFormat="1" ht="15.95" customHeight="1" x14ac:dyDescent="0.25">
      <c r="A27" s="13" t="s">
        <v>19</v>
      </c>
      <c r="B27" s="72"/>
      <c r="C27" s="72"/>
      <c r="D27" s="78"/>
      <c r="E27" s="73"/>
      <c r="F27" s="72"/>
      <c r="G27" s="73"/>
      <c r="H27" s="34"/>
      <c r="I27" s="19"/>
    </row>
    <row r="28" spans="1:9" s="9" customFormat="1" ht="15.95" customHeight="1" x14ac:dyDescent="0.25">
      <c r="A28" s="14" t="s">
        <v>20</v>
      </c>
      <c r="B28" s="71" t="s">
        <v>137</v>
      </c>
      <c r="C28" s="71" t="s">
        <v>285</v>
      </c>
      <c r="D28" s="77" t="s">
        <v>605</v>
      </c>
      <c r="E28" s="71">
        <f t="shared" ref="E28:E38" si="2">IF(B28="Да, опубликованы за все отчетные периоды",2,0)</f>
        <v>2</v>
      </c>
      <c r="F28" s="71"/>
      <c r="G28" s="71">
        <v>0.5</v>
      </c>
      <c r="H28" s="33">
        <f t="shared" si="1"/>
        <v>1</v>
      </c>
      <c r="I28" s="17" t="s">
        <v>321</v>
      </c>
    </row>
    <row r="29" spans="1:9" ht="15.95" customHeight="1" x14ac:dyDescent="0.25">
      <c r="A29" s="14" t="s">
        <v>21</v>
      </c>
      <c r="B29" s="71" t="s">
        <v>250</v>
      </c>
      <c r="C29" s="71"/>
      <c r="D29" s="77"/>
      <c r="E29" s="71">
        <f t="shared" si="2"/>
        <v>0</v>
      </c>
      <c r="F29" s="71"/>
      <c r="G29" s="71"/>
      <c r="H29" s="33">
        <f t="shared" si="1"/>
        <v>0</v>
      </c>
      <c r="I29" s="17" t="s">
        <v>323</v>
      </c>
    </row>
    <row r="30" spans="1:9" ht="15.95" customHeight="1" x14ac:dyDescent="0.25">
      <c r="A30" s="14" t="s">
        <v>22</v>
      </c>
      <c r="B30" s="71" t="s">
        <v>250</v>
      </c>
      <c r="C30" s="71"/>
      <c r="D30" s="77"/>
      <c r="E30" s="71">
        <f t="shared" si="2"/>
        <v>0</v>
      </c>
      <c r="F30" s="71"/>
      <c r="G30" s="71"/>
      <c r="H30" s="33">
        <f t="shared" si="1"/>
        <v>0</v>
      </c>
      <c r="I30" s="17" t="s">
        <v>325</v>
      </c>
    </row>
    <row r="31" spans="1:9" ht="15.95" customHeight="1" x14ac:dyDescent="0.25">
      <c r="A31" s="14" t="s">
        <v>23</v>
      </c>
      <c r="B31" s="71" t="s">
        <v>137</v>
      </c>
      <c r="C31" s="71" t="s">
        <v>119</v>
      </c>
      <c r="D31" s="77" t="s">
        <v>678</v>
      </c>
      <c r="E31" s="71">
        <f t="shared" si="2"/>
        <v>2</v>
      </c>
      <c r="F31" s="71"/>
      <c r="G31" s="71">
        <v>0.5</v>
      </c>
      <c r="H31" s="33">
        <f t="shared" si="1"/>
        <v>1</v>
      </c>
      <c r="I31" s="20" t="s">
        <v>677</v>
      </c>
    </row>
    <row r="32" spans="1:9" ht="15.95" customHeight="1" x14ac:dyDescent="0.25">
      <c r="A32" s="14" t="s">
        <v>24</v>
      </c>
      <c r="B32" s="71" t="s">
        <v>250</v>
      </c>
      <c r="C32" s="71"/>
      <c r="D32" s="77"/>
      <c r="E32" s="71">
        <f t="shared" si="2"/>
        <v>0</v>
      </c>
      <c r="F32" s="71"/>
      <c r="G32" s="71"/>
      <c r="H32" s="33">
        <f t="shared" si="1"/>
        <v>0</v>
      </c>
      <c r="I32" s="21" t="s">
        <v>220</v>
      </c>
    </row>
    <row r="33" spans="1:9" s="9" customFormat="1" ht="15.95" customHeight="1" x14ac:dyDescent="0.25">
      <c r="A33" s="14" t="s">
        <v>25</v>
      </c>
      <c r="B33" s="71" t="s">
        <v>137</v>
      </c>
      <c r="C33" s="71" t="s">
        <v>119</v>
      </c>
      <c r="D33" s="77"/>
      <c r="E33" s="71">
        <f t="shared" si="2"/>
        <v>2</v>
      </c>
      <c r="F33" s="71"/>
      <c r="G33" s="71"/>
      <c r="H33" s="33">
        <f t="shared" si="1"/>
        <v>2</v>
      </c>
      <c r="I33" s="17" t="s">
        <v>749</v>
      </c>
    </row>
    <row r="34" spans="1:9" ht="15.95" customHeight="1" x14ac:dyDescent="0.25">
      <c r="A34" s="14" t="s">
        <v>26</v>
      </c>
      <c r="B34" s="71" t="s">
        <v>137</v>
      </c>
      <c r="C34" s="71" t="s">
        <v>119</v>
      </c>
      <c r="D34" s="77"/>
      <c r="E34" s="71">
        <f t="shared" si="2"/>
        <v>2</v>
      </c>
      <c r="F34" s="71"/>
      <c r="G34" s="71"/>
      <c r="H34" s="33">
        <f t="shared" si="1"/>
        <v>2</v>
      </c>
      <c r="I34" s="17" t="s">
        <v>221</v>
      </c>
    </row>
    <row r="35" spans="1:9" ht="15.95" customHeight="1" x14ac:dyDescent="0.25">
      <c r="A35" s="14" t="s">
        <v>27</v>
      </c>
      <c r="B35" s="71" t="s">
        <v>250</v>
      </c>
      <c r="C35" s="71"/>
      <c r="D35" s="77"/>
      <c r="E35" s="71">
        <f t="shared" si="2"/>
        <v>0</v>
      </c>
      <c r="F35" s="71"/>
      <c r="G35" s="71"/>
      <c r="H35" s="33">
        <f t="shared" si="1"/>
        <v>0</v>
      </c>
      <c r="I35" s="17" t="s">
        <v>346</v>
      </c>
    </row>
    <row r="36" spans="1:9" ht="15.95" customHeight="1" x14ac:dyDescent="0.25">
      <c r="A36" s="14" t="s">
        <v>28</v>
      </c>
      <c r="B36" s="71" t="s">
        <v>250</v>
      </c>
      <c r="C36" s="71"/>
      <c r="D36" s="77"/>
      <c r="E36" s="71">
        <f t="shared" si="2"/>
        <v>0</v>
      </c>
      <c r="F36" s="71"/>
      <c r="G36" s="71"/>
      <c r="H36" s="33">
        <f t="shared" si="1"/>
        <v>0</v>
      </c>
      <c r="I36" s="21" t="s">
        <v>348</v>
      </c>
    </row>
    <row r="37" spans="1:9" ht="15.95" customHeight="1" x14ac:dyDescent="0.25">
      <c r="A37" s="14" t="s">
        <v>29</v>
      </c>
      <c r="B37" s="71" t="s">
        <v>253</v>
      </c>
      <c r="C37" s="71" t="s">
        <v>285</v>
      </c>
      <c r="D37" s="77"/>
      <c r="E37" s="71">
        <f t="shared" si="2"/>
        <v>0</v>
      </c>
      <c r="F37" s="71"/>
      <c r="G37" s="71"/>
      <c r="H37" s="33">
        <f t="shared" si="1"/>
        <v>0</v>
      </c>
      <c r="I37" s="17" t="s">
        <v>710</v>
      </c>
    </row>
    <row r="38" spans="1:9" ht="15.95" customHeight="1" x14ac:dyDescent="0.25">
      <c r="A38" s="14" t="s">
        <v>30</v>
      </c>
      <c r="B38" s="71" t="s">
        <v>250</v>
      </c>
      <c r="C38" s="71"/>
      <c r="D38" s="77"/>
      <c r="E38" s="71">
        <f t="shared" si="2"/>
        <v>0</v>
      </c>
      <c r="F38" s="71"/>
      <c r="G38" s="71"/>
      <c r="H38" s="33">
        <f t="shared" si="1"/>
        <v>0</v>
      </c>
      <c r="I38" s="17" t="s">
        <v>725</v>
      </c>
    </row>
    <row r="39" spans="1:9" s="38" customFormat="1" ht="15.95" customHeight="1" x14ac:dyDescent="0.25">
      <c r="A39" s="13" t="s">
        <v>31</v>
      </c>
      <c r="B39" s="72"/>
      <c r="C39" s="72"/>
      <c r="D39" s="78"/>
      <c r="E39" s="73"/>
      <c r="F39" s="72"/>
      <c r="G39" s="73"/>
      <c r="H39" s="34"/>
      <c r="I39" s="19"/>
    </row>
    <row r="40" spans="1:9" s="10" customFormat="1" ht="15.95" customHeight="1" x14ac:dyDescent="0.25">
      <c r="A40" s="14" t="s">
        <v>32</v>
      </c>
      <c r="B40" s="71" t="s">
        <v>137</v>
      </c>
      <c r="C40" s="71" t="s">
        <v>119</v>
      </c>
      <c r="D40" s="77"/>
      <c r="E40" s="71">
        <f t="shared" ref="E40:E45" si="3">IF(B40="Да, опубликованы за все отчетные периоды",2,0)</f>
        <v>2</v>
      </c>
      <c r="F40" s="71"/>
      <c r="G40" s="71"/>
      <c r="H40" s="33">
        <f t="shared" si="1"/>
        <v>2</v>
      </c>
      <c r="I40" s="17" t="s">
        <v>359</v>
      </c>
    </row>
    <row r="41" spans="1:9" s="10" customFormat="1" ht="15.95" customHeight="1" x14ac:dyDescent="0.25">
      <c r="A41" s="14" t="s">
        <v>33</v>
      </c>
      <c r="B41" s="71" t="s">
        <v>250</v>
      </c>
      <c r="C41" s="71"/>
      <c r="D41" s="77"/>
      <c r="E41" s="71">
        <f t="shared" si="3"/>
        <v>0</v>
      </c>
      <c r="F41" s="71"/>
      <c r="G41" s="71"/>
      <c r="H41" s="33">
        <f t="shared" si="1"/>
        <v>0</v>
      </c>
      <c r="I41" s="17" t="s">
        <v>364</v>
      </c>
    </row>
    <row r="42" spans="1:9" ht="15.95" customHeight="1" x14ac:dyDescent="0.25">
      <c r="A42" s="14" t="s">
        <v>34</v>
      </c>
      <c r="B42" s="71" t="s">
        <v>137</v>
      </c>
      <c r="C42" s="71" t="s">
        <v>119</v>
      </c>
      <c r="D42" s="77"/>
      <c r="E42" s="71">
        <f t="shared" si="3"/>
        <v>2</v>
      </c>
      <c r="F42" s="71"/>
      <c r="G42" s="71"/>
      <c r="H42" s="33">
        <f t="shared" si="1"/>
        <v>2</v>
      </c>
      <c r="I42" s="17" t="s">
        <v>368</v>
      </c>
    </row>
    <row r="43" spans="1:9" s="9" customFormat="1" ht="15.95" customHeight="1" x14ac:dyDescent="0.25">
      <c r="A43" s="14" t="s">
        <v>35</v>
      </c>
      <c r="B43" s="71" t="s">
        <v>137</v>
      </c>
      <c r="C43" s="71" t="s">
        <v>119</v>
      </c>
      <c r="D43" s="77"/>
      <c r="E43" s="71">
        <f t="shared" si="3"/>
        <v>2</v>
      </c>
      <c r="F43" s="71"/>
      <c r="G43" s="71"/>
      <c r="H43" s="33">
        <f t="shared" si="1"/>
        <v>2</v>
      </c>
      <c r="I43" s="17" t="s">
        <v>374</v>
      </c>
    </row>
    <row r="44" spans="1:9" s="10" customFormat="1" ht="15.95" customHeight="1" x14ac:dyDescent="0.25">
      <c r="A44" s="14" t="s">
        <v>36</v>
      </c>
      <c r="B44" s="71" t="s">
        <v>253</v>
      </c>
      <c r="C44" s="71" t="s">
        <v>119</v>
      </c>
      <c r="D44" s="77"/>
      <c r="E44" s="71">
        <f t="shared" si="3"/>
        <v>0</v>
      </c>
      <c r="F44" s="71"/>
      <c r="G44" s="71"/>
      <c r="H44" s="33">
        <f t="shared" si="1"/>
        <v>0</v>
      </c>
      <c r="I44" s="22" t="s">
        <v>383</v>
      </c>
    </row>
    <row r="45" spans="1:9" s="10" customFormat="1" ht="15.95" customHeight="1" x14ac:dyDescent="0.25">
      <c r="A45" s="14" t="s">
        <v>37</v>
      </c>
      <c r="B45" s="71" t="s">
        <v>250</v>
      </c>
      <c r="C45" s="71"/>
      <c r="D45" s="77"/>
      <c r="E45" s="71">
        <f t="shared" si="3"/>
        <v>0</v>
      </c>
      <c r="F45" s="71"/>
      <c r="G45" s="71"/>
      <c r="H45" s="33">
        <f t="shared" si="1"/>
        <v>0</v>
      </c>
      <c r="I45" s="23" t="s">
        <v>386</v>
      </c>
    </row>
    <row r="46" spans="1:9" s="38" customFormat="1" ht="15.95" customHeight="1" x14ac:dyDescent="0.25">
      <c r="A46" s="13" t="s">
        <v>38</v>
      </c>
      <c r="B46" s="72"/>
      <c r="C46" s="72"/>
      <c r="D46" s="78"/>
      <c r="E46" s="73"/>
      <c r="F46" s="72"/>
      <c r="G46" s="73"/>
      <c r="H46" s="34"/>
      <c r="I46" s="19"/>
    </row>
    <row r="47" spans="1:9" s="10" customFormat="1" ht="15.95" customHeight="1" x14ac:dyDescent="0.25">
      <c r="A47" s="14" t="s">
        <v>39</v>
      </c>
      <c r="B47" s="71" t="s">
        <v>250</v>
      </c>
      <c r="C47" s="71"/>
      <c r="D47" s="77"/>
      <c r="E47" s="71">
        <f t="shared" ref="E47:E53" si="4">IF(B47="Да, опубликованы за все отчетные периоды",2,0)</f>
        <v>0</v>
      </c>
      <c r="F47" s="71"/>
      <c r="G47" s="71"/>
      <c r="H47" s="33">
        <f t="shared" si="1"/>
        <v>0</v>
      </c>
      <c r="I47" s="17" t="s">
        <v>393</v>
      </c>
    </row>
    <row r="48" spans="1:9" s="10" customFormat="1" ht="15.95" customHeight="1" x14ac:dyDescent="0.25">
      <c r="A48" s="14" t="s">
        <v>40</v>
      </c>
      <c r="B48" s="71" t="s">
        <v>250</v>
      </c>
      <c r="C48" s="71"/>
      <c r="D48" s="77"/>
      <c r="E48" s="71">
        <f t="shared" si="4"/>
        <v>0</v>
      </c>
      <c r="F48" s="71"/>
      <c r="G48" s="71"/>
      <c r="H48" s="33">
        <f t="shared" si="1"/>
        <v>0</v>
      </c>
      <c r="I48" s="17" t="s">
        <v>396</v>
      </c>
    </row>
    <row r="49" spans="1:9" ht="15.95" customHeight="1" x14ac:dyDescent="0.25">
      <c r="A49" s="14" t="s">
        <v>41</v>
      </c>
      <c r="B49" s="71" t="s">
        <v>137</v>
      </c>
      <c r="C49" s="71" t="s">
        <v>119</v>
      </c>
      <c r="D49" s="77" t="s">
        <v>688</v>
      </c>
      <c r="E49" s="71">
        <f t="shared" si="4"/>
        <v>2</v>
      </c>
      <c r="F49" s="71"/>
      <c r="G49" s="71">
        <v>0.5</v>
      </c>
      <c r="H49" s="33">
        <f t="shared" si="1"/>
        <v>1</v>
      </c>
      <c r="I49" s="17" t="s">
        <v>684</v>
      </c>
    </row>
    <row r="50" spans="1:9" ht="15.95" customHeight="1" x14ac:dyDescent="0.25">
      <c r="A50" s="14" t="s">
        <v>42</v>
      </c>
      <c r="B50" s="71" t="s">
        <v>137</v>
      </c>
      <c r="C50" s="71"/>
      <c r="D50" s="77"/>
      <c r="E50" s="71">
        <f t="shared" si="4"/>
        <v>2</v>
      </c>
      <c r="F50" s="71"/>
      <c r="G50" s="71"/>
      <c r="H50" s="33">
        <f t="shared" si="1"/>
        <v>2</v>
      </c>
      <c r="I50" s="17" t="s">
        <v>650</v>
      </c>
    </row>
    <row r="51" spans="1:9" s="10" customFormat="1" ht="15.95" customHeight="1" x14ac:dyDescent="0.25">
      <c r="A51" s="14" t="s">
        <v>92</v>
      </c>
      <c r="B51" s="71" t="s">
        <v>250</v>
      </c>
      <c r="C51" s="71"/>
      <c r="D51" s="77"/>
      <c r="E51" s="71">
        <f t="shared" si="4"/>
        <v>0</v>
      </c>
      <c r="F51" s="71"/>
      <c r="G51" s="71"/>
      <c r="H51" s="33">
        <f t="shared" si="1"/>
        <v>0</v>
      </c>
      <c r="I51" s="17" t="s">
        <v>401</v>
      </c>
    </row>
    <row r="52" spans="1:9" ht="15.95" customHeight="1" x14ac:dyDescent="0.25">
      <c r="A52" s="14" t="s">
        <v>43</v>
      </c>
      <c r="B52" s="71" t="s">
        <v>250</v>
      </c>
      <c r="C52" s="71"/>
      <c r="D52" s="77"/>
      <c r="E52" s="71">
        <f t="shared" si="4"/>
        <v>0</v>
      </c>
      <c r="F52" s="71"/>
      <c r="G52" s="71"/>
      <c r="H52" s="33">
        <f t="shared" si="1"/>
        <v>0</v>
      </c>
      <c r="I52" s="15" t="s">
        <v>622</v>
      </c>
    </row>
    <row r="53" spans="1:9" ht="15.95" customHeight="1" x14ac:dyDescent="0.25">
      <c r="A53" s="14" t="s">
        <v>44</v>
      </c>
      <c r="B53" s="71" t="s">
        <v>137</v>
      </c>
      <c r="C53" s="71" t="s">
        <v>119</v>
      </c>
      <c r="D53" s="77"/>
      <c r="E53" s="71">
        <f t="shared" si="4"/>
        <v>2</v>
      </c>
      <c r="F53" s="71"/>
      <c r="G53" s="71"/>
      <c r="H53" s="33">
        <f t="shared" si="1"/>
        <v>2</v>
      </c>
      <c r="I53" s="17" t="s">
        <v>410</v>
      </c>
    </row>
    <row r="54" spans="1:9" s="38" customFormat="1" ht="15.95" customHeight="1" x14ac:dyDescent="0.25">
      <c r="A54" s="13" t="s">
        <v>45</v>
      </c>
      <c r="B54" s="72"/>
      <c r="C54" s="72"/>
      <c r="D54" s="78"/>
      <c r="E54" s="73"/>
      <c r="F54" s="72"/>
      <c r="G54" s="73"/>
      <c r="H54" s="34"/>
      <c r="I54" s="19"/>
    </row>
    <row r="55" spans="1:9" s="10" customFormat="1" ht="15.95" customHeight="1" x14ac:dyDescent="0.25">
      <c r="A55" s="14" t="s">
        <v>46</v>
      </c>
      <c r="B55" s="71" t="s">
        <v>137</v>
      </c>
      <c r="C55" s="71" t="s">
        <v>119</v>
      </c>
      <c r="D55" s="77" t="s">
        <v>681</v>
      </c>
      <c r="E55" s="71">
        <f t="shared" ref="E55:E68" si="5">IF(B55="Да, опубликованы за все отчетные периоды",2,0)</f>
        <v>2</v>
      </c>
      <c r="F55" s="71"/>
      <c r="G55" s="71">
        <v>0.5</v>
      </c>
      <c r="H55" s="33">
        <f t="shared" si="1"/>
        <v>1</v>
      </c>
      <c r="I55" s="17" t="s">
        <v>680</v>
      </c>
    </row>
    <row r="56" spans="1:9" s="10" customFormat="1" ht="15.95" customHeight="1" x14ac:dyDescent="0.25">
      <c r="A56" s="14" t="s">
        <v>47</v>
      </c>
      <c r="B56" s="71" t="s">
        <v>250</v>
      </c>
      <c r="C56" s="71"/>
      <c r="D56" s="77"/>
      <c r="E56" s="71">
        <f t="shared" si="5"/>
        <v>0</v>
      </c>
      <c r="F56" s="71"/>
      <c r="G56" s="71"/>
      <c r="H56" s="33">
        <f t="shared" si="1"/>
        <v>0</v>
      </c>
      <c r="I56" s="17" t="s">
        <v>416</v>
      </c>
    </row>
    <row r="57" spans="1:9" s="10" customFormat="1" ht="15.95" customHeight="1" x14ac:dyDescent="0.25">
      <c r="A57" s="14" t="s">
        <v>48</v>
      </c>
      <c r="B57" s="71" t="s">
        <v>250</v>
      </c>
      <c r="C57" s="71"/>
      <c r="D57" s="77"/>
      <c r="E57" s="71">
        <f t="shared" si="5"/>
        <v>0</v>
      </c>
      <c r="F57" s="71"/>
      <c r="G57" s="71"/>
      <c r="H57" s="33">
        <f t="shared" si="1"/>
        <v>0</v>
      </c>
      <c r="I57" s="17" t="s">
        <v>424</v>
      </c>
    </row>
    <row r="58" spans="1:9" s="10" customFormat="1" ht="15.95" customHeight="1" x14ac:dyDescent="0.25">
      <c r="A58" s="14" t="s">
        <v>49</v>
      </c>
      <c r="B58" s="71" t="s">
        <v>250</v>
      </c>
      <c r="C58" s="71"/>
      <c r="D58" s="77"/>
      <c r="E58" s="71">
        <f t="shared" si="5"/>
        <v>0</v>
      </c>
      <c r="F58" s="71"/>
      <c r="G58" s="71"/>
      <c r="H58" s="33">
        <f t="shared" si="1"/>
        <v>0</v>
      </c>
      <c r="I58" s="17" t="s">
        <v>426</v>
      </c>
    </row>
    <row r="59" spans="1:9" ht="15.95" customHeight="1" x14ac:dyDescent="0.25">
      <c r="A59" s="14" t="s">
        <v>50</v>
      </c>
      <c r="B59" s="71" t="s">
        <v>137</v>
      </c>
      <c r="C59" s="71" t="s">
        <v>119</v>
      </c>
      <c r="D59" s="77"/>
      <c r="E59" s="71">
        <f t="shared" si="5"/>
        <v>2</v>
      </c>
      <c r="F59" s="71"/>
      <c r="G59" s="71"/>
      <c r="H59" s="33">
        <f t="shared" si="1"/>
        <v>2</v>
      </c>
      <c r="I59" s="17" t="s">
        <v>675</v>
      </c>
    </row>
    <row r="60" spans="1:9" s="10" customFormat="1" ht="15.95" customHeight="1" x14ac:dyDescent="0.25">
      <c r="A60" s="14" t="s">
        <v>51</v>
      </c>
      <c r="B60" s="71" t="s">
        <v>250</v>
      </c>
      <c r="C60" s="71"/>
      <c r="D60" s="77"/>
      <c r="E60" s="71">
        <f t="shared" si="5"/>
        <v>0</v>
      </c>
      <c r="F60" s="71"/>
      <c r="G60" s="71"/>
      <c r="H60" s="33">
        <f t="shared" si="1"/>
        <v>0</v>
      </c>
      <c r="I60" s="17" t="s">
        <v>435</v>
      </c>
    </row>
    <row r="61" spans="1:9" s="10" customFormat="1" ht="15.95" customHeight="1" x14ac:dyDescent="0.25">
      <c r="A61" s="14" t="s">
        <v>52</v>
      </c>
      <c r="B61" s="71" t="s">
        <v>177</v>
      </c>
      <c r="C61" s="71" t="s">
        <v>119</v>
      </c>
      <c r="D61" s="77"/>
      <c r="E61" s="71">
        <f t="shared" si="5"/>
        <v>0</v>
      </c>
      <c r="F61" s="71"/>
      <c r="G61" s="71"/>
      <c r="H61" s="33">
        <f t="shared" si="1"/>
        <v>0</v>
      </c>
      <c r="I61" s="17" t="s">
        <v>436</v>
      </c>
    </row>
    <row r="62" spans="1:9" s="10" customFormat="1" ht="15.95" customHeight="1" x14ac:dyDescent="0.25">
      <c r="A62" s="14" t="s">
        <v>53</v>
      </c>
      <c r="B62" s="71" t="s">
        <v>137</v>
      </c>
      <c r="C62" s="71" t="s">
        <v>119</v>
      </c>
      <c r="D62" s="77"/>
      <c r="E62" s="71">
        <f t="shared" si="5"/>
        <v>2</v>
      </c>
      <c r="F62" s="71"/>
      <c r="G62" s="71"/>
      <c r="H62" s="33">
        <f t="shared" si="1"/>
        <v>2</v>
      </c>
      <c r="I62" s="17" t="s">
        <v>664</v>
      </c>
    </row>
    <row r="63" spans="1:9" s="10" customFormat="1" ht="15.95" customHeight="1" x14ac:dyDescent="0.25">
      <c r="A63" s="14" t="s">
        <v>54</v>
      </c>
      <c r="B63" s="71" t="s">
        <v>137</v>
      </c>
      <c r="C63" s="71" t="s">
        <v>285</v>
      </c>
      <c r="D63" s="77"/>
      <c r="E63" s="71">
        <f t="shared" si="5"/>
        <v>2</v>
      </c>
      <c r="F63" s="71"/>
      <c r="G63" s="71"/>
      <c r="H63" s="33">
        <f t="shared" si="1"/>
        <v>2</v>
      </c>
      <c r="I63" s="17" t="s">
        <v>446</v>
      </c>
    </row>
    <row r="64" spans="1:9" s="10" customFormat="1" ht="15.95" customHeight="1" x14ac:dyDescent="0.25">
      <c r="A64" s="14" t="s">
        <v>55</v>
      </c>
      <c r="B64" s="71" t="s">
        <v>137</v>
      </c>
      <c r="C64" s="71" t="s">
        <v>100</v>
      </c>
      <c r="D64" s="77"/>
      <c r="E64" s="71">
        <f t="shared" si="5"/>
        <v>2</v>
      </c>
      <c r="F64" s="71"/>
      <c r="G64" s="71"/>
      <c r="H64" s="33">
        <f t="shared" si="1"/>
        <v>2</v>
      </c>
      <c r="I64" s="17" t="s">
        <v>453</v>
      </c>
    </row>
    <row r="65" spans="1:9" ht="15.95" customHeight="1" x14ac:dyDescent="0.25">
      <c r="A65" s="14" t="s">
        <v>56</v>
      </c>
      <c r="B65" s="71" t="s">
        <v>137</v>
      </c>
      <c r="C65" s="71" t="s">
        <v>119</v>
      </c>
      <c r="D65" s="77" t="s">
        <v>740</v>
      </c>
      <c r="E65" s="71">
        <f t="shared" si="5"/>
        <v>2</v>
      </c>
      <c r="F65" s="71"/>
      <c r="G65" s="71">
        <v>0.5</v>
      </c>
      <c r="H65" s="33">
        <f t="shared" si="1"/>
        <v>1</v>
      </c>
      <c r="I65" s="17" t="s">
        <v>739</v>
      </c>
    </row>
    <row r="66" spans="1:9" s="10" customFormat="1" ht="15.95" customHeight="1" x14ac:dyDescent="0.25">
      <c r="A66" s="14" t="s">
        <v>57</v>
      </c>
      <c r="B66" s="71" t="s">
        <v>250</v>
      </c>
      <c r="C66" s="71"/>
      <c r="D66" s="77"/>
      <c r="E66" s="71">
        <f t="shared" si="5"/>
        <v>0</v>
      </c>
      <c r="F66" s="71"/>
      <c r="G66" s="71"/>
      <c r="H66" s="33">
        <f t="shared" si="1"/>
        <v>0</v>
      </c>
      <c r="I66" s="17" t="s">
        <v>464</v>
      </c>
    </row>
    <row r="67" spans="1:9" s="10" customFormat="1" ht="15.95" customHeight="1" x14ac:dyDescent="0.25">
      <c r="A67" s="14" t="s">
        <v>58</v>
      </c>
      <c r="B67" s="71" t="s">
        <v>137</v>
      </c>
      <c r="C67" s="71" t="s">
        <v>285</v>
      </c>
      <c r="D67" s="77"/>
      <c r="E67" s="71">
        <f t="shared" si="5"/>
        <v>2</v>
      </c>
      <c r="F67" s="71"/>
      <c r="G67" s="71"/>
      <c r="H67" s="33">
        <f t="shared" si="1"/>
        <v>2</v>
      </c>
      <c r="I67" s="17" t="s">
        <v>468</v>
      </c>
    </row>
    <row r="68" spans="1:9" ht="15.95" customHeight="1" x14ac:dyDescent="0.25">
      <c r="A68" s="14" t="s">
        <v>59</v>
      </c>
      <c r="B68" s="71" t="s">
        <v>250</v>
      </c>
      <c r="C68" s="71"/>
      <c r="D68" s="77"/>
      <c r="E68" s="71">
        <f t="shared" si="5"/>
        <v>0</v>
      </c>
      <c r="F68" s="71"/>
      <c r="G68" s="71"/>
      <c r="H68" s="33">
        <f t="shared" si="1"/>
        <v>0</v>
      </c>
      <c r="I68" s="21" t="s">
        <v>472</v>
      </c>
    </row>
    <row r="69" spans="1:9" s="38" customFormat="1" ht="15.95" customHeight="1" x14ac:dyDescent="0.25">
      <c r="A69" s="13" t="s">
        <v>60</v>
      </c>
      <c r="B69" s="72"/>
      <c r="C69" s="72"/>
      <c r="D69" s="78"/>
      <c r="E69" s="73"/>
      <c r="F69" s="72"/>
      <c r="G69" s="73"/>
      <c r="H69" s="34"/>
      <c r="I69" s="19"/>
    </row>
    <row r="70" spans="1:9" s="10" customFormat="1" ht="15.95" customHeight="1" x14ac:dyDescent="0.25">
      <c r="A70" s="14" t="s">
        <v>61</v>
      </c>
      <c r="B70" s="71" t="s">
        <v>177</v>
      </c>
      <c r="C70" s="71" t="s">
        <v>100</v>
      </c>
      <c r="D70" s="77"/>
      <c r="E70" s="71">
        <f t="shared" ref="E70:E75" si="6">IF(B70="Да, опубликованы за все отчетные периоды",2,0)</f>
        <v>0</v>
      </c>
      <c r="F70" s="71">
        <v>0.5</v>
      </c>
      <c r="G70" s="71"/>
      <c r="H70" s="33">
        <f t="shared" si="1"/>
        <v>0</v>
      </c>
      <c r="I70" s="17" t="s">
        <v>475</v>
      </c>
    </row>
    <row r="71" spans="1:9" ht="15.95" customHeight="1" x14ac:dyDescent="0.25">
      <c r="A71" s="14" t="s">
        <v>62</v>
      </c>
      <c r="B71" s="71" t="s">
        <v>137</v>
      </c>
      <c r="C71" s="71" t="s">
        <v>119</v>
      </c>
      <c r="D71" s="77"/>
      <c r="E71" s="71">
        <f t="shared" si="6"/>
        <v>2</v>
      </c>
      <c r="F71" s="71"/>
      <c r="G71" s="71"/>
      <c r="H71" s="33">
        <f t="shared" si="1"/>
        <v>2</v>
      </c>
      <c r="I71" s="15" t="s">
        <v>229</v>
      </c>
    </row>
    <row r="72" spans="1:9" ht="15.95" customHeight="1" x14ac:dyDescent="0.25">
      <c r="A72" s="14" t="s">
        <v>63</v>
      </c>
      <c r="B72" s="71" t="s">
        <v>250</v>
      </c>
      <c r="C72" s="71"/>
      <c r="D72" s="77"/>
      <c r="E72" s="71">
        <f t="shared" si="6"/>
        <v>0</v>
      </c>
      <c r="F72" s="71"/>
      <c r="G72" s="71"/>
      <c r="H72" s="33">
        <f t="shared" si="1"/>
        <v>0</v>
      </c>
      <c r="I72" s="17" t="s">
        <v>230</v>
      </c>
    </row>
    <row r="73" spans="1:9" s="10" customFormat="1" ht="15.95" customHeight="1" x14ac:dyDescent="0.25">
      <c r="A73" s="14" t="s">
        <v>64</v>
      </c>
      <c r="B73" s="71" t="s">
        <v>250</v>
      </c>
      <c r="C73" s="71"/>
      <c r="D73" s="77"/>
      <c r="E73" s="71">
        <f t="shared" si="6"/>
        <v>0</v>
      </c>
      <c r="F73" s="71"/>
      <c r="G73" s="71"/>
      <c r="H73" s="33">
        <f t="shared" si="1"/>
        <v>0</v>
      </c>
      <c r="I73" s="17" t="s">
        <v>483</v>
      </c>
    </row>
    <row r="74" spans="1:9" s="10" customFormat="1" ht="15.95" customHeight="1" x14ac:dyDescent="0.25">
      <c r="A74" s="14" t="s">
        <v>65</v>
      </c>
      <c r="B74" s="71" t="s">
        <v>137</v>
      </c>
      <c r="C74" s="71" t="s">
        <v>119</v>
      </c>
      <c r="D74" s="77"/>
      <c r="E74" s="71">
        <f t="shared" si="6"/>
        <v>2</v>
      </c>
      <c r="F74" s="71"/>
      <c r="G74" s="71"/>
      <c r="H74" s="33">
        <f t="shared" ref="H74:H101" si="7">E74*(1-F74)*(1-G74)</f>
        <v>2</v>
      </c>
      <c r="I74" s="17" t="s">
        <v>232</v>
      </c>
    </row>
    <row r="75" spans="1:9" s="10" customFormat="1" ht="15.95" customHeight="1" x14ac:dyDescent="0.25">
      <c r="A75" s="14" t="s">
        <v>66</v>
      </c>
      <c r="B75" s="71" t="s">
        <v>137</v>
      </c>
      <c r="C75" s="71" t="s">
        <v>119</v>
      </c>
      <c r="D75" s="77"/>
      <c r="E75" s="71">
        <f t="shared" si="6"/>
        <v>2</v>
      </c>
      <c r="F75" s="71"/>
      <c r="G75" s="71"/>
      <c r="H75" s="33">
        <f t="shared" si="7"/>
        <v>2</v>
      </c>
      <c r="I75" s="17" t="s">
        <v>233</v>
      </c>
    </row>
    <row r="76" spans="1:9" s="38" customFormat="1" ht="15.95" customHeight="1" x14ac:dyDescent="0.25">
      <c r="A76" s="13" t="s">
        <v>67</v>
      </c>
      <c r="B76" s="72"/>
      <c r="C76" s="72"/>
      <c r="D76" s="78"/>
      <c r="E76" s="73"/>
      <c r="F76" s="72"/>
      <c r="G76" s="73"/>
      <c r="H76" s="34"/>
      <c r="I76" s="19"/>
    </row>
    <row r="77" spans="1:9" s="10" customFormat="1" ht="15.95" customHeight="1" x14ac:dyDescent="0.25">
      <c r="A77" s="14" t="s">
        <v>68</v>
      </c>
      <c r="B77" s="71" t="s">
        <v>137</v>
      </c>
      <c r="C77" s="71" t="s">
        <v>119</v>
      </c>
      <c r="D77" s="77" t="s">
        <v>618</v>
      </c>
      <c r="E77" s="71">
        <f t="shared" ref="E77:E88" si="8">IF(B77="Да, опубликованы за все отчетные периоды",2,0)</f>
        <v>2</v>
      </c>
      <c r="F77" s="71"/>
      <c r="G77" s="71">
        <v>0.5</v>
      </c>
      <c r="H77" s="33">
        <f t="shared" si="7"/>
        <v>1</v>
      </c>
      <c r="I77" s="17" t="s">
        <v>617</v>
      </c>
    </row>
    <row r="78" spans="1:9" s="10" customFormat="1" ht="15.95" customHeight="1" x14ac:dyDescent="0.25">
      <c r="A78" s="14" t="s">
        <v>69</v>
      </c>
      <c r="B78" s="71" t="s">
        <v>137</v>
      </c>
      <c r="C78" s="77" t="s">
        <v>351</v>
      </c>
      <c r="D78" s="77" t="s">
        <v>701</v>
      </c>
      <c r="E78" s="71">
        <f t="shared" si="8"/>
        <v>2</v>
      </c>
      <c r="F78" s="71"/>
      <c r="G78" s="71">
        <v>0.5</v>
      </c>
      <c r="H78" s="33">
        <f t="shared" si="7"/>
        <v>1</v>
      </c>
      <c r="I78" s="17" t="s">
        <v>700</v>
      </c>
    </row>
    <row r="79" spans="1:9" s="10" customFormat="1" ht="15.95" customHeight="1" x14ac:dyDescent="0.25">
      <c r="A79" s="14" t="s">
        <v>70</v>
      </c>
      <c r="B79" s="71" t="s">
        <v>250</v>
      </c>
      <c r="C79" s="71"/>
      <c r="D79" s="77"/>
      <c r="E79" s="71">
        <f t="shared" si="8"/>
        <v>0</v>
      </c>
      <c r="F79" s="71"/>
      <c r="G79" s="71"/>
      <c r="H79" s="33">
        <f t="shared" si="7"/>
        <v>0</v>
      </c>
      <c r="I79" s="17" t="s">
        <v>501</v>
      </c>
    </row>
    <row r="80" spans="1:9" s="10" customFormat="1" ht="15.95" customHeight="1" x14ac:dyDescent="0.25">
      <c r="A80" s="14" t="s">
        <v>71</v>
      </c>
      <c r="B80" s="71" t="s">
        <v>250</v>
      </c>
      <c r="C80" s="71"/>
      <c r="D80" s="77"/>
      <c r="E80" s="71">
        <f t="shared" si="8"/>
        <v>0</v>
      </c>
      <c r="F80" s="71"/>
      <c r="G80" s="71"/>
      <c r="H80" s="33">
        <f t="shared" si="7"/>
        <v>0</v>
      </c>
      <c r="I80" s="17" t="s">
        <v>507</v>
      </c>
    </row>
    <row r="81" spans="1:9" ht="15.95" customHeight="1" x14ac:dyDescent="0.25">
      <c r="A81" s="14" t="s">
        <v>72</v>
      </c>
      <c r="B81" s="71" t="s">
        <v>137</v>
      </c>
      <c r="C81" s="71" t="s">
        <v>120</v>
      </c>
      <c r="D81" s="77"/>
      <c r="E81" s="71">
        <f t="shared" si="8"/>
        <v>2</v>
      </c>
      <c r="F81" s="71"/>
      <c r="G81" s="71"/>
      <c r="H81" s="33">
        <f t="shared" si="7"/>
        <v>2</v>
      </c>
      <c r="I81" s="25" t="s">
        <v>510</v>
      </c>
    </row>
    <row r="82" spans="1:9" s="10" customFormat="1" ht="15.95" customHeight="1" x14ac:dyDescent="0.25">
      <c r="A82" s="14" t="s">
        <v>73</v>
      </c>
      <c r="B82" s="71" t="s">
        <v>137</v>
      </c>
      <c r="C82" s="71" t="s">
        <v>119</v>
      </c>
      <c r="D82" s="77" t="s">
        <v>745</v>
      </c>
      <c r="E82" s="71">
        <f t="shared" si="8"/>
        <v>2</v>
      </c>
      <c r="F82" s="71"/>
      <c r="G82" s="71">
        <v>0.5</v>
      </c>
      <c r="H82" s="33">
        <f t="shared" si="7"/>
        <v>1</v>
      </c>
      <c r="I82" s="17" t="s">
        <v>744</v>
      </c>
    </row>
    <row r="83" spans="1:9" ht="15.95" customHeight="1" x14ac:dyDescent="0.25">
      <c r="A83" s="14" t="s">
        <v>74</v>
      </c>
      <c r="B83" s="71" t="s">
        <v>137</v>
      </c>
      <c r="C83" s="71" t="s">
        <v>119</v>
      </c>
      <c r="D83" s="77"/>
      <c r="E83" s="71">
        <f t="shared" si="8"/>
        <v>2</v>
      </c>
      <c r="F83" s="71"/>
      <c r="G83" s="71"/>
      <c r="H83" s="33">
        <f t="shared" si="7"/>
        <v>2</v>
      </c>
      <c r="I83" s="17" t="s">
        <v>235</v>
      </c>
    </row>
    <row r="84" spans="1:9" s="9" customFormat="1" ht="15.95" customHeight="1" x14ac:dyDescent="0.25">
      <c r="A84" s="14" t="s">
        <v>75</v>
      </c>
      <c r="B84" s="71" t="s">
        <v>137</v>
      </c>
      <c r="C84" s="71" t="s">
        <v>119</v>
      </c>
      <c r="D84" s="77"/>
      <c r="E84" s="71">
        <f t="shared" si="8"/>
        <v>2</v>
      </c>
      <c r="F84" s="71"/>
      <c r="G84" s="71"/>
      <c r="H84" s="33">
        <f t="shared" si="7"/>
        <v>2</v>
      </c>
      <c r="I84" s="17" t="s">
        <v>516</v>
      </c>
    </row>
    <row r="85" spans="1:9" s="10" customFormat="1" ht="15.95" customHeight="1" x14ac:dyDescent="0.25">
      <c r="A85" s="14" t="s">
        <v>76</v>
      </c>
      <c r="B85" s="71" t="s">
        <v>137</v>
      </c>
      <c r="C85" s="71" t="s">
        <v>119</v>
      </c>
      <c r="D85" s="77" t="s">
        <v>626</v>
      </c>
      <c r="E85" s="71">
        <f t="shared" si="8"/>
        <v>2</v>
      </c>
      <c r="F85" s="71"/>
      <c r="G85" s="71">
        <v>0.5</v>
      </c>
      <c r="H85" s="33">
        <f t="shared" si="7"/>
        <v>1</v>
      </c>
      <c r="I85" s="17" t="s">
        <v>521</v>
      </c>
    </row>
    <row r="86" spans="1:9" ht="15.95" customHeight="1" x14ac:dyDescent="0.25">
      <c r="A86" s="14" t="s">
        <v>77</v>
      </c>
      <c r="B86" s="71" t="s">
        <v>137</v>
      </c>
      <c r="C86" s="77" t="s">
        <v>351</v>
      </c>
      <c r="D86" s="77" t="s">
        <v>607</v>
      </c>
      <c r="E86" s="71">
        <f t="shared" si="8"/>
        <v>2</v>
      </c>
      <c r="F86" s="71"/>
      <c r="G86" s="71">
        <v>0.5</v>
      </c>
      <c r="H86" s="33">
        <f t="shared" si="7"/>
        <v>1</v>
      </c>
      <c r="I86" s="25" t="s">
        <v>529</v>
      </c>
    </row>
    <row r="87" spans="1:9" s="10" customFormat="1" ht="15.95" customHeight="1" x14ac:dyDescent="0.25">
      <c r="A87" s="14" t="s">
        <v>78</v>
      </c>
      <c r="B87" s="71" t="s">
        <v>137</v>
      </c>
      <c r="C87" s="71" t="s">
        <v>119</v>
      </c>
      <c r="D87" s="77"/>
      <c r="E87" s="71">
        <f t="shared" si="8"/>
        <v>2</v>
      </c>
      <c r="F87" s="71"/>
      <c r="G87" s="71"/>
      <c r="H87" s="33">
        <f t="shared" si="7"/>
        <v>2</v>
      </c>
      <c r="I87" s="17" t="s">
        <v>536</v>
      </c>
    </row>
    <row r="88" spans="1:9" s="10" customFormat="1" ht="15.95" customHeight="1" x14ac:dyDescent="0.25">
      <c r="A88" s="14" t="s">
        <v>79</v>
      </c>
      <c r="B88" s="71" t="s">
        <v>137</v>
      </c>
      <c r="C88" s="71" t="s">
        <v>119</v>
      </c>
      <c r="D88" s="77"/>
      <c r="E88" s="71">
        <f t="shared" si="8"/>
        <v>2</v>
      </c>
      <c r="F88" s="71"/>
      <c r="G88" s="71"/>
      <c r="H88" s="33">
        <f t="shared" si="7"/>
        <v>2</v>
      </c>
      <c r="I88" s="17" t="s">
        <v>541</v>
      </c>
    </row>
    <row r="89" spans="1:9" s="38" customFormat="1" ht="15.95" customHeight="1" x14ac:dyDescent="0.25">
      <c r="A89" s="13" t="s">
        <v>80</v>
      </c>
      <c r="B89" s="72"/>
      <c r="C89" s="72"/>
      <c r="D89" s="78"/>
      <c r="E89" s="73"/>
      <c r="F89" s="72"/>
      <c r="G89" s="73"/>
      <c r="H89" s="34"/>
      <c r="I89" s="19"/>
    </row>
    <row r="90" spans="1:9" s="10" customFormat="1" ht="15.95" customHeight="1" x14ac:dyDescent="0.25">
      <c r="A90" s="14" t="s">
        <v>81</v>
      </c>
      <c r="B90" s="71" t="s">
        <v>250</v>
      </c>
      <c r="C90" s="71"/>
      <c r="D90" s="77"/>
      <c r="E90" s="71">
        <f t="shared" ref="E90:E98" si="9">IF(B90="Да, опубликованы за все отчетные периоды",2,0)</f>
        <v>0</v>
      </c>
      <c r="F90" s="71"/>
      <c r="G90" s="71"/>
      <c r="H90" s="33">
        <f t="shared" si="7"/>
        <v>0</v>
      </c>
      <c r="I90" s="17" t="s">
        <v>544</v>
      </c>
    </row>
    <row r="91" spans="1:9" s="10" customFormat="1" ht="15.95" customHeight="1" x14ac:dyDescent="0.25">
      <c r="A91" s="14" t="s">
        <v>82</v>
      </c>
      <c r="B91" s="71" t="s">
        <v>250</v>
      </c>
      <c r="C91" s="71"/>
      <c r="D91" s="77"/>
      <c r="E91" s="71">
        <f t="shared" si="9"/>
        <v>0</v>
      </c>
      <c r="F91" s="71"/>
      <c r="G91" s="71"/>
      <c r="H91" s="33">
        <f t="shared" si="7"/>
        <v>0</v>
      </c>
      <c r="I91" s="17" t="s">
        <v>551</v>
      </c>
    </row>
    <row r="92" spans="1:9" ht="15.95" customHeight="1" x14ac:dyDescent="0.25">
      <c r="A92" s="14" t="s">
        <v>83</v>
      </c>
      <c r="B92" s="71" t="s">
        <v>250</v>
      </c>
      <c r="C92" s="71"/>
      <c r="D92" s="77"/>
      <c r="E92" s="71">
        <f t="shared" si="9"/>
        <v>0</v>
      </c>
      <c r="F92" s="71"/>
      <c r="G92" s="71"/>
      <c r="H92" s="33">
        <f t="shared" si="7"/>
        <v>0</v>
      </c>
      <c r="I92" s="17" t="s">
        <v>553</v>
      </c>
    </row>
    <row r="93" spans="1:9" ht="15.95" customHeight="1" x14ac:dyDescent="0.25">
      <c r="A93" s="14" t="s">
        <v>84</v>
      </c>
      <c r="B93" s="71" t="s">
        <v>250</v>
      </c>
      <c r="C93" s="71"/>
      <c r="D93" s="77"/>
      <c r="E93" s="71">
        <f t="shared" si="9"/>
        <v>0</v>
      </c>
      <c r="F93" s="71"/>
      <c r="G93" s="71"/>
      <c r="H93" s="33">
        <f t="shared" si="7"/>
        <v>0</v>
      </c>
      <c r="I93" s="17" t="s">
        <v>561</v>
      </c>
    </row>
    <row r="94" spans="1:9" ht="15.95" customHeight="1" x14ac:dyDescent="0.25">
      <c r="A94" s="14" t="s">
        <v>85</v>
      </c>
      <c r="B94" s="71" t="s">
        <v>137</v>
      </c>
      <c r="C94" s="71" t="s">
        <v>119</v>
      </c>
      <c r="D94" s="77"/>
      <c r="E94" s="71">
        <f t="shared" si="9"/>
        <v>2</v>
      </c>
      <c r="F94" s="71"/>
      <c r="G94" s="71"/>
      <c r="H94" s="33">
        <f t="shared" si="7"/>
        <v>2</v>
      </c>
      <c r="I94" s="17" t="s">
        <v>563</v>
      </c>
    </row>
    <row r="95" spans="1:9" s="10" customFormat="1" ht="15.95" customHeight="1" x14ac:dyDescent="0.25">
      <c r="A95" s="14" t="s">
        <v>86</v>
      </c>
      <c r="B95" s="71" t="s">
        <v>250</v>
      </c>
      <c r="C95" s="71"/>
      <c r="D95" s="77"/>
      <c r="E95" s="71">
        <f t="shared" si="9"/>
        <v>0</v>
      </c>
      <c r="F95" s="71"/>
      <c r="G95" s="71"/>
      <c r="H95" s="33">
        <f t="shared" si="7"/>
        <v>0</v>
      </c>
      <c r="I95" s="17" t="s">
        <v>572</v>
      </c>
    </row>
    <row r="96" spans="1:9" s="10" customFormat="1" ht="15.95" customHeight="1" x14ac:dyDescent="0.25">
      <c r="A96" s="14" t="s">
        <v>87</v>
      </c>
      <c r="B96" s="71" t="s">
        <v>250</v>
      </c>
      <c r="C96" s="71"/>
      <c r="D96" s="77"/>
      <c r="E96" s="71">
        <f t="shared" si="9"/>
        <v>0</v>
      </c>
      <c r="F96" s="71"/>
      <c r="G96" s="71"/>
      <c r="H96" s="33">
        <f t="shared" si="7"/>
        <v>0</v>
      </c>
      <c r="I96" s="21" t="s">
        <v>575</v>
      </c>
    </row>
    <row r="97" spans="1:9" s="10" customFormat="1" ht="15.95" customHeight="1" x14ac:dyDescent="0.25">
      <c r="A97" s="14" t="s">
        <v>88</v>
      </c>
      <c r="B97" s="71" t="s">
        <v>250</v>
      </c>
      <c r="C97" s="71"/>
      <c r="D97" s="77"/>
      <c r="E97" s="71">
        <f t="shared" si="9"/>
        <v>0</v>
      </c>
      <c r="F97" s="71"/>
      <c r="G97" s="71"/>
      <c r="H97" s="33">
        <f t="shared" si="7"/>
        <v>0</v>
      </c>
      <c r="I97" s="15" t="s">
        <v>579</v>
      </c>
    </row>
    <row r="98" spans="1:9" s="10" customFormat="1" ht="15.95" customHeight="1" x14ac:dyDescent="0.25">
      <c r="A98" s="14" t="s">
        <v>89</v>
      </c>
      <c r="B98" s="71" t="s">
        <v>250</v>
      </c>
      <c r="C98" s="71"/>
      <c r="D98" s="77"/>
      <c r="E98" s="71">
        <f t="shared" si="9"/>
        <v>0</v>
      </c>
      <c r="F98" s="71"/>
      <c r="G98" s="71"/>
      <c r="H98" s="33">
        <f t="shared" si="7"/>
        <v>0</v>
      </c>
      <c r="I98" s="17" t="s">
        <v>582</v>
      </c>
    </row>
    <row r="99" spans="1:9" s="38" customFormat="1" ht="15.95" customHeight="1" x14ac:dyDescent="0.25">
      <c r="A99" s="13" t="s">
        <v>108</v>
      </c>
      <c r="B99" s="108"/>
      <c r="C99" s="109"/>
      <c r="D99" s="112"/>
      <c r="E99" s="73"/>
      <c r="F99" s="109"/>
      <c r="G99" s="109"/>
      <c r="H99" s="34"/>
      <c r="I99" s="109"/>
    </row>
    <row r="100" spans="1:9" ht="15.95" customHeight="1" x14ac:dyDescent="0.25">
      <c r="A100" s="14" t="s">
        <v>109</v>
      </c>
      <c r="B100" s="110" t="s">
        <v>250</v>
      </c>
      <c r="C100" s="111"/>
      <c r="D100" s="113"/>
      <c r="E100" s="71">
        <f>IF(B100="Да, опубликованы за все отчетные периоды",2,0)</f>
        <v>0</v>
      </c>
      <c r="F100" s="111"/>
      <c r="G100" s="111"/>
      <c r="H100" s="33">
        <f t="shared" si="7"/>
        <v>0</v>
      </c>
      <c r="I100" s="111" t="s">
        <v>584</v>
      </c>
    </row>
    <row r="101" spans="1:9" ht="15.95" customHeight="1" x14ac:dyDescent="0.25">
      <c r="A101" s="14" t="s">
        <v>110</v>
      </c>
      <c r="B101" s="110" t="s">
        <v>250</v>
      </c>
      <c r="C101" s="111"/>
      <c r="D101" s="113"/>
      <c r="E101" s="71">
        <f>IF(B101="Да, опубликованы за все отчетные периоды",2,0)</f>
        <v>0</v>
      </c>
      <c r="F101" s="111"/>
      <c r="G101" s="111"/>
      <c r="H101" s="33">
        <f t="shared" si="7"/>
        <v>0</v>
      </c>
      <c r="I101" s="119" t="s">
        <v>587</v>
      </c>
    </row>
    <row r="103" spans="1:9" x14ac:dyDescent="0.25">
      <c r="A103" s="4"/>
      <c r="B103" s="4"/>
      <c r="C103" s="4"/>
      <c r="D103" s="4"/>
      <c r="E103" s="4"/>
      <c r="F103" s="4"/>
      <c r="G103" s="4"/>
      <c r="H103" s="7"/>
    </row>
    <row r="107" spans="1:9" x14ac:dyDescent="0.25">
      <c r="A107" s="4"/>
      <c r="B107" s="4"/>
      <c r="C107" s="4"/>
      <c r="D107" s="4"/>
      <c r="E107" s="4"/>
      <c r="F107" s="4"/>
      <c r="G107" s="4"/>
      <c r="H107" s="7"/>
    </row>
    <row r="110" spans="1:9" x14ac:dyDescent="0.25">
      <c r="A110" s="4"/>
      <c r="B110" s="4"/>
      <c r="C110" s="4"/>
      <c r="D110" s="4"/>
      <c r="E110" s="4"/>
      <c r="F110" s="4"/>
      <c r="G110" s="4"/>
      <c r="H110" s="7"/>
    </row>
    <row r="114" spans="1:8" x14ac:dyDescent="0.25">
      <c r="A114" s="4"/>
      <c r="B114" s="4"/>
      <c r="C114" s="4"/>
      <c r="D114" s="4"/>
      <c r="E114" s="4"/>
      <c r="F114" s="4"/>
      <c r="G114" s="4"/>
      <c r="H114" s="7"/>
    </row>
  </sheetData>
  <autoFilter ref="A8:I8"/>
  <mergeCells count="10">
    <mergeCell ref="A1:I1"/>
    <mergeCell ref="A3:A7"/>
    <mergeCell ref="C3:C7"/>
    <mergeCell ref="D3:D7"/>
    <mergeCell ref="E3:H3"/>
    <mergeCell ref="I3:I7"/>
    <mergeCell ref="E4:E7"/>
    <mergeCell ref="F4:F7"/>
    <mergeCell ref="G4:G7"/>
    <mergeCell ref="H4:H7"/>
  </mergeCells>
  <dataValidations count="3">
    <dataValidation type="list" allowBlank="1" showInputMessage="1" showErrorMessage="1" sqref="F9:F101 G8:G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8:B101">
      <formula1>$B$4:$B$7</formula1>
    </dataValidation>
    <dataValidation type="list" allowBlank="1" showInputMessage="1" showErrorMessage="1" sqref="C8">
      <formula1>#REF!</formula1>
    </dataValidation>
  </dataValidations>
  <hyperlinks>
    <hyperlink ref="I12" r:id="rId1"/>
    <hyperlink ref="I35" display="http://portal.novkfo.ru/Menu/Page/13; http://novkfo.ru/%D0%BA%D0%B2%D0%B0%D1%80%D1%82%D0%B0%D0%BB%D1%8C%D0%BD%D1%8B%D0%B5_%D0%BE%D1%82%D1%87%D0%B5%D1%82%D1%8B_%D0%BE%D0%B1_%D0%B8%D1%81%D0%BF%D0%BE%D0%BB%D0%BD%D0%B5%D0%BD%D0%B8%D0%B8_%D0%BE%D0%B1%D0%BB%D0%"/>
    <hyperlink ref="I61" r:id="rId2"/>
    <hyperlink ref="I86" r:id="rId3"/>
    <hyperlink ref="I101" r:id="rId4"/>
    <hyperlink ref="I15" r:id="rId5"/>
    <hyperlink ref="I19" r:id="rId6" location="b16"/>
    <hyperlink ref="I16" r:id="rId7"/>
    <hyperlink ref="I23" r:id="rId8"/>
    <hyperlink ref="I34" r:id="rId9"/>
  </hyperlinks>
  <pageMargins left="0.70866141732283472" right="0.70866141732283472" top="0.74803149606299213" bottom="0.74803149606299213" header="0.31496062992125984" footer="0.31496062992125984"/>
  <pageSetup paperSize="9" scale="68" fitToHeight="3" orientation="landscape" r:id="rId10"/>
  <headerFooter>
    <oddFooter>&amp;C&amp;"Times New Roman,обычный"&amp;8&amp;P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zoomScaleNormal="100" workbookViewId="0">
      <pane ySplit="6" topLeftCell="A7" activePane="bottomLeft" state="frozen"/>
      <selection pane="bottomLeft" activeCell="B36" sqref="B36"/>
    </sheetView>
  </sheetViews>
  <sheetFormatPr defaultRowHeight="15" x14ac:dyDescent="0.25"/>
  <cols>
    <col min="1" max="1" width="33.42578125" style="3" customWidth="1"/>
    <col min="2" max="2" width="33.85546875" style="3" customWidth="1"/>
    <col min="3" max="4" width="20.7109375" style="3" customWidth="1"/>
    <col min="5" max="5" width="7.7109375" style="3" customWidth="1"/>
    <col min="6" max="6" width="9.7109375" style="3" customWidth="1"/>
    <col min="7" max="7" width="10.7109375" style="3" customWidth="1"/>
    <col min="8" max="8" width="7.7109375" style="6" customWidth="1"/>
    <col min="9" max="9" width="45.7109375" customWidth="1"/>
  </cols>
  <sheetData>
    <row r="1" spans="1:9" s="1" customFormat="1" ht="29.25" customHeight="1" x14ac:dyDescent="0.2">
      <c r="A1" s="131" t="s">
        <v>190</v>
      </c>
      <c r="B1" s="131"/>
      <c r="C1" s="131"/>
      <c r="D1" s="131"/>
      <c r="E1" s="131"/>
      <c r="F1" s="131"/>
      <c r="G1" s="131"/>
      <c r="H1" s="131"/>
      <c r="I1" s="150"/>
    </row>
    <row r="2" spans="1:9" s="96" customFormat="1" ht="15.95" customHeight="1" x14ac:dyDescent="0.2">
      <c r="A2" s="91" t="s">
        <v>614</v>
      </c>
      <c r="B2" s="91"/>
      <c r="C2" s="91"/>
      <c r="D2" s="91"/>
      <c r="E2" s="91"/>
      <c r="F2" s="91"/>
      <c r="G2" s="91"/>
      <c r="H2" s="91"/>
      <c r="I2" s="95"/>
    </row>
    <row r="3" spans="1:9" ht="69.75" customHeight="1" x14ac:dyDescent="0.25">
      <c r="A3" s="135" t="s">
        <v>111</v>
      </c>
      <c r="B3" s="11" t="s">
        <v>191</v>
      </c>
      <c r="C3" s="135" t="s">
        <v>113</v>
      </c>
      <c r="D3" s="135" t="s">
        <v>114</v>
      </c>
      <c r="E3" s="132" t="s">
        <v>192</v>
      </c>
      <c r="F3" s="133"/>
      <c r="G3" s="133"/>
      <c r="H3" s="134"/>
      <c r="I3" s="135" t="s">
        <v>96</v>
      </c>
    </row>
    <row r="4" spans="1:9" ht="15" customHeight="1" x14ac:dyDescent="0.25">
      <c r="A4" s="136"/>
      <c r="B4" s="12" t="s">
        <v>137</v>
      </c>
      <c r="C4" s="136"/>
      <c r="D4" s="136"/>
      <c r="E4" s="135" t="s">
        <v>118</v>
      </c>
      <c r="F4" s="135" t="s">
        <v>115</v>
      </c>
      <c r="G4" s="135" t="s">
        <v>116</v>
      </c>
      <c r="H4" s="138" t="s">
        <v>117</v>
      </c>
      <c r="I4" s="141"/>
    </row>
    <row r="5" spans="1:9" ht="15.95" customHeight="1" x14ac:dyDescent="0.25">
      <c r="A5" s="136"/>
      <c r="B5" s="12" t="s">
        <v>253</v>
      </c>
      <c r="C5" s="136"/>
      <c r="D5" s="136"/>
      <c r="E5" s="136"/>
      <c r="F5" s="136"/>
      <c r="G5" s="136"/>
      <c r="H5" s="139"/>
      <c r="I5" s="141"/>
    </row>
    <row r="6" spans="1:9" s="5" customFormat="1" ht="15.95" customHeight="1" x14ac:dyDescent="0.25">
      <c r="A6" s="137"/>
      <c r="B6" s="12" t="s">
        <v>250</v>
      </c>
      <c r="C6" s="137"/>
      <c r="D6" s="137"/>
      <c r="E6" s="137"/>
      <c r="F6" s="137"/>
      <c r="G6" s="137"/>
      <c r="H6" s="140"/>
      <c r="I6" s="142"/>
    </row>
    <row r="7" spans="1:9" s="38" customFormat="1" ht="15.95" customHeight="1" x14ac:dyDescent="0.25">
      <c r="A7" s="13" t="s">
        <v>0</v>
      </c>
      <c r="B7" s="83"/>
      <c r="C7" s="13"/>
      <c r="D7" s="13"/>
      <c r="E7" s="13"/>
      <c r="F7" s="13"/>
      <c r="G7" s="13"/>
      <c r="H7" s="18"/>
      <c r="I7" s="16"/>
    </row>
    <row r="8" spans="1:9" s="9" customFormat="1" ht="15.95" customHeight="1" x14ac:dyDescent="0.25">
      <c r="A8" s="14" t="s">
        <v>1</v>
      </c>
      <c r="B8" s="71" t="s">
        <v>253</v>
      </c>
      <c r="C8" s="71" t="s">
        <v>119</v>
      </c>
      <c r="D8" s="77"/>
      <c r="E8" s="71">
        <f t="shared" ref="E8:E25" si="0">IF(B8="Да, опубликованы за все отчетные периоды",2,0)</f>
        <v>0</v>
      </c>
      <c r="F8" s="71"/>
      <c r="G8" s="71"/>
      <c r="H8" s="33">
        <f>E8*(1-F8)*(1-G8)</f>
        <v>0</v>
      </c>
      <c r="I8" s="15" t="s">
        <v>207</v>
      </c>
    </row>
    <row r="9" spans="1:9" ht="15.95" customHeight="1" x14ac:dyDescent="0.25">
      <c r="A9" s="14" t="s">
        <v>2</v>
      </c>
      <c r="B9" s="71" t="s">
        <v>137</v>
      </c>
      <c r="C9" s="71" t="s">
        <v>119</v>
      </c>
      <c r="D9" s="77"/>
      <c r="E9" s="71">
        <f t="shared" si="0"/>
        <v>2</v>
      </c>
      <c r="F9" s="71"/>
      <c r="G9" s="71"/>
      <c r="H9" s="33">
        <f t="shared" ref="H9:H72" si="1">E9*(1-F9)*(1-G9)</f>
        <v>2</v>
      </c>
      <c r="I9" s="17" t="s">
        <v>208</v>
      </c>
    </row>
    <row r="10" spans="1:9" ht="15.95" customHeight="1" x14ac:dyDescent="0.25">
      <c r="A10" s="14" t="s">
        <v>3</v>
      </c>
      <c r="B10" s="71" t="s">
        <v>137</v>
      </c>
      <c r="C10" s="71" t="s">
        <v>119</v>
      </c>
      <c r="D10" s="114" t="s">
        <v>670</v>
      </c>
      <c r="E10" s="71">
        <f t="shared" si="0"/>
        <v>2</v>
      </c>
      <c r="F10" s="71"/>
      <c r="G10" s="71">
        <v>0.5</v>
      </c>
      <c r="H10" s="33">
        <f t="shared" si="1"/>
        <v>1</v>
      </c>
      <c r="I10" s="17" t="s">
        <v>251</v>
      </c>
    </row>
    <row r="11" spans="1:9" s="9" customFormat="1" ht="15.95" customHeight="1" x14ac:dyDescent="0.25">
      <c r="A11" s="14" t="s">
        <v>4</v>
      </c>
      <c r="B11" s="71" t="s">
        <v>250</v>
      </c>
      <c r="C11" s="71"/>
      <c r="D11" s="77"/>
      <c r="E11" s="71">
        <f t="shared" si="0"/>
        <v>0</v>
      </c>
      <c r="F11" s="71"/>
      <c r="G11" s="71"/>
      <c r="H11" s="33">
        <f t="shared" si="1"/>
        <v>0</v>
      </c>
      <c r="I11" s="17" t="s">
        <v>209</v>
      </c>
    </row>
    <row r="12" spans="1:9" s="10" customFormat="1" ht="15.95" customHeight="1" x14ac:dyDescent="0.25">
      <c r="A12" s="14" t="s">
        <v>5</v>
      </c>
      <c r="B12" s="71" t="s">
        <v>250</v>
      </c>
      <c r="C12" s="71"/>
      <c r="D12" s="77"/>
      <c r="E12" s="71">
        <f t="shared" si="0"/>
        <v>0</v>
      </c>
      <c r="F12" s="71"/>
      <c r="G12" s="71"/>
      <c r="H12" s="33">
        <f t="shared" si="1"/>
        <v>0</v>
      </c>
      <c r="I12" s="17" t="s">
        <v>262</v>
      </c>
    </row>
    <row r="13" spans="1:9" ht="15.95" customHeight="1" x14ac:dyDescent="0.25">
      <c r="A13" s="14" t="s">
        <v>6</v>
      </c>
      <c r="B13" s="71" t="s">
        <v>250</v>
      </c>
      <c r="C13" s="71"/>
      <c r="D13" s="77"/>
      <c r="E13" s="71">
        <f t="shared" si="0"/>
        <v>0</v>
      </c>
      <c r="F13" s="71"/>
      <c r="G13" s="71"/>
      <c r="H13" s="33">
        <f t="shared" si="1"/>
        <v>0</v>
      </c>
      <c r="I13" s="17" t="s">
        <v>210</v>
      </c>
    </row>
    <row r="14" spans="1:9" s="9" customFormat="1" ht="15.95" customHeight="1" x14ac:dyDescent="0.25">
      <c r="A14" s="14" t="s">
        <v>7</v>
      </c>
      <c r="B14" s="71" t="s">
        <v>250</v>
      </c>
      <c r="C14" s="71"/>
      <c r="D14" s="77"/>
      <c r="E14" s="71">
        <f t="shared" si="0"/>
        <v>0</v>
      </c>
      <c r="F14" s="71"/>
      <c r="G14" s="71"/>
      <c r="H14" s="33">
        <f t="shared" si="1"/>
        <v>0</v>
      </c>
      <c r="I14" s="17" t="s">
        <v>265</v>
      </c>
    </row>
    <row r="15" spans="1:9" s="10" customFormat="1" ht="15.95" customHeight="1" x14ac:dyDescent="0.25">
      <c r="A15" s="14" t="s">
        <v>8</v>
      </c>
      <c r="B15" s="71" t="s">
        <v>137</v>
      </c>
      <c r="C15" s="71" t="s">
        <v>119</v>
      </c>
      <c r="D15" s="77"/>
      <c r="E15" s="71">
        <f t="shared" si="0"/>
        <v>2</v>
      </c>
      <c r="F15" s="71"/>
      <c r="G15" s="71"/>
      <c r="H15" s="33">
        <f t="shared" si="1"/>
        <v>2</v>
      </c>
      <c r="I15" s="17" t="s">
        <v>268</v>
      </c>
    </row>
    <row r="16" spans="1:9" s="10" customFormat="1" ht="15.95" customHeight="1" x14ac:dyDescent="0.25">
      <c r="A16" s="14" t="s">
        <v>9</v>
      </c>
      <c r="B16" s="71" t="s">
        <v>250</v>
      </c>
      <c r="C16" s="71"/>
      <c r="D16" s="77"/>
      <c r="E16" s="71">
        <f t="shared" si="0"/>
        <v>0</v>
      </c>
      <c r="F16" s="71"/>
      <c r="G16" s="71"/>
      <c r="H16" s="33">
        <f t="shared" si="1"/>
        <v>0</v>
      </c>
      <c r="I16" s="17" t="s">
        <v>212</v>
      </c>
    </row>
    <row r="17" spans="1:9" ht="15.95" customHeight="1" x14ac:dyDescent="0.25">
      <c r="A17" s="14" t="s">
        <v>10</v>
      </c>
      <c r="B17" s="71" t="s">
        <v>137</v>
      </c>
      <c r="C17" s="71" t="s">
        <v>119</v>
      </c>
      <c r="D17" s="77"/>
      <c r="E17" s="71">
        <f t="shared" si="0"/>
        <v>2</v>
      </c>
      <c r="F17" s="71"/>
      <c r="G17" s="71"/>
      <c r="H17" s="33">
        <f t="shared" si="1"/>
        <v>2</v>
      </c>
      <c r="I17" s="17" t="s">
        <v>284</v>
      </c>
    </row>
    <row r="18" spans="1:9" s="9" customFormat="1" ht="15.95" customHeight="1" x14ac:dyDescent="0.25">
      <c r="A18" s="14" t="s">
        <v>11</v>
      </c>
      <c r="B18" s="71" t="s">
        <v>250</v>
      </c>
      <c r="C18" s="71"/>
      <c r="D18" s="77"/>
      <c r="E18" s="71">
        <f t="shared" si="0"/>
        <v>0</v>
      </c>
      <c r="F18" s="71"/>
      <c r="G18" s="71"/>
      <c r="H18" s="33">
        <f t="shared" si="1"/>
        <v>0</v>
      </c>
      <c r="I18" s="17" t="s">
        <v>293</v>
      </c>
    </row>
    <row r="19" spans="1:9" s="9" customFormat="1" ht="15.95" customHeight="1" x14ac:dyDescent="0.25">
      <c r="A19" s="14" t="s">
        <v>12</v>
      </c>
      <c r="B19" s="71" t="s">
        <v>137</v>
      </c>
      <c r="C19" s="71" t="s">
        <v>119</v>
      </c>
      <c r="D19" s="77"/>
      <c r="E19" s="71">
        <f t="shared" si="0"/>
        <v>2</v>
      </c>
      <c r="F19" s="71"/>
      <c r="G19" s="71"/>
      <c r="H19" s="33">
        <f t="shared" si="1"/>
        <v>2</v>
      </c>
      <c r="I19" s="17" t="s">
        <v>638</v>
      </c>
    </row>
    <row r="20" spans="1:9" s="9" customFormat="1" ht="15.95" customHeight="1" x14ac:dyDescent="0.25">
      <c r="A20" s="14" t="s">
        <v>13</v>
      </c>
      <c r="B20" s="71" t="s">
        <v>250</v>
      </c>
      <c r="C20" s="71"/>
      <c r="D20" s="77"/>
      <c r="E20" s="71">
        <f t="shared" si="0"/>
        <v>0</v>
      </c>
      <c r="F20" s="71"/>
      <c r="G20" s="71"/>
      <c r="H20" s="33">
        <f t="shared" si="1"/>
        <v>0</v>
      </c>
      <c r="I20" s="17" t="s">
        <v>299</v>
      </c>
    </row>
    <row r="21" spans="1:9" s="10" customFormat="1" ht="15.95" customHeight="1" x14ac:dyDescent="0.25">
      <c r="A21" s="14" t="s">
        <v>14</v>
      </c>
      <c r="B21" s="71" t="s">
        <v>250</v>
      </c>
      <c r="C21" s="71"/>
      <c r="D21" s="77"/>
      <c r="E21" s="71">
        <f t="shared" si="0"/>
        <v>0</v>
      </c>
      <c r="F21" s="71"/>
      <c r="G21" s="71"/>
      <c r="H21" s="33">
        <f t="shared" si="1"/>
        <v>0</v>
      </c>
      <c r="I21" s="17" t="s">
        <v>300</v>
      </c>
    </row>
    <row r="22" spans="1:9" s="10" customFormat="1" ht="15.95" customHeight="1" x14ac:dyDescent="0.25">
      <c r="A22" s="14" t="s">
        <v>15</v>
      </c>
      <c r="B22" s="71" t="s">
        <v>250</v>
      </c>
      <c r="C22" s="71"/>
      <c r="D22" s="77"/>
      <c r="E22" s="71">
        <f t="shared" si="0"/>
        <v>0</v>
      </c>
      <c r="F22" s="71"/>
      <c r="G22" s="71"/>
      <c r="H22" s="33">
        <f t="shared" si="1"/>
        <v>0</v>
      </c>
      <c r="I22" s="17" t="s">
        <v>305</v>
      </c>
    </row>
    <row r="23" spans="1:9" s="9" customFormat="1" ht="15.95" customHeight="1" x14ac:dyDescent="0.25">
      <c r="A23" s="14" t="s">
        <v>16</v>
      </c>
      <c r="B23" s="71" t="s">
        <v>250</v>
      </c>
      <c r="C23" s="71"/>
      <c r="D23" s="77"/>
      <c r="E23" s="71">
        <f t="shared" si="0"/>
        <v>0</v>
      </c>
      <c r="F23" s="71"/>
      <c r="G23" s="71"/>
      <c r="H23" s="33">
        <f t="shared" si="1"/>
        <v>0</v>
      </c>
      <c r="I23" s="17" t="s">
        <v>308</v>
      </c>
    </row>
    <row r="24" spans="1:9" ht="15.95" customHeight="1" x14ac:dyDescent="0.25">
      <c r="A24" s="14" t="s">
        <v>17</v>
      </c>
      <c r="B24" s="71" t="s">
        <v>250</v>
      </c>
      <c r="C24" s="71"/>
      <c r="D24" s="77"/>
      <c r="E24" s="71">
        <f t="shared" si="0"/>
        <v>0</v>
      </c>
      <c r="F24" s="71"/>
      <c r="G24" s="71"/>
      <c r="H24" s="33">
        <f t="shared" si="1"/>
        <v>0</v>
      </c>
      <c r="I24" s="17" t="s">
        <v>216</v>
      </c>
    </row>
    <row r="25" spans="1:9" ht="15.95" customHeight="1" x14ac:dyDescent="0.25">
      <c r="A25" s="14" t="s">
        <v>18</v>
      </c>
      <c r="B25" s="71" t="s">
        <v>250</v>
      </c>
      <c r="C25" s="71"/>
      <c r="D25" s="77"/>
      <c r="E25" s="71">
        <f t="shared" si="0"/>
        <v>0</v>
      </c>
      <c r="F25" s="71"/>
      <c r="G25" s="71"/>
      <c r="H25" s="33">
        <f t="shared" si="1"/>
        <v>0</v>
      </c>
      <c r="I25" s="17" t="s">
        <v>613</v>
      </c>
    </row>
    <row r="26" spans="1:9" s="38" customFormat="1" ht="15.95" customHeight="1" x14ac:dyDescent="0.25">
      <c r="A26" s="13" t="s">
        <v>19</v>
      </c>
      <c r="B26" s="72"/>
      <c r="C26" s="72"/>
      <c r="D26" s="78"/>
      <c r="E26" s="73"/>
      <c r="F26" s="72"/>
      <c r="G26" s="73"/>
      <c r="H26" s="34"/>
      <c r="I26" s="19"/>
    </row>
    <row r="27" spans="1:9" s="9" customFormat="1" ht="15.95" customHeight="1" x14ac:dyDescent="0.25">
      <c r="A27" s="14" t="s">
        <v>20</v>
      </c>
      <c r="B27" s="71" t="s">
        <v>250</v>
      </c>
      <c r="C27" s="71"/>
      <c r="D27" s="77"/>
      <c r="E27" s="71">
        <f t="shared" ref="E27:E37" si="2">IF(B27="Да, опубликованы за все отчетные периоды",2,0)</f>
        <v>0</v>
      </c>
      <c r="F27" s="71"/>
      <c r="G27" s="71"/>
      <c r="H27" s="33">
        <f t="shared" si="1"/>
        <v>0</v>
      </c>
      <c r="I27" s="17" t="s">
        <v>704</v>
      </c>
    </row>
    <row r="28" spans="1:9" ht="15.95" customHeight="1" x14ac:dyDescent="0.25">
      <c r="A28" s="14" t="s">
        <v>21</v>
      </c>
      <c r="B28" s="71" t="s">
        <v>250</v>
      </c>
      <c r="C28" s="71"/>
      <c r="D28" s="77"/>
      <c r="E28" s="71">
        <f t="shared" si="2"/>
        <v>0</v>
      </c>
      <c r="F28" s="71"/>
      <c r="G28" s="71"/>
      <c r="H28" s="33">
        <f t="shared" si="1"/>
        <v>0</v>
      </c>
      <c r="I28" s="17" t="s">
        <v>323</v>
      </c>
    </row>
    <row r="29" spans="1:9" ht="15.95" customHeight="1" x14ac:dyDescent="0.25">
      <c r="A29" s="14" t="s">
        <v>22</v>
      </c>
      <c r="B29" s="71" t="s">
        <v>250</v>
      </c>
      <c r="C29" s="71"/>
      <c r="D29" s="77"/>
      <c r="E29" s="71">
        <f t="shared" si="2"/>
        <v>0</v>
      </c>
      <c r="F29" s="71"/>
      <c r="G29" s="71"/>
      <c r="H29" s="33">
        <f t="shared" si="1"/>
        <v>0</v>
      </c>
      <c r="I29" s="17" t="s">
        <v>325</v>
      </c>
    </row>
    <row r="30" spans="1:9" ht="15.95" customHeight="1" x14ac:dyDescent="0.25">
      <c r="A30" s="14" t="s">
        <v>23</v>
      </c>
      <c r="B30" s="71" t="s">
        <v>137</v>
      </c>
      <c r="C30" s="71" t="s">
        <v>119</v>
      </c>
      <c r="D30" s="77" t="s">
        <v>678</v>
      </c>
      <c r="E30" s="71">
        <f t="shared" si="2"/>
        <v>2</v>
      </c>
      <c r="F30" s="71"/>
      <c r="G30" s="71">
        <v>0.5</v>
      </c>
      <c r="H30" s="33">
        <f t="shared" si="1"/>
        <v>1</v>
      </c>
      <c r="I30" s="20" t="s">
        <v>677</v>
      </c>
    </row>
    <row r="31" spans="1:9" ht="15.95" customHeight="1" x14ac:dyDescent="0.25">
      <c r="A31" s="14" t="s">
        <v>24</v>
      </c>
      <c r="B31" s="71" t="s">
        <v>250</v>
      </c>
      <c r="C31" s="71"/>
      <c r="D31" s="77"/>
      <c r="E31" s="71">
        <f t="shared" si="2"/>
        <v>0</v>
      </c>
      <c r="F31" s="71"/>
      <c r="G31" s="71"/>
      <c r="H31" s="33">
        <f t="shared" si="1"/>
        <v>0</v>
      </c>
      <c r="I31" s="21" t="s">
        <v>220</v>
      </c>
    </row>
    <row r="32" spans="1:9" s="9" customFormat="1" ht="15.95" customHeight="1" x14ac:dyDescent="0.25">
      <c r="A32" s="14" t="s">
        <v>25</v>
      </c>
      <c r="B32" s="71" t="s">
        <v>137</v>
      </c>
      <c r="C32" s="71" t="s">
        <v>98</v>
      </c>
      <c r="D32" s="77"/>
      <c r="E32" s="71">
        <f t="shared" si="2"/>
        <v>2</v>
      </c>
      <c r="F32" s="71"/>
      <c r="G32" s="71"/>
      <c r="H32" s="33">
        <f t="shared" si="1"/>
        <v>2</v>
      </c>
      <c r="I32" s="17" t="s">
        <v>749</v>
      </c>
    </row>
    <row r="33" spans="1:9" ht="15.95" customHeight="1" x14ac:dyDescent="0.25">
      <c r="A33" s="14" t="s">
        <v>26</v>
      </c>
      <c r="B33" s="71" t="s">
        <v>137</v>
      </c>
      <c r="C33" s="71" t="s">
        <v>119</v>
      </c>
      <c r="D33" s="77"/>
      <c r="E33" s="71">
        <f t="shared" si="2"/>
        <v>2</v>
      </c>
      <c r="F33" s="71"/>
      <c r="G33" s="71"/>
      <c r="H33" s="33">
        <f t="shared" si="1"/>
        <v>2</v>
      </c>
      <c r="I33" s="17" t="s">
        <v>221</v>
      </c>
    </row>
    <row r="34" spans="1:9" ht="15.95" customHeight="1" x14ac:dyDescent="0.25">
      <c r="A34" s="14" t="s">
        <v>27</v>
      </c>
      <c r="B34" s="71" t="s">
        <v>250</v>
      </c>
      <c r="C34" s="71"/>
      <c r="D34" s="77"/>
      <c r="E34" s="71">
        <f t="shared" si="2"/>
        <v>0</v>
      </c>
      <c r="F34" s="71"/>
      <c r="G34" s="71"/>
      <c r="H34" s="33">
        <f t="shared" si="1"/>
        <v>0</v>
      </c>
      <c r="I34" s="17" t="s">
        <v>344</v>
      </c>
    </row>
    <row r="35" spans="1:9" ht="15.95" customHeight="1" x14ac:dyDescent="0.25">
      <c r="A35" s="14" t="s">
        <v>28</v>
      </c>
      <c r="B35" s="71" t="s">
        <v>250</v>
      </c>
      <c r="C35" s="71"/>
      <c r="D35" s="77"/>
      <c r="E35" s="71">
        <f t="shared" si="2"/>
        <v>0</v>
      </c>
      <c r="F35" s="71"/>
      <c r="G35" s="71"/>
      <c r="H35" s="33">
        <f t="shared" si="1"/>
        <v>0</v>
      </c>
      <c r="I35" s="21" t="s">
        <v>348</v>
      </c>
    </row>
    <row r="36" spans="1:9" ht="15.95" customHeight="1" x14ac:dyDescent="0.25">
      <c r="A36" s="14" t="s">
        <v>29</v>
      </c>
      <c r="B36" s="77" t="s">
        <v>717</v>
      </c>
      <c r="C36" s="71"/>
      <c r="D36" s="77"/>
      <c r="E36" s="71">
        <f t="shared" si="2"/>
        <v>0</v>
      </c>
      <c r="F36" s="71"/>
      <c r="G36" s="71"/>
      <c r="H36" s="33">
        <f t="shared" si="1"/>
        <v>0</v>
      </c>
      <c r="I36" s="17" t="s">
        <v>711</v>
      </c>
    </row>
    <row r="37" spans="1:9" ht="15.95" customHeight="1" x14ac:dyDescent="0.25">
      <c r="A37" s="14" t="s">
        <v>30</v>
      </c>
      <c r="B37" s="71" t="s">
        <v>250</v>
      </c>
      <c r="C37" s="71"/>
      <c r="D37" s="77"/>
      <c r="E37" s="71">
        <f t="shared" si="2"/>
        <v>0</v>
      </c>
      <c r="F37" s="71"/>
      <c r="G37" s="71"/>
      <c r="H37" s="33">
        <f t="shared" si="1"/>
        <v>0</v>
      </c>
      <c r="I37" s="17" t="s">
        <v>725</v>
      </c>
    </row>
    <row r="38" spans="1:9" s="38" customFormat="1" ht="15.95" customHeight="1" x14ac:dyDescent="0.25">
      <c r="A38" s="13" t="s">
        <v>31</v>
      </c>
      <c r="B38" s="72"/>
      <c r="C38" s="72"/>
      <c r="D38" s="78"/>
      <c r="E38" s="73"/>
      <c r="F38" s="72"/>
      <c r="G38" s="73"/>
      <c r="H38" s="34"/>
      <c r="I38" s="19"/>
    </row>
    <row r="39" spans="1:9" s="10" customFormat="1" ht="15.95" customHeight="1" x14ac:dyDescent="0.25">
      <c r="A39" s="14" t="s">
        <v>32</v>
      </c>
      <c r="B39" s="71" t="s">
        <v>137</v>
      </c>
      <c r="C39" s="71" t="s">
        <v>119</v>
      </c>
      <c r="D39" s="77"/>
      <c r="E39" s="71">
        <f t="shared" ref="E39:E44" si="3">IF(B39="Да, опубликованы за все отчетные периоды",2,0)</f>
        <v>2</v>
      </c>
      <c r="F39" s="71"/>
      <c r="G39" s="71"/>
      <c r="H39" s="33">
        <f t="shared" si="1"/>
        <v>2</v>
      </c>
      <c r="I39" s="17" t="s">
        <v>359</v>
      </c>
    </row>
    <row r="40" spans="1:9" s="10" customFormat="1" ht="15.95" customHeight="1" x14ac:dyDescent="0.25">
      <c r="A40" s="14" t="s">
        <v>33</v>
      </c>
      <c r="B40" s="71" t="s">
        <v>250</v>
      </c>
      <c r="C40" s="71"/>
      <c r="D40" s="77"/>
      <c r="E40" s="71">
        <f t="shared" si="3"/>
        <v>0</v>
      </c>
      <c r="F40" s="71"/>
      <c r="G40" s="71"/>
      <c r="H40" s="33">
        <f t="shared" si="1"/>
        <v>0</v>
      </c>
      <c r="I40" s="17" t="s">
        <v>364</v>
      </c>
    </row>
    <row r="41" spans="1:9" ht="15.95" customHeight="1" x14ac:dyDescent="0.25">
      <c r="A41" s="14" t="s">
        <v>34</v>
      </c>
      <c r="B41" s="71" t="s">
        <v>137</v>
      </c>
      <c r="C41" s="71" t="s">
        <v>119</v>
      </c>
      <c r="D41" s="77"/>
      <c r="E41" s="71">
        <f t="shared" si="3"/>
        <v>2</v>
      </c>
      <c r="F41" s="71"/>
      <c r="G41" s="71"/>
      <c r="H41" s="33">
        <f t="shared" si="1"/>
        <v>2</v>
      </c>
      <c r="I41" s="17" t="s">
        <v>369</v>
      </c>
    </row>
    <row r="42" spans="1:9" s="9" customFormat="1" ht="15.95" customHeight="1" x14ac:dyDescent="0.25">
      <c r="A42" s="14" t="s">
        <v>35</v>
      </c>
      <c r="B42" s="71" t="s">
        <v>250</v>
      </c>
      <c r="C42" s="71"/>
      <c r="D42" s="77"/>
      <c r="E42" s="71">
        <f t="shared" si="3"/>
        <v>0</v>
      </c>
      <c r="F42" s="71"/>
      <c r="G42" s="71"/>
      <c r="H42" s="33">
        <f t="shared" si="1"/>
        <v>0</v>
      </c>
      <c r="I42" s="17" t="s">
        <v>377</v>
      </c>
    </row>
    <row r="43" spans="1:9" s="10" customFormat="1" ht="15.95" customHeight="1" x14ac:dyDescent="0.25">
      <c r="A43" s="14" t="s">
        <v>36</v>
      </c>
      <c r="B43" s="71" t="s">
        <v>250</v>
      </c>
      <c r="C43" s="71"/>
      <c r="D43" s="77"/>
      <c r="E43" s="71">
        <f t="shared" si="3"/>
        <v>0</v>
      </c>
      <c r="F43" s="71"/>
      <c r="G43" s="71"/>
      <c r="H43" s="33">
        <f t="shared" si="1"/>
        <v>0</v>
      </c>
      <c r="I43" s="22" t="s">
        <v>385</v>
      </c>
    </row>
    <row r="44" spans="1:9" s="10" customFormat="1" ht="15.95" customHeight="1" x14ac:dyDescent="0.25">
      <c r="A44" s="14" t="s">
        <v>37</v>
      </c>
      <c r="B44" s="71" t="s">
        <v>250</v>
      </c>
      <c r="C44" s="71"/>
      <c r="D44" s="77"/>
      <c r="E44" s="71">
        <f t="shared" si="3"/>
        <v>0</v>
      </c>
      <c r="F44" s="71"/>
      <c r="G44" s="71"/>
      <c r="H44" s="33">
        <f t="shared" si="1"/>
        <v>0</v>
      </c>
      <c r="I44" s="23" t="s">
        <v>386</v>
      </c>
    </row>
    <row r="45" spans="1:9" s="38" customFormat="1" ht="15.95" customHeight="1" x14ac:dyDescent="0.25">
      <c r="A45" s="13" t="s">
        <v>38</v>
      </c>
      <c r="B45" s="72"/>
      <c r="C45" s="72"/>
      <c r="D45" s="78"/>
      <c r="E45" s="73"/>
      <c r="F45" s="72"/>
      <c r="G45" s="73"/>
      <c r="H45" s="34"/>
      <c r="I45" s="19"/>
    </row>
    <row r="46" spans="1:9" s="10" customFormat="1" ht="15.95" customHeight="1" x14ac:dyDescent="0.25">
      <c r="A46" s="14" t="s">
        <v>39</v>
      </c>
      <c r="B46" s="71" t="s">
        <v>250</v>
      </c>
      <c r="C46" s="71"/>
      <c r="D46" s="77"/>
      <c r="E46" s="71">
        <f t="shared" ref="E46:E52" si="4">IF(B46="Да, опубликованы за все отчетные периоды",2,0)</f>
        <v>0</v>
      </c>
      <c r="F46" s="71"/>
      <c r="G46" s="71"/>
      <c r="H46" s="33">
        <f t="shared" si="1"/>
        <v>0</v>
      </c>
      <c r="I46" s="17" t="s">
        <v>394</v>
      </c>
    </row>
    <row r="47" spans="1:9" s="10" customFormat="1" ht="15.95" customHeight="1" x14ac:dyDescent="0.25">
      <c r="A47" s="14" t="s">
        <v>40</v>
      </c>
      <c r="B47" s="71" t="s">
        <v>250</v>
      </c>
      <c r="C47" s="71"/>
      <c r="D47" s="77"/>
      <c r="E47" s="71">
        <f t="shared" si="4"/>
        <v>0</v>
      </c>
      <c r="F47" s="71"/>
      <c r="G47" s="71"/>
      <c r="H47" s="33">
        <f t="shared" si="1"/>
        <v>0</v>
      </c>
      <c r="I47" s="17" t="s">
        <v>396</v>
      </c>
    </row>
    <row r="48" spans="1:9" ht="15.95" customHeight="1" x14ac:dyDescent="0.25">
      <c r="A48" s="14" t="s">
        <v>41</v>
      </c>
      <c r="B48" s="71" t="s">
        <v>137</v>
      </c>
      <c r="C48" s="71" t="s">
        <v>119</v>
      </c>
      <c r="D48" s="77" t="s">
        <v>686</v>
      </c>
      <c r="E48" s="71">
        <f t="shared" si="4"/>
        <v>2</v>
      </c>
      <c r="F48" s="71"/>
      <c r="G48" s="71">
        <v>0.5</v>
      </c>
      <c r="H48" s="33">
        <f t="shared" si="1"/>
        <v>1</v>
      </c>
      <c r="I48" s="17" t="s">
        <v>685</v>
      </c>
    </row>
    <row r="49" spans="1:9" ht="15.95" customHeight="1" x14ac:dyDescent="0.25">
      <c r="A49" s="14" t="s">
        <v>42</v>
      </c>
      <c r="B49" s="71" t="s">
        <v>137</v>
      </c>
      <c r="C49" s="71" t="s">
        <v>119</v>
      </c>
      <c r="D49" s="77"/>
      <c r="E49" s="71">
        <f t="shared" si="4"/>
        <v>2</v>
      </c>
      <c r="F49" s="71"/>
      <c r="G49" s="71"/>
      <c r="H49" s="33">
        <f t="shared" si="1"/>
        <v>2</v>
      </c>
      <c r="I49" s="17" t="s">
        <v>653</v>
      </c>
    </row>
    <row r="50" spans="1:9" s="10" customFormat="1" ht="15.95" customHeight="1" x14ac:dyDescent="0.25">
      <c r="A50" s="14" t="s">
        <v>92</v>
      </c>
      <c r="B50" s="71" t="s">
        <v>250</v>
      </c>
      <c r="C50" s="71"/>
      <c r="D50" s="77"/>
      <c r="E50" s="71">
        <f t="shared" si="4"/>
        <v>0</v>
      </c>
      <c r="F50" s="71"/>
      <c r="G50" s="71"/>
      <c r="H50" s="33">
        <f t="shared" si="1"/>
        <v>0</v>
      </c>
      <c r="I50" s="17" t="s">
        <v>401</v>
      </c>
    </row>
    <row r="51" spans="1:9" ht="15.95" customHeight="1" x14ac:dyDescent="0.25">
      <c r="A51" s="14" t="s">
        <v>43</v>
      </c>
      <c r="B51" s="71" t="s">
        <v>250</v>
      </c>
      <c r="C51" s="71"/>
      <c r="D51" s="77"/>
      <c r="E51" s="71">
        <f t="shared" si="4"/>
        <v>0</v>
      </c>
      <c r="F51" s="71"/>
      <c r="G51" s="71"/>
      <c r="H51" s="33">
        <f t="shared" si="1"/>
        <v>0</v>
      </c>
      <c r="I51" s="15" t="s">
        <v>696</v>
      </c>
    </row>
    <row r="52" spans="1:9" ht="15.95" customHeight="1" x14ac:dyDescent="0.25">
      <c r="A52" s="14" t="s">
        <v>44</v>
      </c>
      <c r="B52" s="71" t="s">
        <v>137</v>
      </c>
      <c r="C52" s="71" t="s">
        <v>119</v>
      </c>
      <c r="D52" s="77"/>
      <c r="E52" s="71">
        <f t="shared" si="4"/>
        <v>2</v>
      </c>
      <c r="F52" s="71"/>
      <c r="G52" s="71"/>
      <c r="H52" s="33">
        <f t="shared" si="1"/>
        <v>2</v>
      </c>
      <c r="I52" s="17" t="s">
        <v>411</v>
      </c>
    </row>
    <row r="53" spans="1:9" s="38" customFormat="1" ht="15.95" customHeight="1" x14ac:dyDescent="0.25">
      <c r="A53" s="13" t="s">
        <v>45</v>
      </c>
      <c r="B53" s="72"/>
      <c r="C53" s="72"/>
      <c r="D53" s="78"/>
      <c r="E53" s="73"/>
      <c r="F53" s="72"/>
      <c r="G53" s="73"/>
      <c r="H53" s="34"/>
      <c r="I53" s="19"/>
    </row>
    <row r="54" spans="1:9" s="10" customFormat="1" ht="15.95" customHeight="1" x14ac:dyDescent="0.25">
      <c r="A54" s="14" t="s">
        <v>46</v>
      </c>
      <c r="B54" s="71" t="s">
        <v>137</v>
      </c>
      <c r="C54" s="71" t="s">
        <v>119</v>
      </c>
      <c r="D54" s="77" t="s">
        <v>681</v>
      </c>
      <c r="E54" s="71">
        <f t="shared" ref="E54:E67" si="5">IF(B54="Да, опубликованы за все отчетные периоды",2,0)</f>
        <v>2</v>
      </c>
      <c r="F54" s="71"/>
      <c r="G54" s="71">
        <v>0.5</v>
      </c>
      <c r="H54" s="33">
        <f t="shared" si="1"/>
        <v>1</v>
      </c>
      <c r="I54" s="17" t="s">
        <v>680</v>
      </c>
    </row>
    <row r="55" spans="1:9" s="10" customFormat="1" ht="15.95" customHeight="1" x14ac:dyDescent="0.25">
      <c r="A55" s="14" t="s">
        <v>47</v>
      </c>
      <c r="B55" s="71" t="s">
        <v>250</v>
      </c>
      <c r="C55" s="71"/>
      <c r="D55" s="77"/>
      <c r="E55" s="71">
        <f t="shared" si="5"/>
        <v>0</v>
      </c>
      <c r="F55" s="71"/>
      <c r="G55" s="71"/>
      <c r="H55" s="33">
        <f t="shared" si="1"/>
        <v>0</v>
      </c>
      <c r="I55" s="17" t="s">
        <v>416</v>
      </c>
    </row>
    <row r="56" spans="1:9" s="10" customFormat="1" ht="15.95" customHeight="1" x14ac:dyDescent="0.25">
      <c r="A56" s="14" t="s">
        <v>48</v>
      </c>
      <c r="B56" s="71" t="s">
        <v>250</v>
      </c>
      <c r="C56" s="71"/>
      <c r="D56" s="77"/>
      <c r="E56" s="71">
        <f t="shared" si="5"/>
        <v>0</v>
      </c>
      <c r="F56" s="71"/>
      <c r="G56" s="71"/>
      <c r="H56" s="33">
        <f t="shared" si="1"/>
        <v>0</v>
      </c>
      <c r="I56" s="17" t="s">
        <v>424</v>
      </c>
    </row>
    <row r="57" spans="1:9" s="10" customFormat="1" ht="15.95" customHeight="1" x14ac:dyDescent="0.25">
      <c r="A57" s="14" t="s">
        <v>49</v>
      </c>
      <c r="B57" s="71" t="s">
        <v>250</v>
      </c>
      <c r="C57" s="71"/>
      <c r="D57" s="77"/>
      <c r="E57" s="71">
        <f t="shared" si="5"/>
        <v>0</v>
      </c>
      <c r="F57" s="71"/>
      <c r="G57" s="71"/>
      <c r="H57" s="33">
        <f t="shared" si="1"/>
        <v>0</v>
      </c>
      <c r="I57" s="17" t="s">
        <v>427</v>
      </c>
    </row>
    <row r="58" spans="1:9" ht="15.95" customHeight="1" x14ac:dyDescent="0.25">
      <c r="A58" s="14" t="s">
        <v>50</v>
      </c>
      <c r="B58" s="71" t="s">
        <v>137</v>
      </c>
      <c r="C58" s="71" t="s">
        <v>119</v>
      </c>
      <c r="D58" s="77"/>
      <c r="E58" s="71">
        <f t="shared" si="5"/>
        <v>2</v>
      </c>
      <c r="F58" s="71"/>
      <c r="G58" s="71"/>
      <c r="H58" s="33">
        <f t="shared" si="1"/>
        <v>2</v>
      </c>
      <c r="I58" s="17" t="s">
        <v>675</v>
      </c>
    </row>
    <row r="59" spans="1:9" s="10" customFormat="1" ht="15.95" customHeight="1" x14ac:dyDescent="0.25">
      <c r="A59" s="14" t="s">
        <v>51</v>
      </c>
      <c r="B59" s="71" t="s">
        <v>250</v>
      </c>
      <c r="C59" s="71"/>
      <c r="D59" s="77"/>
      <c r="E59" s="71">
        <f t="shared" si="5"/>
        <v>0</v>
      </c>
      <c r="F59" s="71"/>
      <c r="G59" s="71"/>
      <c r="H59" s="33">
        <f t="shared" si="1"/>
        <v>0</v>
      </c>
      <c r="I59" s="17" t="s">
        <v>435</v>
      </c>
    </row>
    <row r="60" spans="1:9" s="10" customFormat="1" ht="15.95" customHeight="1" x14ac:dyDescent="0.25">
      <c r="A60" s="14" t="s">
        <v>52</v>
      </c>
      <c r="B60" s="71" t="s">
        <v>253</v>
      </c>
      <c r="C60" s="71" t="s">
        <v>119</v>
      </c>
      <c r="D60" s="77"/>
      <c r="E60" s="71">
        <f t="shared" si="5"/>
        <v>0</v>
      </c>
      <c r="F60" s="71"/>
      <c r="G60" s="71"/>
      <c r="H60" s="33">
        <f t="shared" si="1"/>
        <v>0</v>
      </c>
      <c r="I60" s="17" t="s">
        <v>436</v>
      </c>
    </row>
    <row r="61" spans="1:9" s="10" customFormat="1" ht="15.95" customHeight="1" x14ac:dyDescent="0.25">
      <c r="A61" s="14" t="s">
        <v>53</v>
      </c>
      <c r="B61" s="71" t="s">
        <v>137</v>
      </c>
      <c r="C61" s="71" t="s">
        <v>119</v>
      </c>
      <c r="D61" s="77"/>
      <c r="E61" s="71">
        <f t="shared" si="5"/>
        <v>2</v>
      </c>
      <c r="F61" s="71"/>
      <c r="G61" s="71"/>
      <c r="H61" s="33">
        <f t="shared" si="1"/>
        <v>2</v>
      </c>
      <c r="I61" s="24" t="s">
        <v>664</v>
      </c>
    </row>
    <row r="62" spans="1:9" s="10" customFormat="1" ht="15.95" customHeight="1" x14ac:dyDescent="0.25">
      <c r="A62" s="14" t="s">
        <v>54</v>
      </c>
      <c r="B62" s="71" t="s">
        <v>250</v>
      </c>
      <c r="C62" s="71"/>
      <c r="D62" s="77"/>
      <c r="E62" s="71">
        <f t="shared" si="5"/>
        <v>0</v>
      </c>
      <c r="F62" s="71"/>
      <c r="G62" s="71"/>
      <c r="H62" s="33">
        <f t="shared" si="1"/>
        <v>0</v>
      </c>
      <c r="I62" s="17" t="s">
        <v>225</v>
      </c>
    </row>
    <row r="63" spans="1:9" s="10" customFormat="1" ht="15.95" customHeight="1" x14ac:dyDescent="0.25">
      <c r="A63" s="14" t="s">
        <v>55</v>
      </c>
      <c r="B63" s="71" t="s">
        <v>137</v>
      </c>
      <c r="C63" s="71" t="s">
        <v>119</v>
      </c>
      <c r="D63" s="77"/>
      <c r="E63" s="71">
        <f t="shared" si="5"/>
        <v>2</v>
      </c>
      <c r="F63" s="71"/>
      <c r="G63" s="71"/>
      <c r="H63" s="33">
        <f t="shared" si="1"/>
        <v>2</v>
      </c>
      <c r="I63" s="17" t="s">
        <v>456</v>
      </c>
    </row>
    <row r="64" spans="1:9" ht="15.95" customHeight="1" x14ac:dyDescent="0.25">
      <c r="A64" s="14" t="s">
        <v>56</v>
      </c>
      <c r="B64" s="71" t="s">
        <v>137</v>
      </c>
      <c r="C64" s="71" t="s">
        <v>119</v>
      </c>
      <c r="D64" s="77" t="s">
        <v>740</v>
      </c>
      <c r="E64" s="71">
        <f t="shared" si="5"/>
        <v>2</v>
      </c>
      <c r="F64" s="71"/>
      <c r="G64" s="71">
        <v>0.5</v>
      </c>
      <c r="H64" s="33">
        <f t="shared" si="1"/>
        <v>1</v>
      </c>
      <c r="I64" s="17" t="s">
        <v>739</v>
      </c>
    </row>
    <row r="65" spans="1:9" s="10" customFormat="1" ht="15.95" customHeight="1" x14ac:dyDescent="0.25">
      <c r="A65" s="14" t="s">
        <v>57</v>
      </c>
      <c r="B65" s="71" t="s">
        <v>250</v>
      </c>
      <c r="C65" s="71"/>
      <c r="D65" s="77"/>
      <c r="E65" s="71">
        <f t="shared" si="5"/>
        <v>0</v>
      </c>
      <c r="F65" s="71"/>
      <c r="G65" s="71"/>
      <c r="H65" s="33">
        <f t="shared" si="1"/>
        <v>0</v>
      </c>
      <c r="I65" s="17" t="s">
        <v>464</v>
      </c>
    </row>
    <row r="66" spans="1:9" s="10" customFormat="1" ht="15.95" customHeight="1" x14ac:dyDescent="0.25">
      <c r="A66" s="14" t="s">
        <v>58</v>
      </c>
      <c r="B66" s="71" t="s">
        <v>137</v>
      </c>
      <c r="C66" s="71" t="s">
        <v>100</v>
      </c>
      <c r="D66" s="77" t="s">
        <v>731</v>
      </c>
      <c r="E66" s="71">
        <f t="shared" si="5"/>
        <v>2</v>
      </c>
      <c r="F66" s="71">
        <v>0.5</v>
      </c>
      <c r="G66" s="71">
        <v>0.5</v>
      </c>
      <c r="H66" s="33">
        <f t="shared" si="1"/>
        <v>0.5</v>
      </c>
      <c r="I66" s="17" t="s">
        <v>732</v>
      </c>
    </row>
    <row r="67" spans="1:9" ht="15.95" customHeight="1" x14ac:dyDescent="0.25">
      <c r="A67" s="14" t="s">
        <v>59</v>
      </c>
      <c r="B67" s="71" t="s">
        <v>250</v>
      </c>
      <c r="C67" s="71"/>
      <c r="D67" s="77"/>
      <c r="E67" s="71">
        <f t="shared" si="5"/>
        <v>0</v>
      </c>
      <c r="F67" s="71"/>
      <c r="G67" s="71"/>
      <c r="H67" s="33">
        <f t="shared" si="1"/>
        <v>0</v>
      </c>
      <c r="I67" s="21" t="s">
        <v>472</v>
      </c>
    </row>
    <row r="68" spans="1:9" s="38" customFormat="1" ht="15.95" customHeight="1" x14ac:dyDescent="0.25">
      <c r="A68" s="13" t="s">
        <v>60</v>
      </c>
      <c r="B68" s="72"/>
      <c r="C68" s="72"/>
      <c r="D68" s="78"/>
      <c r="E68" s="73"/>
      <c r="F68" s="72"/>
      <c r="G68" s="73"/>
      <c r="H68" s="34"/>
      <c r="I68" s="19"/>
    </row>
    <row r="69" spans="1:9" s="10" customFormat="1" ht="15.95" customHeight="1" x14ac:dyDescent="0.25">
      <c r="A69" s="14" t="s">
        <v>61</v>
      </c>
      <c r="B69" s="71" t="s">
        <v>250</v>
      </c>
      <c r="C69" s="71"/>
      <c r="D69" s="77"/>
      <c r="E69" s="71">
        <f t="shared" ref="E69:E74" si="6">IF(B69="Да, опубликованы за все отчетные периоды",2,0)</f>
        <v>0</v>
      </c>
      <c r="F69" s="71"/>
      <c r="G69" s="71"/>
      <c r="H69" s="33">
        <f t="shared" si="1"/>
        <v>0</v>
      </c>
      <c r="I69" s="17" t="s">
        <v>476</v>
      </c>
    </row>
    <row r="70" spans="1:9" ht="15.95" customHeight="1" x14ac:dyDescent="0.25">
      <c r="A70" s="14" t="s">
        <v>62</v>
      </c>
      <c r="B70" s="71" t="s">
        <v>137</v>
      </c>
      <c r="C70" s="71" t="s">
        <v>119</v>
      </c>
      <c r="D70" s="77"/>
      <c r="E70" s="71">
        <f t="shared" si="6"/>
        <v>2</v>
      </c>
      <c r="F70" s="71"/>
      <c r="G70" s="71"/>
      <c r="H70" s="33">
        <f t="shared" si="1"/>
        <v>2</v>
      </c>
      <c r="I70" s="15" t="s">
        <v>229</v>
      </c>
    </row>
    <row r="71" spans="1:9" ht="15.95" customHeight="1" x14ac:dyDescent="0.25">
      <c r="A71" s="14" t="s">
        <v>63</v>
      </c>
      <c r="B71" s="71" t="s">
        <v>250</v>
      </c>
      <c r="C71" s="71"/>
      <c r="D71" s="77"/>
      <c r="E71" s="71">
        <f t="shared" si="6"/>
        <v>0</v>
      </c>
      <c r="F71" s="71"/>
      <c r="G71" s="71"/>
      <c r="H71" s="33">
        <f t="shared" si="1"/>
        <v>0</v>
      </c>
      <c r="I71" s="17" t="s">
        <v>230</v>
      </c>
    </row>
    <row r="72" spans="1:9" s="10" customFormat="1" ht="15.95" customHeight="1" x14ac:dyDescent="0.25">
      <c r="A72" s="14" t="s">
        <v>64</v>
      </c>
      <c r="B72" s="71" t="s">
        <v>250</v>
      </c>
      <c r="C72" s="71"/>
      <c r="D72" s="77"/>
      <c r="E72" s="71">
        <f t="shared" si="6"/>
        <v>0</v>
      </c>
      <c r="F72" s="71"/>
      <c r="G72" s="71"/>
      <c r="H72" s="33">
        <f t="shared" si="1"/>
        <v>0</v>
      </c>
      <c r="I72" s="17" t="s">
        <v>483</v>
      </c>
    </row>
    <row r="73" spans="1:9" s="10" customFormat="1" ht="15.95" customHeight="1" x14ac:dyDescent="0.25">
      <c r="A73" s="14" t="s">
        <v>65</v>
      </c>
      <c r="B73" s="71" t="s">
        <v>137</v>
      </c>
      <c r="C73" s="71" t="s">
        <v>119</v>
      </c>
      <c r="D73" s="77"/>
      <c r="E73" s="71">
        <f t="shared" si="6"/>
        <v>2</v>
      </c>
      <c r="F73" s="71"/>
      <c r="G73" s="71"/>
      <c r="H73" s="33">
        <f t="shared" ref="H73:H100" si="7">E73*(1-F73)*(1-G73)</f>
        <v>2</v>
      </c>
      <c r="I73" s="17" t="s">
        <v>232</v>
      </c>
    </row>
    <row r="74" spans="1:9" s="10" customFormat="1" ht="15.95" customHeight="1" x14ac:dyDescent="0.25">
      <c r="A74" s="14" t="s">
        <v>66</v>
      </c>
      <c r="B74" s="71" t="s">
        <v>137</v>
      </c>
      <c r="C74" s="71" t="s">
        <v>119</v>
      </c>
      <c r="D74" s="77"/>
      <c r="E74" s="71">
        <f t="shared" si="6"/>
        <v>2</v>
      </c>
      <c r="F74" s="71"/>
      <c r="G74" s="71"/>
      <c r="H74" s="33">
        <f t="shared" si="7"/>
        <v>2</v>
      </c>
      <c r="I74" s="17" t="s">
        <v>233</v>
      </c>
    </row>
    <row r="75" spans="1:9" s="38" customFormat="1" ht="15.95" customHeight="1" x14ac:dyDescent="0.25">
      <c r="A75" s="13" t="s">
        <v>67</v>
      </c>
      <c r="B75" s="72"/>
      <c r="C75" s="72"/>
      <c r="D75" s="78"/>
      <c r="E75" s="73"/>
      <c r="F75" s="72"/>
      <c r="G75" s="73"/>
      <c r="H75" s="34"/>
      <c r="I75" s="19"/>
    </row>
    <row r="76" spans="1:9" s="10" customFormat="1" ht="15.95" customHeight="1" x14ac:dyDescent="0.25">
      <c r="A76" s="14" t="s">
        <v>68</v>
      </c>
      <c r="B76" s="71" t="s">
        <v>137</v>
      </c>
      <c r="C76" s="71" t="s">
        <v>119</v>
      </c>
      <c r="D76" s="77" t="s">
        <v>618</v>
      </c>
      <c r="E76" s="71">
        <f t="shared" ref="E76:E87" si="8">IF(B76="Да, опубликованы за все отчетные периоды",2,0)</f>
        <v>2</v>
      </c>
      <c r="F76" s="71"/>
      <c r="G76" s="71">
        <v>0.5</v>
      </c>
      <c r="H76" s="33">
        <f t="shared" si="7"/>
        <v>1</v>
      </c>
      <c r="I76" s="17" t="s">
        <v>617</v>
      </c>
    </row>
    <row r="77" spans="1:9" s="10" customFormat="1" ht="15.95" customHeight="1" x14ac:dyDescent="0.25">
      <c r="A77" s="14" t="s">
        <v>69</v>
      </c>
      <c r="B77" s="71" t="s">
        <v>250</v>
      </c>
      <c r="C77" s="71"/>
      <c r="D77" s="77"/>
      <c r="E77" s="71">
        <f t="shared" si="8"/>
        <v>0</v>
      </c>
      <c r="F77" s="71"/>
      <c r="G77" s="71"/>
      <c r="H77" s="33">
        <f t="shared" si="7"/>
        <v>0</v>
      </c>
      <c r="I77" s="17" t="s">
        <v>496</v>
      </c>
    </row>
    <row r="78" spans="1:9" s="10" customFormat="1" ht="15.95" customHeight="1" x14ac:dyDescent="0.25">
      <c r="A78" s="14" t="s">
        <v>70</v>
      </c>
      <c r="B78" s="71" t="s">
        <v>250</v>
      </c>
      <c r="C78" s="71"/>
      <c r="D78" s="77"/>
      <c r="E78" s="71">
        <f t="shared" si="8"/>
        <v>0</v>
      </c>
      <c r="F78" s="71"/>
      <c r="G78" s="71"/>
      <c r="H78" s="33">
        <f t="shared" si="7"/>
        <v>0</v>
      </c>
      <c r="I78" s="17" t="s">
        <v>501</v>
      </c>
    </row>
    <row r="79" spans="1:9" s="10" customFormat="1" ht="15.95" customHeight="1" x14ac:dyDescent="0.25">
      <c r="A79" s="14" t="s">
        <v>71</v>
      </c>
      <c r="B79" s="71" t="s">
        <v>250</v>
      </c>
      <c r="C79" s="71"/>
      <c r="D79" s="77"/>
      <c r="E79" s="71">
        <f t="shared" si="8"/>
        <v>0</v>
      </c>
      <c r="F79" s="71"/>
      <c r="G79" s="71"/>
      <c r="H79" s="33">
        <f t="shared" si="7"/>
        <v>0</v>
      </c>
      <c r="I79" s="17" t="s">
        <v>507</v>
      </c>
    </row>
    <row r="80" spans="1:9" ht="15.95" customHeight="1" x14ac:dyDescent="0.25">
      <c r="A80" s="14" t="s">
        <v>72</v>
      </c>
      <c r="B80" s="71" t="s">
        <v>250</v>
      </c>
      <c r="C80" s="71"/>
      <c r="D80" s="77"/>
      <c r="E80" s="71">
        <f t="shared" si="8"/>
        <v>0</v>
      </c>
      <c r="F80" s="71"/>
      <c r="G80" s="71"/>
      <c r="H80" s="33">
        <f t="shared" si="7"/>
        <v>0</v>
      </c>
      <c r="I80" s="25" t="s">
        <v>510</v>
      </c>
    </row>
    <row r="81" spans="1:9" s="10" customFormat="1" ht="15.95" customHeight="1" x14ac:dyDescent="0.25">
      <c r="A81" s="14" t="s">
        <v>73</v>
      </c>
      <c r="B81" s="71" t="s">
        <v>250</v>
      </c>
      <c r="C81" s="71"/>
      <c r="D81" s="77"/>
      <c r="E81" s="71">
        <f t="shared" si="8"/>
        <v>0</v>
      </c>
      <c r="F81" s="71"/>
      <c r="G81" s="71"/>
      <c r="H81" s="33">
        <f t="shared" si="7"/>
        <v>0</v>
      </c>
      <c r="I81" s="17" t="s">
        <v>514</v>
      </c>
    </row>
    <row r="82" spans="1:9" ht="15.95" customHeight="1" x14ac:dyDescent="0.25">
      <c r="A82" s="14" t="s">
        <v>74</v>
      </c>
      <c r="B82" s="71" t="s">
        <v>137</v>
      </c>
      <c r="C82" s="71" t="s">
        <v>119</v>
      </c>
      <c r="D82" s="77"/>
      <c r="E82" s="71">
        <f t="shared" si="8"/>
        <v>2</v>
      </c>
      <c r="F82" s="71"/>
      <c r="G82" s="71"/>
      <c r="H82" s="33">
        <f t="shared" si="7"/>
        <v>2</v>
      </c>
      <c r="I82" s="17" t="s">
        <v>235</v>
      </c>
    </row>
    <row r="83" spans="1:9" s="9" customFormat="1" ht="15.95" customHeight="1" x14ac:dyDescent="0.25">
      <c r="A83" s="14" t="s">
        <v>75</v>
      </c>
      <c r="B83" s="71" t="s">
        <v>137</v>
      </c>
      <c r="C83" s="71" t="s">
        <v>119</v>
      </c>
      <c r="D83" s="77"/>
      <c r="E83" s="71">
        <f t="shared" si="8"/>
        <v>2</v>
      </c>
      <c r="F83" s="71"/>
      <c r="G83" s="71"/>
      <c r="H83" s="33">
        <f t="shared" si="7"/>
        <v>2</v>
      </c>
      <c r="I83" s="17" t="s">
        <v>516</v>
      </c>
    </row>
    <row r="84" spans="1:9" s="10" customFormat="1" ht="15.95" customHeight="1" x14ac:dyDescent="0.25">
      <c r="A84" s="14" t="s">
        <v>76</v>
      </c>
      <c r="B84" s="71" t="s">
        <v>137</v>
      </c>
      <c r="C84" s="77" t="s">
        <v>625</v>
      </c>
      <c r="D84" s="77"/>
      <c r="E84" s="71">
        <f t="shared" si="8"/>
        <v>2</v>
      </c>
      <c r="F84" s="71"/>
      <c r="G84" s="71"/>
      <c r="H84" s="33">
        <f t="shared" si="7"/>
        <v>2</v>
      </c>
      <c r="I84" s="17" t="s">
        <v>521</v>
      </c>
    </row>
    <row r="85" spans="1:9" ht="15.95" customHeight="1" x14ac:dyDescent="0.25">
      <c r="A85" s="14" t="s">
        <v>77</v>
      </c>
      <c r="B85" s="71" t="s">
        <v>250</v>
      </c>
      <c r="C85" s="71"/>
      <c r="D85" s="77"/>
      <c r="E85" s="71">
        <f t="shared" si="8"/>
        <v>0</v>
      </c>
      <c r="F85" s="71"/>
      <c r="G85" s="71"/>
      <c r="H85" s="33">
        <f t="shared" si="7"/>
        <v>0</v>
      </c>
      <c r="I85" s="25" t="s">
        <v>531</v>
      </c>
    </row>
    <row r="86" spans="1:9" s="10" customFormat="1" ht="15.95" customHeight="1" x14ac:dyDescent="0.25">
      <c r="A86" s="14" t="s">
        <v>78</v>
      </c>
      <c r="B86" s="71" t="s">
        <v>137</v>
      </c>
      <c r="C86" s="71" t="s">
        <v>119</v>
      </c>
      <c r="D86" s="77"/>
      <c r="E86" s="71">
        <f t="shared" si="8"/>
        <v>2</v>
      </c>
      <c r="F86" s="71"/>
      <c r="G86" s="71"/>
      <c r="H86" s="33">
        <f t="shared" si="7"/>
        <v>2</v>
      </c>
      <c r="I86" s="17" t="s">
        <v>536</v>
      </c>
    </row>
    <row r="87" spans="1:9" s="10" customFormat="1" ht="15.95" customHeight="1" x14ac:dyDescent="0.25">
      <c r="A87" s="14" t="s">
        <v>79</v>
      </c>
      <c r="B87" s="71" t="s">
        <v>137</v>
      </c>
      <c r="C87" s="71" t="s">
        <v>119</v>
      </c>
      <c r="D87" s="77"/>
      <c r="E87" s="71">
        <f t="shared" si="8"/>
        <v>2</v>
      </c>
      <c r="F87" s="71"/>
      <c r="G87" s="71"/>
      <c r="H87" s="33">
        <f t="shared" si="7"/>
        <v>2</v>
      </c>
      <c r="I87" s="17" t="s">
        <v>541</v>
      </c>
    </row>
    <row r="88" spans="1:9" s="38" customFormat="1" ht="15.95" customHeight="1" x14ac:dyDescent="0.25">
      <c r="A88" s="13" t="s">
        <v>80</v>
      </c>
      <c r="B88" s="72"/>
      <c r="C88" s="72"/>
      <c r="D88" s="78"/>
      <c r="E88" s="73"/>
      <c r="F88" s="72"/>
      <c r="G88" s="73"/>
      <c r="H88" s="34"/>
      <c r="I88" s="19"/>
    </row>
    <row r="89" spans="1:9" s="10" customFormat="1" ht="15.95" customHeight="1" x14ac:dyDescent="0.25">
      <c r="A89" s="14" t="s">
        <v>81</v>
      </c>
      <c r="B89" s="71" t="s">
        <v>250</v>
      </c>
      <c r="C89" s="71"/>
      <c r="D89" s="77"/>
      <c r="E89" s="71">
        <f t="shared" ref="E89:E97" si="9">IF(B89="Да, опубликованы за все отчетные периоды",2,0)</f>
        <v>0</v>
      </c>
      <c r="F89" s="71"/>
      <c r="G89" s="71"/>
      <c r="H89" s="33">
        <f t="shared" si="7"/>
        <v>0</v>
      </c>
      <c r="I89" s="17" t="s">
        <v>544</v>
      </c>
    </row>
    <row r="90" spans="1:9" s="10" customFormat="1" ht="15.95" customHeight="1" x14ac:dyDescent="0.25">
      <c r="A90" s="14" t="s">
        <v>82</v>
      </c>
      <c r="B90" s="71" t="s">
        <v>250</v>
      </c>
      <c r="C90" s="71"/>
      <c r="D90" s="77"/>
      <c r="E90" s="71">
        <f t="shared" si="9"/>
        <v>0</v>
      </c>
      <c r="F90" s="71"/>
      <c r="G90" s="71"/>
      <c r="H90" s="33">
        <f t="shared" si="7"/>
        <v>0</v>
      </c>
      <c r="I90" s="17" t="s">
        <v>551</v>
      </c>
    </row>
    <row r="91" spans="1:9" ht="15.95" customHeight="1" x14ac:dyDescent="0.25">
      <c r="A91" s="14" t="s">
        <v>83</v>
      </c>
      <c r="B91" s="71" t="s">
        <v>250</v>
      </c>
      <c r="C91" s="71"/>
      <c r="D91" s="77"/>
      <c r="E91" s="71">
        <f t="shared" si="9"/>
        <v>0</v>
      </c>
      <c r="F91" s="71"/>
      <c r="G91" s="71"/>
      <c r="H91" s="33">
        <f t="shared" si="7"/>
        <v>0</v>
      </c>
      <c r="I91" s="17" t="s">
        <v>554</v>
      </c>
    </row>
    <row r="92" spans="1:9" ht="15.95" customHeight="1" x14ac:dyDescent="0.25">
      <c r="A92" s="14" t="s">
        <v>84</v>
      </c>
      <c r="B92" s="71" t="s">
        <v>250</v>
      </c>
      <c r="C92" s="71"/>
      <c r="D92" s="77"/>
      <c r="E92" s="71">
        <f t="shared" si="9"/>
        <v>0</v>
      </c>
      <c r="F92" s="71"/>
      <c r="G92" s="71"/>
      <c r="H92" s="33">
        <f t="shared" si="7"/>
        <v>0</v>
      </c>
      <c r="I92" s="17" t="s">
        <v>561</v>
      </c>
    </row>
    <row r="93" spans="1:9" ht="15.95" customHeight="1" x14ac:dyDescent="0.25">
      <c r="A93" s="14" t="s">
        <v>85</v>
      </c>
      <c r="B93" s="71" t="s">
        <v>137</v>
      </c>
      <c r="C93" s="71" t="s">
        <v>119</v>
      </c>
      <c r="D93" s="77"/>
      <c r="E93" s="71">
        <f t="shared" si="9"/>
        <v>2</v>
      </c>
      <c r="F93" s="71"/>
      <c r="G93" s="71"/>
      <c r="H93" s="33">
        <f t="shared" si="7"/>
        <v>2</v>
      </c>
      <c r="I93" s="17" t="s">
        <v>563</v>
      </c>
    </row>
    <row r="94" spans="1:9" s="10" customFormat="1" ht="15.95" customHeight="1" x14ac:dyDescent="0.25">
      <c r="A94" s="14" t="s">
        <v>86</v>
      </c>
      <c r="B94" s="71" t="s">
        <v>250</v>
      </c>
      <c r="C94" s="71"/>
      <c r="D94" s="77"/>
      <c r="E94" s="71">
        <f t="shared" si="9"/>
        <v>0</v>
      </c>
      <c r="F94" s="71"/>
      <c r="G94" s="71"/>
      <c r="H94" s="33">
        <f t="shared" si="7"/>
        <v>0</v>
      </c>
      <c r="I94" s="17" t="s">
        <v>571</v>
      </c>
    </row>
    <row r="95" spans="1:9" s="10" customFormat="1" ht="15.95" customHeight="1" x14ac:dyDescent="0.25">
      <c r="A95" s="14" t="s">
        <v>87</v>
      </c>
      <c r="B95" s="71" t="s">
        <v>250</v>
      </c>
      <c r="C95" s="71"/>
      <c r="D95" s="77"/>
      <c r="E95" s="71">
        <f t="shared" si="9"/>
        <v>0</v>
      </c>
      <c r="F95" s="71"/>
      <c r="G95" s="71"/>
      <c r="H95" s="33">
        <f t="shared" si="7"/>
        <v>0</v>
      </c>
      <c r="I95" s="21" t="s">
        <v>575</v>
      </c>
    </row>
    <row r="96" spans="1:9" s="10" customFormat="1" ht="15.95" customHeight="1" x14ac:dyDescent="0.25">
      <c r="A96" s="14" t="s">
        <v>88</v>
      </c>
      <c r="B96" s="71" t="s">
        <v>250</v>
      </c>
      <c r="C96" s="71"/>
      <c r="D96" s="77"/>
      <c r="E96" s="71">
        <f t="shared" si="9"/>
        <v>0</v>
      </c>
      <c r="F96" s="71"/>
      <c r="G96" s="71"/>
      <c r="H96" s="33">
        <f t="shared" si="7"/>
        <v>0</v>
      </c>
      <c r="I96" s="15" t="s">
        <v>579</v>
      </c>
    </row>
    <row r="97" spans="1:9" s="10" customFormat="1" ht="15.95" customHeight="1" x14ac:dyDescent="0.25">
      <c r="A97" s="14" t="s">
        <v>89</v>
      </c>
      <c r="B97" s="71" t="s">
        <v>250</v>
      </c>
      <c r="C97" s="71"/>
      <c r="D97" s="77"/>
      <c r="E97" s="71">
        <f t="shared" si="9"/>
        <v>0</v>
      </c>
      <c r="F97" s="71"/>
      <c r="G97" s="71"/>
      <c r="H97" s="33">
        <f t="shared" si="7"/>
        <v>0</v>
      </c>
      <c r="I97" s="17" t="s">
        <v>582</v>
      </c>
    </row>
    <row r="98" spans="1:9" s="38" customFormat="1" ht="15.95" customHeight="1" x14ac:dyDescent="0.25">
      <c r="A98" s="13" t="s">
        <v>108</v>
      </c>
      <c r="B98" s="108"/>
      <c r="C98" s="109"/>
      <c r="D98" s="112"/>
      <c r="E98" s="73"/>
      <c r="F98" s="109"/>
      <c r="G98" s="109"/>
      <c r="H98" s="34"/>
      <c r="I98" s="109"/>
    </row>
    <row r="99" spans="1:9" ht="15.95" customHeight="1" x14ac:dyDescent="0.25">
      <c r="A99" s="14" t="s">
        <v>109</v>
      </c>
      <c r="B99" s="110" t="s">
        <v>250</v>
      </c>
      <c r="C99" s="111"/>
      <c r="D99" s="113"/>
      <c r="E99" s="71">
        <f>IF(B99="Да, опубликованы за все отчетные периоды",2,0)</f>
        <v>0</v>
      </c>
      <c r="F99" s="111"/>
      <c r="G99" s="111"/>
      <c r="H99" s="33">
        <f t="shared" si="7"/>
        <v>0</v>
      </c>
      <c r="I99" s="111" t="s">
        <v>584</v>
      </c>
    </row>
    <row r="100" spans="1:9" ht="15.95" customHeight="1" x14ac:dyDescent="0.25">
      <c r="A100" s="14" t="s">
        <v>110</v>
      </c>
      <c r="B100" s="110" t="s">
        <v>250</v>
      </c>
      <c r="C100" s="111"/>
      <c r="D100" s="113"/>
      <c r="E100" s="71">
        <f>IF(B100="Да, опубликованы за все отчетные периоды",2,0)</f>
        <v>0</v>
      </c>
      <c r="F100" s="111"/>
      <c r="G100" s="111"/>
      <c r="H100" s="33">
        <f t="shared" si="7"/>
        <v>0</v>
      </c>
      <c r="I100" s="111" t="s">
        <v>587</v>
      </c>
    </row>
    <row r="102" spans="1:9" x14ac:dyDescent="0.25">
      <c r="A102" s="4"/>
      <c r="B102" s="4"/>
      <c r="C102" s="4"/>
      <c r="D102" s="4"/>
      <c r="E102" s="4"/>
      <c r="F102" s="4"/>
      <c r="G102" s="4"/>
      <c r="H102" s="7"/>
    </row>
    <row r="106" spans="1:9" x14ac:dyDescent="0.25">
      <c r="A106" s="4"/>
      <c r="B106" s="4"/>
      <c r="C106" s="4"/>
      <c r="D106" s="4"/>
      <c r="E106" s="4"/>
      <c r="F106" s="4"/>
      <c r="G106" s="4"/>
      <c r="H106" s="7"/>
    </row>
    <row r="109" spans="1:9" x14ac:dyDescent="0.25">
      <c r="A109" s="4"/>
      <c r="B109" s="4"/>
      <c r="C109" s="4"/>
      <c r="D109" s="4"/>
      <c r="E109" s="4"/>
      <c r="F109" s="4"/>
      <c r="G109" s="4"/>
      <c r="H109" s="7"/>
    </row>
    <row r="113" spans="1:8" x14ac:dyDescent="0.25">
      <c r="A113" s="4"/>
      <c r="B113" s="4"/>
      <c r="C113" s="4"/>
      <c r="D113" s="4"/>
      <c r="E113" s="4"/>
      <c r="F113" s="4"/>
      <c r="G113" s="4"/>
      <c r="H113" s="7"/>
    </row>
  </sheetData>
  <autoFilter ref="A7:I7"/>
  <mergeCells count="10">
    <mergeCell ref="A1:I1"/>
    <mergeCell ref="A3:A6"/>
    <mergeCell ref="C3:C6"/>
    <mergeCell ref="D3:D6"/>
    <mergeCell ref="E3:H3"/>
    <mergeCell ref="I3:I6"/>
    <mergeCell ref="E4:E6"/>
    <mergeCell ref="F4:F6"/>
    <mergeCell ref="G4:G6"/>
    <mergeCell ref="H4:H6"/>
  </mergeCells>
  <dataValidations count="3">
    <dataValidation type="list" allowBlank="1" showInputMessage="1" showErrorMessage="1" sqref="B7:B35 B37:B100">
      <formula1>$B$4:$B$6</formula1>
    </dataValidation>
    <dataValidation type="list" allowBlank="1" showInputMessage="1" showErrorMessage="1" sqref="F8:F100 G7:G10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C7">
      <formula1>#REF!</formula1>
    </dataValidation>
  </dataValidations>
  <hyperlinks>
    <hyperlink ref="I15" r:id="rId1"/>
    <hyperlink ref="I27" r:id="rId2" display="http://minfin.karelia.ru/2015-god-3/"/>
  </hyperlinks>
  <pageMargins left="0.70866141732283472" right="0.70866141732283472" top="0.74803149606299213" bottom="0.74803149606299213" header="0.31496062992125984" footer="0.31496062992125984"/>
  <pageSetup paperSize="9" scale="69" fitToHeight="3" orientation="landscape" r:id="rId3"/>
  <headerFooter>
    <oddFooter>&amp;C&amp;"Times New Roman,обычный"&amp;8&amp;P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zoomScaleNormal="100" workbookViewId="0">
      <pane ySplit="8" topLeftCell="A9" activePane="bottomLeft" state="frozen"/>
      <selection pane="bottomLeft" activeCell="B13" sqref="B13"/>
    </sheetView>
  </sheetViews>
  <sheetFormatPr defaultRowHeight="15" x14ac:dyDescent="0.25"/>
  <cols>
    <col min="1" max="1" width="33.42578125" style="3" customWidth="1"/>
    <col min="2" max="2" width="54.7109375" style="3" customWidth="1"/>
    <col min="3" max="3" width="20.5703125" style="3" customWidth="1"/>
    <col min="4" max="4" width="20.7109375" style="3" customWidth="1"/>
    <col min="5" max="5" width="7.7109375" style="3" customWidth="1"/>
    <col min="6" max="6" width="9.7109375" style="3" customWidth="1"/>
    <col min="7" max="7" width="10.7109375" style="3" customWidth="1"/>
    <col min="8" max="8" width="7.7109375" style="6" customWidth="1"/>
    <col min="9" max="9" width="45.7109375" customWidth="1"/>
  </cols>
  <sheetData>
    <row r="1" spans="1:9" s="1" customFormat="1" ht="29.25" customHeight="1" x14ac:dyDescent="0.2">
      <c r="A1" s="131" t="s">
        <v>193</v>
      </c>
      <c r="B1" s="131"/>
      <c r="C1" s="131"/>
      <c r="D1" s="131"/>
      <c r="E1" s="131"/>
      <c r="F1" s="131"/>
      <c r="G1" s="131"/>
      <c r="H1" s="131"/>
      <c r="I1" s="150"/>
    </row>
    <row r="2" spans="1:9" s="1" customFormat="1" ht="15.95" customHeight="1" x14ac:dyDescent="0.2">
      <c r="A2" s="91" t="s">
        <v>614</v>
      </c>
      <c r="B2" s="104"/>
      <c r="C2" s="104"/>
      <c r="D2" s="104"/>
      <c r="E2" s="104"/>
      <c r="F2" s="104"/>
      <c r="G2" s="104"/>
      <c r="H2" s="104"/>
      <c r="I2" s="105"/>
    </row>
    <row r="3" spans="1:9" s="1" customFormat="1" ht="34.5" customHeight="1" x14ac:dyDescent="0.2">
      <c r="A3" s="143" t="s">
        <v>649</v>
      </c>
      <c r="B3" s="143"/>
      <c r="C3" s="143"/>
      <c r="D3" s="143"/>
      <c r="E3" s="143"/>
      <c r="F3" s="143"/>
      <c r="G3" s="143"/>
      <c r="H3" s="143"/>
      <c r="I3" s="155"/>
    </row>
    <row r="4" spans="1:9" ht="48" customHeight="1" x14ac:dyDescent="0.25">
      <c r="A4" s="135" t="s">
        <v>111</v>
      </c>
      <c r="B4" s="11" t="s">
        <v>194</v>
      </c>
      <c r="C4" s="135" t="s">
        <v>113</v>
      </c>
      <c r="D4" s="135" t="s">
        <v>114</v>
      </c>
      <c r="E4" s="132" t="s">
        <v>195</v>
      </c>
      <c r="F4" s="133"/>
      <c r="G4" s="133"/>
      <c r="H4" s="134"/>
      <c r="I4" s="135" t="s">
        <v>96</v>
      </c>
    </row>
    <row r="5" spans="1:9" ht="15.95" customHeight="1" x14ac:dyDescent="0.25">
      <c r="A5" s="136"/>
      <c r="B5" s="102" t="s">
        <v>133</v>
      </c>
      <c r="C5" s="136"/>
      <c r="D5" s="136"/>
      <c r="E5" s="135" t="s">
        <v>118</v>
      </c>
      <c r="F5" s="135" t="s">
        <v>115</v>
      </c>
      <c r="G5" s="135" t="s">
        <v>116</v>
      </c>
      <c r="H5" s="138" t="s">
        <v>117</v>
      </c>
      <c r="I5" s="141"/>
    </row>
    <row r="6" spans="1:9" ht="15.95" customHeight="1" x14ac:dyDescent="0.25">
      <c r="A6" s="136"/>
      <c r="B6" s="102" t="s">
        <v>134</v>
      </c>
      <c r="C6" s="136"/>
      <c r="D6" s="136"/>
      <c r="E6" s="136"/>
      <c r="F6" s="136"/>
      <c r="G6" s="136"/>
      <c r="H6" s="139"/>
      <c r="I6" s="141"/>
    </row>
    <row r="7" spans="1:9" ht="15.95" customHeight="1" x14ac:dyDescent="0.25">
      <c r="A7" s="136"/>
      <c r="B7" s="102" t="s">
        <v>253</v>
      </c>
      <c r="C7" s="136"/>
      <c r="D7" s="136"/>
      <c r="E7" s="136"/>
      <c r="F7" s="136"/>
      <c r="G7" s="136"/>
      <c r="H7" s="139"/>
      <c r="I7" s="141"/>
    </row>
    <row r="8" spans="1:9" s="5" customFormat="1" ht="15.95" customHeight="1" x14ac:dyDescent="0.25">
      <c r="A8" s="137"/>
      <c r="B8" s="102" t="s">
        <v>250</v>
      </c>
      <c r="C8" s="137"/>
      <c r="D8" s="137"/>
      <c r="E8" s="137"/>
      <c r="F8" s="137"/>
      <c r="G8" s="137"/>
      <c r="H8" s="140"/>
      <c r="I8" s="142"/>
    </row>
    <row r="9" spans="1:9" s="38" customFormat="1" ht="15.95" customHeight="1" x14ac:dyDescent="0.25">
      <c r="A9" s="13" t="s">
        <v>0</v>
      </c>
      <c r="B9" s="83"/>
      <c r="C9" s="13"/>
      <c r="D9" s="13"/>
      <c r="E9" s="13"/>
      <c r="F9" s="13"/>
      <c r="G9" s="13"/>
      <c r="H9" s="18"/>
      <c r="I9" s="16"/>
    </row>
    <row r="10" spans="1:9" s="9" customFormat="1" ht="15.95" customHeight="1" x14ac:dyDescent="0.25">
      <c r="A10" s="14" t="s">
        <v>1</v>
      </c>
      <c r="B10" s="71" t="s">
        <v>133</v>
      </c>
      <c r="C10" s="71" t="s">
        <v>119</v>
      </c>
      <c r="D10" s="79" t="s">
        <v>719</v>
      </c>
      <c r="E10" s="71">
        <f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2</v>
      </c>
      <c r="F10" s="71"/>
      <c r="G10" s="71">
        <v>0.5</v>
      </c>
      <c r="H10" s="36">
        <f>E10*(1-F10)*(1-G10)</f>
        <v>1</v>
      </c>
      <c r="I10" s="20" t="s">
        <v>718</v>
      </c>
    </row>
    <row r="11" spans="1:9" ht="15.95" customHeight="1" x14ac:dyDescent="0.25">
      <c r="A11" s="14" t="s">
        <v>2</v>
      </c>
      <c r="B11" s="71" t="s">
        <v>133</v>
      </c>
      <c r="C11" s="71" t="s">
        <v>119</v>
      </c>
      <c r="D11" s="77" t="s">
        <v>729</v>
      </c>
      <c r="E11" s="71">
        <f t="shared" ref="E11:E74" si="0">IF(B11="Да, опубликованы за все отчетные периоды по всем указанным видам доходов",2,IF(B11="Да, опубликованы за все отчетные периоды по отдельным видам доходов",1,0))</f>
        <v>2</v>
      </c>
      <c r="F11" s="71"/>
      <c r="G11" s="71">
        <v>0.5</v>
      </c>
      <c r="H11" s="36">
        <f t="shared" ref="H11:H74" si="1">E11*(1-F11)*(1-G11)</f>
        <v>1</v>
      </c>
      <c r="I11" s="17" t="s">
        <v>208</v>
      </c>
    </row>
    <row r="12" spans="1:9" ht="15.95" customHeight="1" x14ac:dyDescent="0.25">
      <c r="A12" s="14" t="s">
        <v>3</v>
      </c>
      <c r="B12" s="71" t="s">
        <v>133</v>
      </c>
      <c r="C12" s="71" t="s">
        <v>119</v>
      </c>
      <c r="D12" s="114" t="s">
        <v>673</v>
      </c>
      <c r="E12" s="71">
        <f t="shared" si="0"/>
        <v>2</v>
      </c>
      <c r="F12" s="71"/>
      <c r="G12" s="71">
        <v>0.5</v>
      </c>
      <c r="H12" s="36">
        <f t="shared" si="1"/>
        <v>1</v>
      </c>
      <c r="I12" s="17" t="s">
        <v>672</v>
      </c>
    </row>
    <row r="13" spans="1:9" s="9" customFormat="1" ht="15.95" customHeight="1" x14ac:dyDescent="0.25">
      <c r="A13" s="14" t="s">
        <v>4</v>
      </c>
      <c r="B13" s="71" t="s">
        <v>134</v>
      </c>
      <c r="C13" s="71" t="s">
        <v>119</v>
      </c>
      <c r="D13" s="79"/>
      <c r="E13" s="71">
        <f t="shared" si="0"/>
        <v>1</v>
      </c>
      <c r="F13" s="71"/>
      <c r="G13" s="71"/>
      <c r="H13" s="36">
        <f t="shared" si="1"/>
        <v>1</v>
      </c>
      <c r="I13" s="17" t="s">
        <v>255</v>
      </c>
    </row>
    <row r="14" spans="1:9" s="10" customFormat="1" ht="15.95" customHeight="1" x14ac:dyDescent="0.25">
      <c r="A14" s="14" t="s">
        <v>5</v>
      </c>
      <c r="B14" s="71" t="s">
        <v>250</v>
      </c>
      <c r="C14" s="71"/>
      <c r="D14" s="79"/>
      <c r="E14" s="71">
        <f t="shared" si="0"/>
        <v>0</v>
      </c>
      <c r="F14" s="71"/>
      <c r="G14" s="71"/>
      <c r="H14" s="36">
        <f t="shared" si="1"/>
        <v>0</v>
      </c>
      <c r="I14" s="17" t="s">
        <v>262</v>
      </c>
    </row>
    <row r="15" spans="1:9" ht="15.95" customHeight="1" x14ac:dyDescent="0.25">
      <c r="A15" s="14" t="s">
        <v>6</v>
      </c>
      <c r="B15" s="71" t="s">
        <v>250</v>
      </c>
      <c r="C15" s="71"/>
      <c r="D15" s="79"/>
      <c r="E15" s="71">
        <f t="shared" si="0"/>
        <v>0</v>
      </c>
      <c r="F15" s="71"/>
      <c r="G15" s="71"/>
      <c r="H15" s="36">
        <f t="shared" si="1"/>
        <v>0</v>
      </c>
      <c r="I15" s="17" t="s">
        <v>210</v>
      </c>
    </row>
    <row r="16" spans="1:9" s="9" customFormat="1" ht="15.95" customHeight="1" x14ac:dyDescent="0.25">
      <c r="A16" s="14" t="s">
        <v>7</v>
      </c>
      <c r="B16" s="71" t="s">
        <v>134</v>
      </c>
      <c r="C16" s="71" t="s">
        <v>119</v>
      </c>
      <c r="D16" s="79"/>
      <c r="E16" s="71">
        <f t="shared" si="0"/>
        <v>1</v>
      </c>
      <c r="F16" s="71"/>
      <c r="G16" s="71"/>
      <c r="H16" s="36">
        <f t="shared" si="1"/>
        <v>1</v>
      </c>
      <c r="I16" s="17" t="s">
        <v>265</v>
      </c>
    </row>
    <row r="17" spans="1:9" s="10" customFormat="1" ht="15.95" customHeight="1" x14ac:dyDescent="0.25">
      <c r="A17" s="14" t="s">
        <v>8</v>
      </c>
      <c r="B17" s="71" t="s">
        <v>134</v>
      </c>
      <c r="C17" s="71" t="s">
        <v>119</v>
      </c>
      <c r="D17" s="77" t="s">
        <v>630</v>
      </c>
      <c r="E17" s="71">
        <f t="shared" si="0"/>
        <v>1</v>
      </c>
      <c r="F17" s="71"/>
      <c r="G17" s="71">
        <v>0.5</v>
      </c>
      <c r="H17" s="36">
        <f t="shared" si="1"/>
        <v>0.5</v>
      </c>
      <c r="I17" s="17" t="s">
        <v>631</v>
      </c>
    </row>
    <row r="18" spans="1:9" s="10" customFormat="1" ht="15.95" customHeight="1" x14ac:dyDescent="0.25">
      <c r="A18" s="14" t="s">
        <v>9</v>
      </c>
      <c r="B18" s="71" t="s">
        <v>133</v>
      </c>
      <c r="C18" s="71" t="s">
        <v>119</v>
      </c>
      <c r="D18" s="79"/>
      <c r="E18" s="71">
        <f t="shared" si="0"/>
        <v>2</v>
      </c>
      <c r="F18" s="71"/>
      <c r="G18" s="71"/>
      <c r="H18" s="36">
        <f t="shared" si="1"/>
        <v>2</v>
      </c>
      <c r="I18" s="17" t="s">
        <v>212</v>
      </c>
    </row>
    <row r="19" spans="1:9" ht="15.95" customHeight="1" x14ac:dyDescent="0.25">
      <c r="A19" s="14" t="s">
        <v>10</v>
      </c>
      <c r="B19" s="71" t="s">
        <v>133</v>
      </c>
      <c r="C19" s="71" t="s">
        <v>119</v>
      </c>
      <c r="D19" s="79"/>
      <c r="E19" s="71">
        <f t="shared" si="0"/>
        <v>2</v>
      </c>
      <c r="F19" s="71"/>
      <c r="G19" s="71"/>
      <c r="H19" s="36">
        <f t="shared" si="1"/>
        <v>2</v>
      </c>
      <c r="I19" s="17" t="s">
        <v>747</v>
      </c>
    </row>
    <row r="20" spans="1:9" s="9" customFormat="1" ht="15.95" customHeight="1" x14ac:dyDescent="0.25">
      <c r="A20" s="14" t="s">
        <v>11</v>
      </c>
      <c r="B20" s="71" t="s">
        <v>250</v>
      </c>
      <c r="C20" s="71"/>
      <c r="D20" s="79"/>
      <c r="E20" s="71">
        <f t="shared" si="0"/>
        <v>0</v>
      </c>
      <c r="F20" s="71"/>
      <c r="G20" s="71"/>
      <c r="H20" s="36">
        <f t="shared" si="1"/>
        <v>0</v>
      </c>
      <c r="I20" s="17" t="s">
        <v>293</v>
      </c>
    </row>
    <row r="21" spans="1:9" s="9" customFormat="1" ht="15.95" customHeight="1" x14ac:dyDescent="0.25">
      <c r="A21" s="14" t="s">
        <v>12</v>
      </c>
      <c r="B21" s="71" t="s">
        <v>134</v>
      </c>
      <c r="C21" s="71" t="s">
        <v>119</v>
      </c>
      <c r="D21" s="79"/>
      <c r="E21" s="71">
        <f t="shared" si="0"/>
        <v>1</v>
      </c>
      <c r="F21" s="71"/>
      <c r="G21" s="71"/>
      <c r="H21" s="36">
        <f t="shared" si="1"/>
        <v>1</v>
      </c>
      <c r="I21" s="17" t="s">
        <v>628</v>
      </c>
    </row>
    <row r="22" spans="1:9" s="9" customFormat="1" ht="15.95" customHeight="1" x14ac:dyDescent="0.25">
      <c r="A22" s="14" t="s">
        <v>13</v>
      </c>
      <c r="B22" s="71" t="s">
        <v>134</v>
      </c>
      <c r="C22" s="71" t="s">
        <v>119</v>
      </c>
      <c r="D22" s="77" t="s">
        <v>593</v>
      </c>
      <c r="E22" s="71">
        <f t="shared" si="0"/>
        <v>1</v>
      </c>
      <c r="F22" s="71"/>
      <c r="G22" s="71">
        <v>0.5</v>
      </c>
      <c r="H22" s="36">
        <f t="shared" si="1"/>
        <v>0.5</v>
      </c>
      <c r="I22" s="17" t="s">
        <v>297</v>
      </c>
    </row>
    <row r="23" spans="1:9" s="10" customFormat="1" ht="15.95" customHeight="1" x14ac:dyDescent="0.25">
      <c r="A23" s="14" t="s">
        <v>14</v>
      </c>
      <c r="B23" s="71" t="s">
        <v>133</v>
      </c>
      <c r="C23" s="71" t="s">
        <v>119</v>
      </c>
      <c r="D23" s="79"/>
      <c r="E23" s="71">
        <f t="shared" si="0"/>
        <v>2</v>
      </c>
      <c r="F23" s="71"/>
      <c r="G23" s="71"/>
      <c r="H23" s="36">
        <f t="shared" si="1"/>
        <v>2</v>
      </c>
      <c r="I23" s="17" t="s">
        <v>301</v>
      </c>
    </row>
    <row r="24" spans="1:9" s="10" customFormat="1" ht="15.95" customHeight="1" x14ac:dyDescent="0.25">
      <c r="A24" s="14" t="s">
        <v>15</v>
      </c>
      <c r="B24" s="71" t="s">
        <v>250</v>
      </c>
      <c r="C24" s="71"/>
      <c r="D24" s="79"/>
      <c r="E24" s="71">
        <f t="shared" si="0"/>
        <v>0</v>
      </c>
      <c r="F24" s="71"/>
      <c r="G24" s="71"/>
      <c r="H24" s="36">
        <f t="shared" si="1"/>
        <v>0</v>
      </c>
      <c r="I24" s="17" t="s">
        <v>215</v>
      </c>
    </row>
    <row r="25" spans="1:9" s="9" customFormat="1" ht="15.95" customHeight="1" x14ac:dyDescent="0.25">
      <c r="A25" s="14" t="s">
        <v>16</v>
      </c>
      <c r="B25" s="71" t="s">
        <v>134</v>
      </c>
      <c r="C25" s="71" t="s">
        <v>119</v>
      </c>
      <c r="D25" s="77" t="s">
        <v>606</v>
      </c>
      <c r="E25" s="71">
        <f t="shared" si="0"/>
        <v>1</v>
      </c>
      <c r="F25" s="71"/>
      <c r="G25" s="71">
        <v>0.5</v>
      </c>
      <c r="H25" s="36">
        <f t="shared" si="1"/>
        <v>0.5</v>
      </c>
      <c r="I25" s="17" t="s">
        <v>307</v>
      </c>
    </row>
    <row r="26" spans="1:9" ht="15.95" customHeight="1" x14ac:dyDescent="0.25">
      <c r="A26" s="14" t="s">
        <v>17</v>
      </c>
      <c r="B26" s="71" t="s">
        <v>133</v>
      </c>
      <c r="C26" s="71" t="s">
        <v>285</v>
      </c>
      <c r="D26" s="79"/>
      <c r="E26" s="71">
        <f t="shared" si="0"/>
        <v>2</v>
      </c>
      <c r="F26" s="71"/>
      <c r="G26" s="71"/>
      <c r="H26" s="36">
        <f t="shared" si="1"/>
        <v>2</v>
      </c>
      <c r="I26" s="17" t="s">
        <v>315</v>
      </c>
    </row>
    <row r="27" spans="1:9" ht="15.95" customHeight="1" x14ac:dyDescent="0.25">
      <c r="A27" s="14" t="s">
        <v>18</v>
      </c>
      <c r="B27" s="71" t="s">
        <v>133</v>
      </c>
      <c r="C27" s="71" t="s">
        <v>119</v>
      </c>
      <c r="D27" s="79"/>
      <c r="E27" s="71">
        <f t="shared" si="0"/>
        <v>2</v>
      </c>
      <c r="F27" s="71"/>
      <c r="G27" s="71"/>
      <c r="H27" s="36">
        <f t="shared" si="1"/>
        <v>2</v>
      </c>
      <c r="I27" s="17" t="s">
        <v>658</v>
      </c>
    </row>
    <row r="28" spans="1:9" s="38" customFormat="1" ht="15.95" customHeight="1" x14ac:dyDescent="0.25">
      <c r="A28" s="13" t="s">
        <v>19</v>
      </c>
      <c r="B28" s="72"/>
      <c r="C28" s="72"/>
      <c r="D28" s="80"/>
      <c r="E28" s="73"/>
      <c r="F28" s="72"/>
      <c r="G28" s="73"/>
      <c r="H28" s="37"/>
      <c r="I28" s="19"/>
    </row>
    <row r="29" spans="1:9" s="9" customFormat="1" ht="15.95" customHeight="1" x14ac:dyDescent="0.25">
      <c r="A29" s="14" t="s">
        <v>20</v>
      </c>
      <c r="B29" s="71" t="s">
        <v>133</v>
      </c>
      <c r="C29" s="71" t="s">
        <v>119</v>
      </c>
      <c r="D29" s="79"/>
      <c r="E29" s="71">
        <f t="shared" si="0"/>
        <v>2</v>
      </c>
      <c r="F29" s="71"/>
      <c r="G29" s="71"/>
      <c r="H29" s="36">
        <f t="shared" si="1"/>
        <v>2</v>
      </c>
      <c r="I29" s="17" t="s">
        <v>319</v>
      </c>
    </row>
    <row r="30" spans="1:9" ht="15.95" customHeight="1" x14ac:dyDescent="0.25">
      <c r="A30" s="14" t="s">
        <v>21</v>
      </c>
      <c r="B30" s="71" t="s">
        <v>250</v>
      </c>
      <c r="C30" s="71"/>
      <c r="D30" s="79"/>
      <c r="E30" s="71">
        <f t="shared" si="0"/>
        <v>0</v>
      </c>
      <c r="F30" s="71"/>
      <c r="G30" s="71"/>
      <c r="H30" s="36">
        <f t="shared" si="1"/>
        <v>0</v>
      </c>
      <c r="I30" s="17" t="s">
        <v>323</v>
      </c>
    </row>
    <row r="31" spans="1:9" ht="15.95" customHeight="1" x14ac:dyDescent="0.25">
      <c r="A31" s="14" t="s">
        <v>22</v>
      </c>
      <c r="B31" s="71" t="s">
        <v>250</v>
      </c>
      <c r="C31" s="71"/>
      <c r="D31" s="79"/>
      <c r="E31" s="71">
        <f t="shared" si="0"/>
        <v>0</v>
      </c>
      <c r="F31" s="71"/>
      <c r="G31" s="71"/>
      <c r="H31" s="36">
        <f t="shared" si="1"/>
        <v>0</v>
      </c>
      <c r="I31" s="17" t="s">
        <v>325</v>
      </c>
    </row>
    <row r="32" spans="1:9" ht="15.95" customHeight="1" x14ac:dyDescent="0.25">
      <c r="A32" s="14" t="s">
        <v>23</v>
      </c>
      <c r="B32" s="71" t="s">
        <v>134</v>
      </c>
      <c r="C32" s="71" t="s">
        <v>119</v>
      </c>
      <c r="D32" s="77" t="s">
        <v>678</v>
      </c>
      <c r="E32" s="71">
        <f t="shared" si="0"/>
        <v>1</v>
      </c>
      <c r="F32" s="71"/>
      <c r="G32" s="71">
        <v>0.5</v>
      </c>
      <c r="H32" s="36">
        <f t="shared" si="1"/>
        <v>0.5</v>
      </c>
      <c r="I32" s="20" t="s">
        <v>329</v>
      </c>
    </row>
    <row r="33" spans="1:9" ht="15.95" customHeight="1" x14ac:dyDescent="0.25">
      <c r="A33" s="14" t="s">
        <v>24</v>
      </c>
      <c r="B33" s="71" t="s">
        <v>250</v>
      </c>
      <c r="C33" s="71"/>
      <c r="D33" s="79"/>
      <c r="E33" s="71">
        <f t="shared" si="0"/>
        <v>0</v>
      </c>
      <c r="F33" s="71"/>
      <c r="G33" s="71"/>
      <c r="H33" s="36">
        <f t="shared" si="1"/>
        <v>0</v>
      </c>
      <c r="I33" s="21" t="s">
        <v>220</v>
      </c>
    </row>
    <row r="34" spans="1:9" s="9" customFormat="1" ht="15.95" customHeight="1" x14ac:dyDescent="0.25">
      <c r="A34" s="14" t="s">
        <v>25</v>
      </c>
      <c r="B34" s="71" t="s">
        <v>134</v>
      </c>
      <c r="C34" s="71" t="s">
        <v>119</v>
      </c>
      <c r="D34" s="79"/>
      <c r="E34" s="71">
        <f t="shared" si="0"/>
        <v>1</v>
      </c>
      <c r="F34" s="71"/>
      <c r="G34" s="71"/>
      <c r="H34" s="36">
        <f t="shared" si="1"/>
        <v>1</v>
      </c>
      <c r="I34" s="17" t="s">
        <v>749</v>
      </c>
    </row>
    <row r="35" spans="1:9" ht="15.95" customHeight="1" x14ac:dyDescent="0.25">
      <c r="A35" s="14" t="s">
        <v>26</v>
      </c>
      <c r="B35" s="71" t="s">
        <v>133</v>
      </c>
      <c r="C35" s="71" t="s">
        <v>119</v>
      </c>
      <c r="D35" s="79"/>
      <c r="E35" s="71">
        <f t="shared" si="0"/>
        <v>2</v>
      </c>
      <c r="F35" s="71"/>
      <c r="G35" s="71"/>
      <c r="H35" s="36">
        <f t="shared" si="1"/>
        <v>2</v>
      </c>
      <c r="I35" s="17" t="s">
        <v>338</v>
      </c>
    </row>
    <row r="36" spans="1:9" ht="15.95" customHeight="1" x14ac:dyDescent="0.25">
      <c r="A36" s="14" t="s">
        <v>27</v>
      </c>
      <c r="B36" s="71" t="s">
        <v>250</v>
      </c>
      <c r="C36" s="71"/>
      <c r="D36" s="79"/>
      <c r="E36" s="71">
        <f t="shared" si="0"/>
        <v>0</v>
      </c>
      <c r="F36" s="71"/>
      <c r="G36" s="71"/>
      <c r="H36" s="36">
        <f t="shared" si="1"/>
        <v>0</v>
      </c>
      <c r="I36" s="17" t="s">
        <v>345</v>
      </c>
    </row>
    <row r="37" spans="1:9" ht="15.95" customHeight="1" x14ac:dyDescent="0.25">
      <c r="A37" s="14" t="s">
        <v>28</v>
      </c>
      <c r="B37" s="71" t="s">
        <v>250</v>
      </c>
      <c r="C37" s="71"/>
      <c r="D37" s="79"/>
      <c r="E37" s="71">
        <f t="shared" si="0"/>
        <v>0</v>
      </c>
      <c r="F37" s="71"/>
      <c r="G37" s="71"/>
      <c r="H37" s="36">
        <f t="shared" si="1"/>
        <v>0</v>
      </c>
      <c r="I37" s="21" t="s">
        <v>348</v>
      </c>
    </row>
    <row r="38" spans="1:9" ht="15.95" customHeight="1" x14ac:dyDescent="0.25">
      <c r="A38" s="14" t="s">
        <v>29</v>
      </c>
      <c r="B38" s="71" t="s">
        <v>253</v>
      </c>
      <c r="C38" s="77" t="s">
        <v>351</v>
      </c>
      <c r="D38" s="79"/>
      <c r="E38" s="71">
        <f t="shared" si="0"/>
        <v>0</v>
      </c>
      <c r="F38" s="71"/>
      <c r="G38" s="71"/>
      <c r="H38" s="36">
        <f t="shared" si="1"/>
        <v>0</v>
      </c>
      <c r="I38" s="17" t="s">
        <v>635</v>
      </c>
    </row>
    <row r="39" spans="1:9" ht="15.95" customHeight="1" x14ac:dyDescent="0.25">
      <c r="A39" s="14" t="s">
        <v>30</v>
      </c>
      <c r="B39" s="71" t="s">
        <v>250</v>
      </c>
      <c r="C39" s="71"/>
      <c r="D39" s="79"/>
      <c r="E39" s="71">
        <f t="shared" si="0"/>
        <v>0</v>
      </c>
      <c r="F39" s="71"/>
      <c r="G39" s="71"/>
      <c r="H39" s="36">
        <f t="shared" si="1"/>
        <v>0</v>
      </c>
      <c r="I39" s="17" t="s">
        <v>725</v>
      </c>
    </row>
    <row r="40" spans="1:9" s="38" customFormat="1" ht="15.95" customHeight="1" x14ac:dyDescent="0.25">
      <c r="A40" s="13" t="s">
        <v>31</v>
      </c>
      <c r="B40" s="72"/>
      <c r="C40" s="72"/>
      <c r="D40" s="80"/>
      <c r="E40" s="73"/>
      <c r="F40" s="72"/>
      <c r="G40" s="73"/>
      <c r="H40" s="37"/>
      <c r="I40" s="19"/>
    </row>
    <row r="41" spans="1:9" s="10" customFormat="1" ht="15.95" customHeight="1" x14ac:dyDescent="0.25">
      <c r="A41" s="14" t="s">
        <v>32</v>
      </c>
      <c r="B41" s="71" t="s">
        <v>133</v>
      </c>
      <c r="C41" s="77" t="s">
        <v>351</v>
      </c>
      <c r="D41" s="79" t="s">
        <v>715</v>
      </c>
      <c r="E41" s="71">
        <f t="shared" si="0"/>
        <v>2</v>
      </c>
      <c r="F41" s="71"/>
      <c r="G41" s="71">
        <v>0.5</v>
      </c>
      <c r="H41" s="36">
        <f t="shared" si="1"/>
        <v>1</v>
      </c>
      <c r="I41" s="17" t="s">
        <v>714</v>
      </c>
    </row>
    <row r="42" spans="1:9" s="10" customFormat="1" ht="15.95" customHeight="1" x14ac:dyDescent="0.25">
      <c r="A42" s="14" t="s">
        <v>33</v>
      </c>
      <c r="B42" s="71" t="s">
        <v>250</v>
      </c>
      <c r="C42" s="71"/>
      <c r="D42" s="79"/>
      <c r="E42" s="71">
        <f t="shared" si="0"/>
        <v>0</v>
      </c>
      <c r="F42" s="71"/>
      <c r="G42" s="71"/>
      <c r="H42" s="36">
        <f t="shared" si="1"/>
        <v>0</v>
      </c>
      <c r="I42" s="17" t="s">
        <v>364</v>
      </c>
    </row>
    <row r="43" spans="1:9" ht="15.95" customHeight="1" x14ac:dyDescent="0.25">
      <c r="A43" s="14" t="s">
        <v>34</v>
      </c>
      <c r="B43" s="71" t="s">
        <v>133</v>
      </c>
      <c r="C43" s="71" t="s">
        <v>119</v>
      </c>
      <c r="D43" s="79"/>
      <c r="E43" s="71">
        <f t="shared" si="0"/>
        <v>2</v>
      </c>
      <c r="F43" s="71"/>
      <c r="G43" s="71"/>
      <c r="H43" s="36">
        <f t="shared" si="1"/>
        <v>2</v>
      </c>
      <c r="I43" s="17" t="s">
        <v>368</v>
      </c>
    </row>
    <row r="44" spans="1:9" s="9" customFormat="1" ht="15.95" customHeight="1" x14ac:dyDescent="0.25">
      <c r="A44" s="14" t="s">
        <v>35</v>
      </c>
      <c r="B44" s="71" t="s">
        <v>133</v>
      </c>
      <c r="C44" s="71" t="s">
        <v>119</v>
      </c>
      <c r="D44" s="79"/>
      <c r="E44" s="71">
        <f t="shared" si="0"/>
        <v>2</v>
      </c>
      <c r="F44" s="71"/>
      <c r="G44" s="71"/>
      <c r="H44" s="36">
        <f t="shared" si="1"/>
        <v>2</v>
      </c>
      <c r="I44" s="17" t="s">
        <v>376</v>
      </c>
    </row>
    <row r="45" spans="1:9" s="10" customFormat="1" ht="15.95" customHeight="1" x14ac:dyDescent="0.25">
      <c r="A45" s="14" t="s">
        <v>36</v>
      </c>
      <c r="B45" s="71" t="s">
        <v>133</v>
      </c>
      <c r="C45" s="71" t="s">
        <v>100</v>
      </c>
      <c r="D45" s="79"/>
      <c r="E45" s="71">
        <f t="shared" si="0"/>
        <v>2</v>
      </c>
      <c r="F45" s="71">
        <v>0.5</v>
      </c>
      <c r="G45" s="71"/>
      <c r="H45" s="36">
        <f t="shared" si="1"/>
        <v>1</v>
      </c>
      <c r="I45" s="22" t="s">
        <v>384</v>
      </c>
    </row>
    <row r="46" spans="1:9" s="10" customFormat="1" ht="15.95" customHeight="1" x14ac:dyDescent="0.25">
      <c r="A46" s="14" t="s">
        <v>37</v>
      </c>
      <c r="B46" s="71" t="s">
        <v>250</v>
      </c>
      <c r="C46" s="71"/>
      <c r="D46" s="79"/>
      <c r="E46" s="71">
        <f t="shared" si="0"/>
        <v>0</v>
      </c>
      <c r="F46" s="71"/>
      <c r="G46" s="71"/>
      <c r="H46" s="36">
        <f t="shared" si="1"/>
        <v>0</v>
      </c>
      <c r="I46" s="23" t="s">
        <v>386</v>
      </c>
    </row>
    <row r="47" spans="1:9" s="38" customFormat="1" ht="15.95" customHeight="1" x14ac:dyDescent="0.25">
      <c r="A47" s="13" t="s">
        <v>38</v>
      </c>
      <c r="B47" s="72"/>
      <c r="C47" s="72"/>
      <c r="D47" s="80"/>
      <c r="E47" s="73"/>
      <c r="F47" s="72"/>
      <c r="G47" s="73"/>
      <c r="H47" s="37"/>
      <c r="I47" s="19"/>
    </row>
    <row r="48" spans="1:9" s="10" customFormat="1" ht="15.95" customHeight="1" x14ac:dyDescent="0.25">
      <c r="A48" s="14" t="s">
        <v>39</v>
      </c>
      <c r="B48" s="71" t="s">
        <v>250</v>
      </c>
      <c r="C48" s="71"/>
      <c r="D48" s="79"/>
      <c r="E48" s="71">
        <f t="shared" si="0"/>
        <v>0</v>
      </c>
      <c r="F48" s="71"/>
      <c r="G48" s="71"/>
      <c r="H48" s="36">
        <f t="shared" si="1"/>
        <v>0</v>
      </c>
      <c r="I48" s="17" t="s">
        <v>393</v>
      </c>
    </row>
    <row r="49" spans="1:9" s="10" customFormat="1" ht="15.95" customHeight="1" x14ac:dyDescent="0.25">
      <c r="A49" s="14" t="s">
        <v>40</v>
      </c>
      <c r="B49" s="71" t="s">
        <v>250</v>
      </c>
      <c r="C49" s="71"/>
      <c r="D49" s="79"/>
      <c r="E49" s="71">
        <f t="shared" si="0"/>
        <v>0</v>
      </c>
      <c r="F49" s="71"/>
      <c r="G49" s="71"/>
      <c r="H49" s="36">
        <f t="shared" si="1"/>
        <v>0</v>
      </c>
      <c r="I49" s="17" t="s">
        <v>396</v>
      </c>
    </row>
    <row r="50" spans="1:9" ht="15.95" customHeight="1" x14ac:dyDescent="0.25">
      <c r="A50" s="14" t="s">
        <v>41</v>
      </c>
      <c r="B50" s="71" t="s">
        <v>134</v>
      </c>
      <c r="C50" s="71" t="s">
        <v>119</v>
      </c>
      <c r="D50" s="77" t="s">
        <v>688</v>
      </c>
      <c r="E50" s="71">
        <f t="shared" si="0"/>
        <v>1</v>
      </c>
      <c r="F50" s="71"/>
      <c r="G50" s="71">
        <v>0.5</v>
      </c>
      <c r="H50" s="36">
        <f t="shared" si="1"/>
        <v>0.5</v>
      </c>
      <c r="I50" s="17" t="s">
        <v>684</v>
      </c>
    </row>
    <row r="51" spans="1:9" ht="15.95" customHeight="1" x14ac:dyDescent="0.25">
      <c r="A51" s="14" t="s">
        <v>42</v>
      </c>
      <c r="B51" s="71" t="s">
        <v>250</v>
      </c>
      <c r="C51" s="71"/>
      <c r="D51" s="79"/>
      <c r="E51" s="71">
        <f t="shared" si="0"/>
        <v>0</v>
      </c>
      <c r="F51" s="71"/>
      <c r="G51" s="71"/>
      <c r="H51" s="36">
        <f t="shared" si="1"/>
        <v>0</v>
      </c>
      <c r="I51" s="17" t="s">
        <v>652</v>
      </c>
    </row>
    <row r="52" spans="1:9" s="10" customFormat="1" ht="15.95" customHeight="1" x14ac:dyDescent="0.25">
      <c r="A52" s="14" t="s">
        <v>92</v>
      </c>
      <c r="B52" s="71" t="s">
        <v>250</v>
      </c>
      <c r="C52" s="71"/>
      <c r="D52" s="79"/>
      <c r="E52" s="71">
        <f t="shared" si="0"/>
        <v>0</v>
      </c>
      <c r="F52" s="71"/>
      <c r="G52" s="71"/>
      <c r="H52" s="36">
        <f t="shared" si="1"/>
        <v>0</v>
      </c>
      <c r="I52" s="17" t="s">
        <v>401</v>
      </c>
    </row>
    <row r="53" spans="1:9" ht="15.95" customHeight="1" x14ac:dyDescent="0.25">
      <c r="A53" s="14" t="s">
        <v>43</v>
      </c>
      <c r="B53" s="71" t="s">
        <v>134</v>
      </c>
      <c r="C53" s="71" t="s">
        <v>119</v>
      </c>
      <c r="D53" s="77" t="s">
        <v>699</v>
      </c>
      <c r="E53" s="71">
        <f t="shared" si="0"/>
        <v>1</v>
      </c>
      <c r="F53" s="71"/>
      <c r="G53" s="71">
        <v>0.5</v>
      </c>
      <c r="H53" s="36">
        <f t="shared" si="1"/>
        <v>0.5</v>
      </c>
      <c r="I53" s="20" t="s">
        <v>697</v>
      </c>
    </row>
    <row r="54" spans="1:9" ht="15.95" customHeight="1" x14ac:dyDescent="0.25">
      <c r="A54" s="14" t="s">
        <v>44</v>
      </c>
      <c r="B54" s="71" t="s">
        <v>133</v>
      </c>
      <c r="C54" s="71" t="s">
        <v>119</v>
      </c>
      <c r="D54" s="79"/>
      <c r="E54" s="71">
        <f t="shared" si="0"/>
        <v>2</v>
      </c>
      <c r="F54" s="71"/>
      <c r="G54" s="71"/>
      <c r="H54" s="36">
        <f t="shared" si="1"/>
        <v>2</v>
      </c>
      <c r="I54" s="17" t="s">
        <v>412</v>
      </c>
    </row>
    <row r="55" spans="1:9" s="38" customFormat="1" ht="15.95" customHeight="1" x14ac:dyDescent="0.25">
      <c r="A55" s="13" t="s">
        <v>45</v>
      </c>
      <c r="B55" s="72"/>
      <c r="C55" s="72"/>
      <c r="D55" s="80"/>
      <c r="E55" s="73"/>
      <c r="F55" s="72"/>
      <c r="G55" s="73"/>
      <c r="H55" s="37"/>
      <c r="I55" s="19"/>
    </row>
    <row r="56" spans="1:9" s="10" customFormat="1" ht="15.95" customHeight="1" x14ac:dyDescent="0.25">
      <c r="A56" s="14" t="s">
        <v>46</v>
      </c>
      <c r="B56" s="71" t="s">
        <v>133</v>
      </c>
      <c r="C56" s="71" t="s">
        <v>119</v>
      </c>
      <c r="D56" s="77" t="s">
        <v>681</v>
      </c>
      <c r="E56" s="71">
        <f t="shared" si="0"/>
        <v>2</v>
      </c>
      <c r="F56" s="71"/>
      <c r="G56" s="71">
        <v>0.5</v>
      </c>
      <c r="H56" s="36">
        <f t="shared" si="1"/>
        <v>1</v>
      </c>
      <c r="I56" s="17" t="s">
        <v>680</v>
      </c>
    </row>
    <row r="57" spans="1:9" s="10" customFormat="1" ht="15.95" customHeight="1" x14ac:dyDescent="0.25">
      <c r="A57" s="14" t="s">
        <v>47</v>
      </c>
      <c r="B57" s="71" t="s">
        <v>250</v>
      </c>
      <c r="C57" s="71"/>
      <c r="D57" s="79"/>
      <c r="E57" s="71">
        <f t="shared" si="0"/>
        <v>0</v>
      </c>
      <c r="F57" s="71"/>
      <c r="G57" s="71"/>
      <c r="H57" s="36">
        <f t="shared" si="1"/>
        <v>0</v>
      </c>
      <c r="I57" s="17" t="s">
        <v>416</v>
      </c>
    </row>
    <row r="58" spans="1:9" s="10" customFormat="1" ht="15.95" customHeight="1" x14ac:dyDescent="0.25">
      <c r="A58" s="14" t="s">
        <v>48</v>
      </c>
      <c r="B58" s="71" t="s">
        <v>134</v>
      </c>
      <c r="C58" s="71" t="s">
        <v>119</v>
      </c>
      <c r="D58" s="79"/>
      <c r="E58" s="71">
        <f t="shared" si="0"/>
        <v>1</v>
      </c>
      <c r="F58" s="71"/>
      <c r="G58" s="71"/>
      <c r="H58" s="36">
        <f t="shared" si="1"/>
        <v>1</v>
      </c>
      <c r="I58" s="17" t="s">
        <v>422</v>
      </c>
    </row>
    <row r="59" spans="1:9" s="10" customFormat="1" ht="15.95" customHeight="1" x14ac:dyDescent="0.25">
      <c r="A59" s="14" t="s">
        <v>49</v>
      </c>
      <c r="B59" s="71" t="s">
        <v>250</v>
      </c>
      <c r="C59" s="71"/>
      <c r="D59" s="79"/>
      <c r="E59" s="71">
        <f t="shared" si="0"/>
        <v>0</v>
      </c>
      <c r="F59" s="71"/>
      <c r="G59" s="71"/>
      <c r="H59" s="36">
        <f t="shared" si="1"/>
        <v>0</v>
      </c>
      <c r="I59" s="17" t="s">
        <v>426</v>
      </c>
    </row>
    <row r="60" spans="1:9" ht="15.95" customHeight="1" x14ac:dyDescent="0.25">
      <c r="A60" s="14" t="s">
        <v>50</v>
      </c>
      <c r="B60" s="71" t="s">
        <v>133</v>
      </c>
      <c r="C60" s="71" t="s">
        <v>119</v>
      </c>
      <c r="D60" s="79"/>
      <c r="E60" s="71">
        <f t="shared" si="0"/>
        <v>2</v>
      </c>
      <c r="F60" s="71"/>
      <c r="G60" s="71"/>
      <c r="H60" s="36">
        <f t="shared" si="1"/>
        <v>2</v>
      </c>
      <c r="I60" s="17" t="s">
        <v>676</v>
      </c>
    </row>
    <row r="61" spans="1:9" s="10" customFormat="1" ht="15.95" customHeight="1" x14ac:dyDescent="0.25">
      <c r="A61" s="14" t="s">
        <v>51</v>
      </c>
      <c r="B61" s="71" t="s">
        <v>250</v>
      </c>
      <c r="C61" s="71"/>
      <c r="D61" s="79"/>
      <c r="E61" s="71">
        <f t="shared" si="0"/>
        <v>0</v>
      </c>
      <c r="F61" s="71"/>
      <c r="G61" s="71"/>
      <c r="H61" s="36">
        <f t="shared" si="1"/>
        <v>0</v>
      </c>
      <c r="I61" s="17" t="s">
        <v>435</v>
      </c>
    </row>
    <row r="62" spans="1:9" s="10" customFormat="1" ht="15.95" customHeight="1" x14ac:dyDescent="0.25">
      <c r="A62" s="14" t="s">
        <v>52</v>
      </c>
      <c r="B62" s="71" t="s">
        <v>134</v>
      </c>
      <c r="C62" s="71" t="s">
        <v>119</v>
      </c>
      <c r="D62" s="79"/>
      <c r="E62" s="71">
        <f t="shared" si="0"/>
        <v>1</v>
      </c>
      <c r="F62" s="71"/>
      <c r="G62" s="71"/>
      <c r="H62" s="36">
        <f t="shared" si="1"/>
        <v>1</v>
      </c>
      <c r="I62" s="17" t="s">
        <v>437</v>
      </c>
    </row>
    <row r="63" spans="1:9" s="10" customFormat="1" ht="15.95" customHeight="1" x14ac:dyDescent="0.25">
      <c r="A63" s="14" t="s">
        <v>53</v>
      </c>
      <c r="B63" s="71" t="s">
        <v>133</v>
      </c>
      <c r="C63" s="71" t="s">
        <v>119</v>
      </c>
      <c r="D63" s="77" t="s">
        <v>665</v>
      </c>
      <c r="E63" s="71">
        <f t="shared" si="0"/>
        <v>2</v>
      </c>
      <c r="F63" s="71"/>
      <c r="G63" s="71">
        <v>0.5</v>
      </c>
      <c r="H63" s="36">
        <f t="shared" si="1"/>
        <v>1</v>
      </c>
      <c r="I63" s="24" t="s">
        <v>664</v>
      </c>
    </row>
    <row r="64" spans="1:9" s="10" customFormat="1" ht="15.95" customHeight="1" x14ac:dyDescent="0.25">
      <c r="A64" s="14" t="s">
        <v>54</v>
      </c>
      <c r="B64" s="71" t="s">
        <v>133</v>
      </c>
      <c r="C64" s="77" t="s">
        <v>351</v>
      </c>
      <c r="D64" s="79"/>
      <c r="E64" s="71">
        <f t="shared" si="0"/>
        <v>2</v>
      </c>
      <c r="F64" s="71"/>
      <c r="G64" s="71"/>
      <c r="H64" s="36">
        <f t="shared" si="1"/>
        <v>2</v>
      </c>
      <c r="I64" s="17" t="s">
        <v>445</v>
      </c>
    </row>
    <row r="65" spans="1:9" s="10" customFormat="1" ht="15.95" customHeight="1" x14ac:dyDescent="0.25">
      <c r="A65" s="14" t="s">
        <v>55</v>
      </c>
      <c r="B65" s="71" t="s">
        <v>133</v>
      </c>
      <c r="C65" s="71" t="s">
        <v>119</v>
      </c>
      <c r="D65" s="79"/>
      <c r="E65" s="71">
        <f t="shared" si="0"/>
        <v>2</v>
      </c>
      <c r="F65" s="71"/>
      <c r="G65" s="71"/>
      <c r="H65" s="36">
        <f t="shared" si="1"/>
        <v>2</v>
      </c>
      <c r="I65" s="17" t="s">
        <v>452</v>
      </c>
    </row>
    <row r="66" spans="1:9" ht="15.95" customHeight="1" x14ac:dyDescent="0.25">
      <c r="A66" s="14" t="s">
        <v>56</v>
      </c>
      <c r="B66" s="71" t="s">
        <v>134</v>
      </c>
      <c r="C66" s="71" t="s">
        <v>119</v>
      </c>
      <c r="D66" s="79"/>
      <c r="E66" s="71">
        <f t="shared" si="0"/>
        <v>1</v>
      </c>
      <c r="F66" s="71"/>
      <c r="G66" s="71"/>
      <c r="H66" s="36">
        <f t="shared" si="1"/>
        <v>1</v>
      </c>
      <c r="I66" s="17" t="s">
        <v>459</v>
      </c>
    </row>
    <row r="67" spans="1:9" s="10" customFormat="1" ht="15.95" customHeight="1" x14ac:dyDescent="0.25">
      <c r="A67" s="14" t="s">
        <v>57</v>
      </c>
      <c r="B67" s="71" t="s">
        <v>250</v>
      </c>
      <c r="C67" s="71"/>
      <c r="D67" s="79"/>
      <c r="E67" s="71">
        <f t="shared" si="0"/>
        <v>0</v>
      </c>
      <c r="F67" s="71"/>
      <c r="G67" s="71"/>
      <c r="H67" s="36">
        <f t="shared" si="1"/>
        <v>0</v>
      </c>
      <c r="I67" s="17" t="s">
        <v>464</v>
      </c>
    </row>
    <row r="68" spans="1:9" s="10" customFormat="1" ht="15.95" customHeight="1" x14ac:dyDescent="0.25">
      <c r="A68" s="14" t="s">
        <v>58</v>
      </c>
      <c r="B68" s="71" t="s">
        <v>133</v>
      </c>
      <c r="C68" s="71" t="s">
        <v>119</v>
      </c>
      <c r="D68" s="79"/>
      <c r="E68" s="71">
        <f t="shared" si="0"/>
        <v>2</v>
      </c>
      <c r="F68" s="71"/>
      <c r="G68" s="71"/>
      <c r="H68" s="36">
        <f t="shared" si="1"/>
        <v>2</v>
      </c>
      <c r="I68" s="17" t="s">
        <v>466</v>
      </c>
    </row>
    <row r="69" spans="1:9" ht="15.95" customHeight="1" x14ac:dyDescent="0.25">
      <c r="A69" s="14" t="s">
        <v>59</v>
      </c>
      <c r="B69" s="71" t="s">
        <v>134</v>
      </c>
      <c r="C69" s="71" t="s">
        <v>119</v>
      </c>
      <c r="D69" s="79"/>
      <c r="E69" s="71">
        <f t="shared" si="0"/>
        <v>1</v>
      </c>
      <c r="F69" s="71"/>
      <c r="G69" s="71"/>
      <c r="H69" s="36">
        <f t="shared" si="1"/>
        <v>1</v>
      </c>
      <c r="I69" s="21" t="s">
        <v>470</v>
      </c>
    </row>
    <row r="70" spans="1:9" s="38" customFormat="1" ht="15.95" customHeight="1" x14ac:dyDescent="0.25">
      <c r="A70" s="13" t="s">
        <v>60</v>
      </c>
      <c r="B70" s="72"/>
      <c r="C70" s="72"/>
      <c r="D70" s="80"/>
      <c r="E70" s="73"/>
      <c r="F70" s="72"/>
      <c r="G70" s="73"/>
      <c r="H70" s="37"/>
      <c r="I70" s="19"/>
    </row>
    <row r="71" spans="1:9" s="10" customFormat="1" ht="15.95" customHeight="1" x14ac:dyDescent="0.25">
      <c r="A71" s="14" t="s">
        <v>61</v>
      </c>
      <c r="B71" s="71" t="s">
        <v>133</v>
      </c>
      <c r="C71" s="71" t="s">
        <v>100</v>
      </c>
      <c r="D71" s="79"/>
      <c r="E71" s="71">
        <f t="shared" si="0"/>
        <v>2</v>
      </c>
      <c r="F71" s="71">
        <v>0.5</v>
      </c>
      <c r="G71" s="71"/>
      <c r="H71" s="36">
        <f t="shared" si="1"/>
        <v>1</v>
      </c>
      <c r="I71" s="17" t="s">
        <v>474</v>
      </c>
    </row>
    <row r="72" spans="1:9" ht="15.95" customHeight="1" x14ac:dyDescent="0.25">
      <c r="A72" s="14" t="s">
        <v>62</v>
      </c>
      <c r="B72" s="71" t="s">
        <v>250</v>
      </c>
      <c r="C72" s="71"/>
      <c r="D72" s="79"/>
      <c r="E72" s="71">
        <f t="shared" si="0"/>
        <v>0</v>
      </c>
      <c r="F72" s="71"/>
      <c r="G72" s="71"/>
      <c r="H72" s="36">
        <f t="shared" si="1"/>
        <v>0</v>
      </c>
      <c r="I72" s="15" t="s">
        <v>229</v>
      </c>
    </row>
    <row r="73" spans="1:9" ht="15.95" customHeight="1" x14ac:dyDescent="0.25">
      <c r="A73" s="14" t="s">
        <v>63</v>
      </c>
      <c r="B73" s="71" t="s">
        <v>250</v>
      </c>
      <c r="C73" s="71"/>
      <c r="D73" s="79"/>
      <c r="E73" s="71">
        <f t="shared" si="0"/>
        <v>0</v>
      </c>
      <c r="F73" s="71"/>
      <c r="G73" s="71"/>
      <c r="H73" s="36">
        <f t="shared" si="1"/>
        <v>0</v>
      </c>
      <c r="I73" s="17" t="s">
        <v>230</v>
      </c>
    </row>
    <row r="74" spans="1:9" s="10" customFormat="1" ht="15.95" customHeight="1" x14ac:dyDescent="0.25">
      <c r="A74" s="14" t="s">
        <v>64</v>
      </c>
      <c r="B74" s="71" t="s">
        <v>133</v>
      </c>
      <c r="C74" s="71" t="s">
        <v>119</v>
      </c>
      <c r="D74" s="79"/>
      <c r="E74" s="71">
        <f t="shared" si="0"/>
        <v>2</v>
      </c>
      <c r="F74" s="71"/>
      <c r="G74" s="71"/>
      <c r="H74" s="36">
        <f t="shared" si="1"/>
        <v>2</v>
      </c>
      <c r="I74" s="17" t="s">
        <v>231</v>
      </c>
    </row>
    <row r="75" spans="1:9" s="10" customFormat="1" ht="15.95" customHeight="1" x14ac:dyDescent="0.25">
      <c r="A75" s="14" t="s">
        <v>65</v>
      </c>
      <c r="B75" s="71" t="s">
        <v>133</v>
      </c>
      <c r="C75" s="71" t="s">
        <v>119</v>
      </c>
      <c r="D75" s="79"/>
      <c r="E75" s="71">
        <f t="shared" ref="E75:E102" si="2">IF(B75="Да, опубликованы за все отчетные периоды по всем указанным видам доходов",2,IF(B75="Да, опубликованы за все отчетные периоды по отдельным видам доходов",1,0))</f>
        <v>2</v>
      </c>
      <c r="F75" s="71"/>
      <c r="G75" s="71"/>
      <c r="H75" s="36">
        <f t="shared" ref="H75:H102" si="3">E75*(1-F75)*(1-G75)</f>
        <v>2</v>
      </c>
      <c r="I75" s="17" t="s">
        <v>232</v>
      </c>
    </row>
    <row r="76" spans="1:9" s="10" customFormat="1" ht="15.95" customHeight="1" x14ac:dyDescent="0.25">
      <c r="A76" s="14" t="s">
        <v>66</v>
      </c>
      <c r="B76" s="71" t="s">
        <v>250</v>
      </c>
      <c r="C76" s="71"/>
      <c r="D76" s="79"/>
      <c r="E76" s="71">
        <f t="shared" si="2"/>
        <v>0</v>
      </c>
      <c r="F76" s="71"/>
      <c r="G76" s="71"/>
      <c r="H76" s="36">
        <f t="shared" si="3"/>
        <v>0</v>
      </c>
      <c r="I76" s="17" t="s">
        <v>488</v>
      </c>
    </row>
    <row r="77" spans="1:9" s="38" customFormat="1" ht="15.95" customHeight="1" x14ac:dyDescent="0.25">
      <c r="A77" s="13" t="s">
        <v>67</v>
      </c>
      <c r="B77" s="72"/>
      <c r="C77" s="72"/>
      <c r="D77" s="80"/>
      <c r="E77" s="73"/>
      <c r="F77" s="72"/>
      <c r="G77" s="73"/>
      <c r="H77" s="37"/>
      <c r="I77" s="19"/>
    </row>
    <row r="78" spans="1:9" s="10" customFormat="1" ht="15.95" customHeight="1" x14ac:dyDescent="0.25">
      <c r="A78" s="14" t="s">
        <v>68</v>
      </c>
      <c r="B78" s="71" t="s">
        <v>134</v>
      </c>
      <c r="C78" s="71" t="s">
        <v>119</v>
      </c>
      <c r="D78" s="79"/>
      <c r="E78" s="71">
        <f t="shared" si="2"/>
        <v>1</v>
      </c>
      <c r="F78" s="71"/>
      <c r="G78" s="71"/>
      <c r="H78" s="36">
        <f t="shared" si="3"/>
        <v>1</v>
      </c>
      <c r="I78" s="17" t="s">
        <v>490</v>
      </c>
    </row>
    <row r="79" spans="1:9" s="10" customFormat="1" ht="15.95" customHeight="1" x14ac:dyDescent="0.25">
      <c r="A79" s="14" t="s">
        <v>69</v>
      </c>
      <c r="B79" s="71" t="s">
        <v>133</v>
      </c>
      <c r="C79" s="77" t="s">
        <v>351</v>
      </c>
      <c r="D79" s="79"/>
      <c r="E79" s="71">
        <f t="shared" si="2"/>
        <v>2</v>
      </c>
      <c r="F79" s="71"/>
      <c r="G79" s="71"/>
      <c r="H79" s="36">
        <f t="shared" si="3"/>
        <v>2</v>
      </c>
      <c r="I79" s="17" t="s">
        <v>497</v>
      </c>
    </row>
    <row r="80" spans="1:9" s="10" customFormat="1" ht="15.95" customHeight="1" x14ac:dyDescent="0.25">
      <c r="A80" s="14" t="s">
        <v>70</v>
      </c>
      <c r="B80" s="71" t="s">
        <v>253</v>
      </c>
      <c r="C80" s="71" t="s">
        <v>381</v>
      </c>
      <c r="D80" s="79"/>
      <c r="E80" s="71">
        <f t="shared" si="2"/>
        <v>0</v>
      </c>
      <c r="F80" s="71">
        <v>0.5</v>
      </c>
      <c r="G80" s="71"/>
      <c r="H80" s="36">
        <f t="shared" si="3"/>
        <v>0</v>
      </c>
      <c r="I80" s="17" t="s">
        <v>502</v>
      </c>
    </row>
    <row r="81" spans="1:9" s="10" customFormat="1" ht="15.95" customHeight="1" x14ac:dyDescent="0.25">
      <c r="A81" s="14" t="s">
        <v>71</v>
      </c>
      <c r="B81" s="71" t="s">
        <v>250</v>
      </c>
      <c r="C81" s="71"/>
      <c r="D81" s="79"/>
      <c r="E81" s="71">
        <f t="shared" si="2"/>
        <v>0</v>
      </c>
      <c r="F81" s="71"/>
      <c r="G81" s="71"/>
      <c r="H81" s="36">
        <f t="shared" si="3"/>
        <v>0</v>
      </c>
      <c r="I81" s="17" t="s">
        <v>507</v>
      </c>
    </row>
    <row r="82" spans="1:9" ht="15.95" customHeight="1" x14ac:dyDescent="0.25">
      <c r="A82" s="14" t="s">
        <v>72</v>
      </c>
      <c r="B82" s="71" t="s">
        <v>133</v>
      </c>
      <c r="C82" s="71" t="s">
        <v>120</v>
      </c>
      <c r="D82" s="79"/>
      <c r="E82" s="71">
        <f t="shared" si="2"/>
        <v>2</v>
      </c>
      <c r="F82" s="71"/>
      <c r="G82" s="71"/>
      <c r="H82" s="36">
        <f t="shared" si="3"/>
        <v>2</v>
      </c>
      <c r="I82" s="25" t="s">
        <v>659</v>
      </c>
    </row>
    <row r="83" spans="1:9" s="10" customFormat="1" ht="15.95" customHeight="1" x14ac:dyDescent="0.25">
      <c r="A83" s="14" t="s">
        <v>73</v>
      </c>
      <c r="B83" s="71" t="s">
        <v>134</v>
      </c>
      <c r="C83" s="71" t="s">
        <v>119</v>
      </c>
      <c r="D83" s="79" t="s">
        <v>743</v>
      </c>
      <c r="E83" s="71">
        <f t="shared" si="2"/>
        <v>1</v>
      </c>
      <c r="F83" s="71"/>
      <c r="G83" s="71">
        <v>0.5</v>
      </c>
      <c r="H83" s="36">
        <f t="shared" si="3"/>
        <v>0.5</v>
      </c>
      <c r="I83" s="17" t="s">
        <v>513</v>
      </c>
    </row>
    <row r="84" spans="1:9" ht="15.95" customHeight="1" x14ac:dyDescent="0.25">
      <c r="A84" s="14" t="s">
        <v>74</v>
      </c>
      <c r="B84" s="71" t="s">
        <v>133</v>
      </c>
      <c r="C84" s="71" t="s">
        <v>119</v>
      </c>
      <c r="D84" s="79"/>
      <c r="E84" s="71">
        <f t="shared" si="2"/>
        <v>2</v>
      </c>
      <c r="F84" s="71"/>
      <c r="G84" s="71"/>
      <c r="H84" s="36">
        <f t="shared" si="3"/>
        <v>2</v>
      </c>
      <c r="I84" s="17" t="s">
        <v>235</v>
      </c>
    </row>
    <row r="85" spans="1:9" s="9" customFormat="1" ht="15.95" customHeight="1" x14ac:dyDescent="0.25">
      <c r="A85" s="14" t="s">
        <v>75</v>
      </c>
      <c r="B85" s="71" t="s">
        <v>133</v>
      </c>
      <c r="C85" s="71" t="s">
        <v>119</v>
      </c>
      <c r="D85" s="79"/>
      <c r="E85" s="71">
        <f t="shared" si="2"/>
        <v>2</v>
      </c>
      <c r="F85" s="71"/>
      <c r="G85" s="71"/>
      <c r="H85" s="36">
        <f t="shared" si="3"/>
        <v>2</v>
      </c>
      <c r="I85" s="17" t="s">
        <v>516</v>
      </c>
    </row>
    <row r="86" spans="1:9" s="10" customFormat="1" ht="15.95" customHeight="1" x14ac:dyDescent="0.25">
      <c r="A86" s="14" t="s">
        <v>76</v>
      </c>
      <c r="B86" s="71" t="s">
        <v>133</v>
      </c>
      <c r="C86" s="71" t="s">
        <v>119</v>
      </c>
      <c r="D86" s="79"/>
      <c r="E86" s="71">
        <f t="shared" si="2"/>
        <v>2</v>
      </c>
      <c r="F86" s="71"/>
      <c r="G86" s="71">
        <v>0.5</v>
      </c>
      <c r="H86" s="36">
        <f t="shared" si="3"/>
        <v>1</v>
      </c>
      <c r="I86" s="17" t="s">
        <v>521</v>
      </c>
    </row>
    <row r="87" spans="1:9" ht="15.95" customHeight="1" x14ac:dyDescent="0.25">
      <c r="A87" s="14" t="s">
        <v>77</v>
      </c>
      <c r="B87" s="71" t="s">
        <v>133</v>
      </c>
      <c r="C87" s="77" t="s">
        <v>351</v>
      </c>
      <c r="D87" s="77" t="s">
        <v>607</v>
      </c>
      <c r="E87" s="71">
        <f t="shared" si="2"/>
        <v>2</v>
      </c>
      <c r="F87" s="71"/>
      <c r="G87" s="71">
        <v>0.5</v>
      </c>
      <c r="H87" s="36">
        <f t="shared" si="3"/>
        <v>1</v>
      </c>
      <c r="I87" s="25" t="s">
        <v>530</v>
      </c>
    </row>
    <row r="88" spans="1:9" s="10" customFormat="1" ht="15.95" customHeight="1" x14ac:dyDescent="0.25">
      <c r="A88" s="14" t="s">
        <v>78</v>
      </c>
      <c r="B88" s="71" t="s">
        <v>133</v>
      </c>
      <c r="C88" s="71" t="s">
        <v>119</v>
      </c>
      <c r="D88" s="79"/>
      <c r="E88" s="71">
        <f t="shared" si="2"/>
        <v>2</v>
      </c>
      <c r="F88" s="71"/>
      <c r="G88" s="71"/>
      <c r="H88" s="36">
        <f t="shared" si="3"/>
        <v>2</v>
      </c>
      <c r="I88" s="17" t="s">
        <v>536</v>
      </c>
    </row>
    <row r="89" spans="1:9" s="10" customFormat="1" ht="15.95" customHeight="1" x14ac:dyDescent="0.25">
      <c r="A89" s="14" t="s">
        <v>79</v>
      </c>
      <c r="B89" s="71" t="s">
        <v>133</v>
      </c>
      <c r="C89" s="71" t="s">
        <v>119</v>
      </c>
      <c r="D89" s="79"/>
      <c r="E89" s="71">
        <f t="shared" si="2"/>
        <v>2</v>
      </c>
      <c r="F89" s="71"/>
      <c r="G89" s="71"/>
      <c r="H89" s="36">
        <f t="shared" si="3"/>
        <v>2</v>
      </c>
      <c r="I89" s="17" t="s">
        <v>541</v>
      </c>
    </row>
    <row r="90" spans="1:9" s="38" customFormat="1" ht="15.95" customHeight="1" x14ac:dyDescent="0.25">
      <c r="A90" s="13" t="s">
        <v>80</v>
      </c>
      <c r="B90" s="72"/>
      <c r="C90" s="72"/>
      <c r="D90" s="80"/>
      <c r="E90" s="73"/>
      <c r="F90" s="72"/>
      <c r="G90" s="73"/>
      <c r="H90" s="37"/>
      <c r="I90" s="19"/>
    </row>
    <row r="91" spans="1:9" s="10" customFormat="1" ht="15.95" customHeight="1" x14ac:dyDescent="0.25">
      <c r="A91" s="14" t="s">
        <v>81</v>
      </c>
      <c r="B91" s="71" t="s">
        <v>250</v>
      </c>
      <c r="C91" s="71"/>
      <c r="D91" s="79"/>
      <c r="E91" s="71">
        <f t="shared" si="2"/>
        <v>0</v>
      </c>
      <c r="F91" s="71"/>
      <c r="G91" s="71"/>
      <c r="H91" s="36">
        <f t="shared" si="3"/>
        <v>0</v>
      </c>
      <c r="I91" s="17" t="s">
        <v>544</v>
      </c>
    </row>
    <row r="92" spans="1:9" s="10" customFormat="1" ht="15.95" customHeight="1" x14ac:dyDescent="0.25">
      <c r="A92" s="14" t="s">
        <v>82</v>
      </c>
      <c r="B92" s="71" t="s">
        <v>250</v>
      </c>
      <c r="C92" s="71"/>
      <c r="D92" s="79"/>
      <c r="E92" s="71">
        <f t="shared" si="2"/>
        <v>0</v>
      </c>
      <c r="F92" s="71"/>
      <c r="G92" s="71"/>
      <c r="H92" s="36">
        <f t="shared" si="3"/>
        <v>0</v>
      </c>
      <c r="I92" s="17" t="s">
        <v>551</v>
      </c>
    </row>
    <row r="93" spans="1:9" ht="15.95" customHeight="1" x14ac:dyDescent="0.25">
      <c r="A93" s="14" t="s">
        <v>83</v>
      </c>
      <c r="B93" s="71" t="s">
        <v>250</v>
      </c>
      <c r="C93" s="71"/>
      <c r="D93" s="79"/>
      <c r="E93" s="71">
        <f t="shared" si="2"/>
        <v>0</v>
      </c>
      <c r="F93" s="71"/>
      <c r="G93" s="71"/>
      <c r="H93" s="36">
        <f t="shared" si="3"/>
        <v>0</v>
      </c>
      <c r="I93" s="17" t="s">
        <v>553</v>
      </c>
    </row>
    <row r="94" spans="1:9" ht="15.95" customHeight="1" x14ac:dyDescent="0.25">
      <c r="A94" s="14" t="s">
        <v>84</v>
      </c>
      <c r="B94" s="71" t="s">
        <v>250</v>
      </c>
      <c r="C94" s="71"/>
      <c r="D94" s="79"/>
      <c r="E94" s="71">
        <f t="shared" si="2"/>
        <v>0</v>
      </c>
      <c r="F94" s="71"/>
      <c r="G94" s="71"/>
      <c r="H94" s="36">
        <f t="shared" si="3"/>
        <v>0</v>
      </c>
      <c r="I94" s="17" t="s">
        <v>561</v>
      </c>
    </row>
    <row r="95" spans="1:9" ht="15.95" customHeight="1" x14ac:dyDescent="0.25">
      <c r="A95" s="14" t="s">
        <v>85</v>
      </c>
      <c r="B95" s="71" t="s">
        <v>250</v>
      </c>
      <c r="C95" s="71"/>
      <c r="D95" s="79"/>
      <c r="E95" s="71">
        <f t="shared" si="2"/>
        <v>0</v>
      </c>
      <c r="F95" s="71"/>
      <c r="G95" s="71"/>
      <c r="H95" s="36">
        <f t="shared" si="3"/>
        <v>0</v>
      </c>
      <c r="I95" s="17" t="s">
        <v>566</v>
      </c>
    </row>
    <row r="96" spans="1:9" s="10" customFormat="1" ht="15.95" customHeight="1" x14ac:dyDescent="0.25">
      <c r="A96" s="14" t="s">
        <v>86</v>
      </c>
      <c r="B96" s="71" t="s">
        <v>250</v>
      </c>
      <c r="C96" s="71"/>
      <c r="D96" s="79"/>
      <c r="E96" s="71">
        <f t="shared" si="2"/>
        <v>0</v>
      </c>
      <c r="F96" s="71"/>
      <c r="G96" s="71"/>
      <c r="H96" s="36">
        <f t="shared" si="3"/>
        <v>0</v>
      </c>
      <c r="I96" s="17" t="s">
        <v>572</v>
      </c>
    </row>
    <row r="97" spans="1:9" s="10" customFormat="1" ht="15.95" customHeight="1" x14ac:dyDescent="0.25">
      <c r="A97" s="14" t="s">
        <v>87</v>
      </c>
      <c r="B97" s="71" t="s">
        <v>250</v>
      </c>
      <c r="C97" s="71"/>
      <c r="D97" s="79"/>
      <c r="E97" s="71">
        <f t="shared" si="2"/>
        <v>0</v>
      </c>
      <c r="F97" s="71"/>
      <c r="G97" s="71"/>
      <c r="H97" s="36">
        <f t="shared" si="3"/>
        <v>0</v>
      </c>
      <c r="I97" s="21" t="s">
        <v>575</v>
      </c>
    </row>
    <row r="98" spans="1:9" s="10" customFormat="1" ht="15.95" customHeight="1" x14ac:dyDescent="0.25">
      <c r="A98" s="14" t="s">
        <v>88</v>
      </c>
      <c r="B98" s="71" t="s">
        <v>250</v>
      </c>
      <c r="C98" s="71"/>
      <c r="D98" s="79"/>
      <c r="E98" s="71">
        <f t="shared" si="2"/>
        <v>0</v>
      </c>
      <c r="F98" s="71"/>
      <c r="G98" s="71"/>
      <c r="H98" s="36">
        <f t="shared" si="3"/>
        <v>0</v>
      </c>
      <c r="I98" s="15" t="s">
        <v>579</v>
      </c>
    </row>
    <row r="99" spans="1:9" s="10" customFormat="1" ht="15.95" customHeight="1" x14ac:dyDescent="0.25">
      <c r="A99" s="14" t="s">
        <v>89</v>
      </c>
      <c r="B99" s="71" t="s">
        <v>250</v>
      </c>
      <c r="C99" s="71"/>
      <c r="D99" s="79"/>
      <c r="E99" s="71">
        <f t="shared" si="2"/>
        <v>0</v>
      </c>
      <c r="F99" s="71"/>
      <c r="G99" s="71"/>
      <c r="H99" s="36">
        <f t="shared" si="3"/>
        <v>0</v>
      </c>
      <c r="I99" s="17" t="s">
        <v>582</v>
      </c>
    </row>
    <row r="100" spans="1:9" s="38" customFormat="1" ht="15.95" customHeight="1" x14ac:dyDescent="0.25">
      <c r="A100" s="13" t="s">
        <v>108</v>
      </c>
      <c r="B100" s="108"/>
      <c r="C100" s="109"/>
      <c r="D100" s="109"/>
      <c r="E100" s="73"/>
      <c r="F100" s="109"/>
      <c r="G100" s="109"/>
      <c r="H100" s="37"/>
      <c r="I100" s="109"/>
    </row>
    <row r="101" spans="1:9" ht="15.95" customHeight="1" x14ac:dyDescent="0.25">
      <c r="A101" s="14" t="s">
        <v>109</v>
      </c>
      <c r="B101" s="110" t="s">
        <v>250</v>
      </c>
      <c r="C101" s="111"/>
      <c r="D101" s="111"/>
      <c r="E101" s="71">
        <f t="shared" si="2"/>
        <v>0</v>
      </c>
      <c r="F101" s="111"/>
      <c r="G101" s="111"/>
      <c r="H101" s="36">
        <f t="shared" si="3"/>
        <v>0</v>
      </c>
      <c r="I101" s="111" t="s">
        <v>584</v>
      </c>
    </row>
    <row r="102" spans="1:9" ht="15.95" customHeight="1" x14ac:dyDescent="0.25">
      <c r="A102" s="14" t="s">
        <v>110</v>
      </c>
      <c r="B102" s="110" t="s">
        <v>250</v>
      </c>
      <c r="C102" s="111"/>
      <c r="D102" s="111"/>
      <c r="E102" s="71">
        <f t="shared" si="2"/>
        <v>0</v>
      </c>
      <c r="F102" s="111"/>
      <c r="G102" s="111"/>
      <c r="H102" s="36">
        <f t="shared" si="3"/>
        <v>0</v>
      </c>
      <c r="I102" s="111" t="s">
        <v>587</v>
      </c>
    </row>
    <row r="104" spans="1:9" x14ac:dyDescent="0.25">
      <c r="A104" s="4"/>
      <c r="B104" s="4"/>
      <c r="C104" s="4"/>
      <c r="D104" s="4"/>
      <c r="E104" s="4"/>
      <c r="F104" s="4"/>
      <c r="G104" s="4"/>
      <c r="H104" s="7"/>
    </row>
    <row r="108" spans="1:9" x14ac:dyDescent="0.25">
      <c r="A108" s="4"/>
      <c r="B108" s="4"/>
      <c r="C108" s="4"/>
      <c r="D108" s="4"/>
      <c r="E108" s="4"/>
      <c r="F108" s="4"/>
      <c r="G108" s="4"/>
      <c r="H108" s="7"/>
    </row>
    <row r="111" spans="1:9" x14ac:dyDescent="0.25">
      <c r="A111" s="4"/>
      <c r="B111" s="4"/>
      <c r="C111" s="4"/>
      <c r="D111" s="4"/>
      <c r="E111" s="4"/>
      <c r="F111" s="4"/>
      <c r="G111" s="4"/>
      <c r="H111" s="7"/>
    </row>
    <row r="115" spans="1:8" x14ac:dyDescent="0.25">
      <c r="A115" s="4"/>
      <c r="B115" s="4"/>
      <c r="C115" s="4"/>
      <c r="D115" s="4"/>
      <c r="E115" s="4"/>
      <c r="F115" s="4"/>
      <c r="G115" s="4"/>
      <c r="H115" s="7"/>
    </row>
  </sheetData>
  <autoFilter ref="A9:I9"/>
  <mergeCells count="11">
    <mergeCell ref="H5:H8"/>
    <mergeCell ref="A1:I1"/>
    <mergeCell ref="A3:I3"/>
    <mergeCell ref="A4:A8"/>
    <mergeCell ref="C4:C8"/>
    <mergeCell ref="D4:D8"/>
    <mergeCell ref="E4:H4"/>
    <mergeCell ref="I4:I8"/>
    <mergeCell ref="E5:E8"/>
    <mergeCell ref="F5:F8"/>
    <mergeCell ref="G5:G8"/>
  </mergeCells>
  <dataValidations count="3">
    <dataValidation type="list" allowBlank="1" showInputMessage="1" showErrorMessage="1" sqref="B9:B102">
      <formula1>$B$5:$B$8</formula1>
    </dataValidation>
    <dataValidation type="list" allowBlank="1" showInputMessage="1" showErrorMessage="1" sqref="F10:F102 G9:G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C9">
      <formula1>#REF!</formula1>
    </dataValidation>
  </dataValidations>
  <hyperlinks>
    <hyperlink ref="I10" r:id="rId1" display="http://beldepfin.ru/?page_id=147"/>
    <hyperlink ref="I36" display="http://portal.novkfo.ru/Menu/Page/41; http://novkfo.ru/%D0%BE%D1%82%D1%87%D0%B5%D1%82%D1%8B_%D0%BE%D0%B1_%D0%B8%D1%81%D0%BF%D0%BE%D0%BB%D0%BD%D0%B5%D0%BD%D0%B8%D0%B8_%D0%BA%D0%BE%D0%BD%D1%81%D0%BE%D0%BB%D0%B8%D0%B4%D0%B8%D1%80%D0%BE%D0%B2%D0%B0%D0%BD%D0%B"/>
    <hyperlink ref="I13" r:id="rId2"/>
    <hyperlink ref="I16" r:id="rId3"/>
    <hyperlink ref="I29" r:id="rId4"/>
    <hyperlink ref="I78" r:id="rId5"/>
    <hyperlink ref="I35" r:id="rId6"/>
  </hyperlinks>
  <pageMargins left="0.70866141732283472" right="0.70866141732283472" top="0.74803149606299213" bottom="0.74803149606299213" header="0.31496062992125984" footer="0.31496062992125984"/>
  <pageSetup paperSize="9" scale="62" fitToHeight="3" orientation="landscape" r:id="rId7"/>
  <headerFooter>
    <oddFooter>&amp;C&amp;"Times New Roman,обычный"&amp;8&amp;P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zoomScaleNormal="100" workbookViewId="0">
      <pane ySplit="8" topLeftCell="A9" activePane="bottomLeft" state="frozen"/>
      <selection pane="bottomLeft" activeCell="B32" sqref="B32"/>
    </sheetView>
  </sheetViews>
  <sheetFormatPr defaultRowHeight="15" x14ac:dyDescent="0.25"/>
  <cols>
    <col min="1" max="1" width="33.42578125" style="3" customWidth="1"/>
    <col min="2" max="2" width="38.7109375" style="3" customWidth="1"/>
    <col min="3" max="4" width="20.7109375" style="3" customWidth="1"/>
    <col min="5" max="5" width="7.7109375" style="3" customWidth="1"/>
    <col min="6" max="6" width="9.7109375" style="3" customWidth="1"/>
    <col min="7" max="7" width="10.7109375" style="3" customWidth="1"/>
    <col min="8" max="8" width="7.7109375" style="6" customWidth="1"/>
    <col min="9" max="9" width="45.7109375" customWidth="1"/>
  </cols>
  <sheetData>
    <row r="1" spans="1:9" s="1" customFormat="1" ht="29.25" customHeight="1" x14ac:dyDescent="0.2">
      <c r="A1" s="131" t="s">
        <v>196</v>
      </c>
      <c r="B1" s="131"/>
      <c r="C1" s="131"/>
      <c r="D1" s="131"/>
      <c r="E1" s="131"/>
      <c r="F1" s="131"/>
      <c r="G1" s="131"/>
      <c r="H1" s="131"/>
      <c r="I1" s="150"/>
    </row>
    <row r="2" spans="1:9" s="1" customFormat="1" ht="15.95" customHeight="1" x14ac:dyDescent="0.2">
      <c r="A2" s="91" t="s">
        <v>614</v>
      </c>
      <c r="B2" s="87"/>
      <c r="C2" s="87"/>
      <c r="D2" s="87"/>
      <c r="E2" s="87"/>
      <c r="F2" s="87"/>
      <c r="G2" s="87"/>
      <c r="H2" s="87"/>
      <c r="I2" s="88"/>
    </row>
    <row r="3" spans="1:9" ht="70.5" customHeight="1" x14ac:dyDescent="0.25">
      <c r="A3" s="135" t="s">
        <v>111</v>
      </c>
      <c r="B3" s="11" t="s">
        <v>197</v>
      </c>
      <c r="C3" s="135" t="s">
        <v>113</v>
      </c>
      <c r="D3" s="135" t="s">
        <v>114</v>
      </c>
      <c r="E3" s="132" t="s">
        <v>198</v>
      </c>
      <c r="F3" s="133"/>
      <c r="G3" s="133"/>
      <c r="H3" s="134"/>
      <c r="I3" s="135" t="s">
        <v>96</v>
      </c>
    </row>
    <row r="4" spans="1:9" ht="15" customHeight="1" x14ac:dyDescent="0.25">
      <c r="A4" s="136"/>
      <c r="B4" s="12" t="s">
        <v>137</v>
      </c>
      <c r="C4" s="136"/>
      <c r="D4" s="136"/>
      <c r="E4" s="135" t="s">
        <v>118</v>
      </c>
      <c r="F4" s="135" t="s">
        <v>115</v>
      </c>
      <c r="G4" s="135" t="s">
        <v>116</v>
      </c>
      <c r="H4" s="138" t="s">
        <v>117</v>
      </c>
      <c r="I4" s="141"/>
    </row>
    <row r="5" spans="1:9" ht="15.95" customHeight="1" x14ac:dyDescent="0.25">
      <c r="A5" s="136"/>
      <c r="B5" s="12" t="s">
        <v>177</v>
      </c>
      <c r="C5" s="136"/>
      <c r="D5" s="136"/>
      <c r="E5" s="136"/>
      <c r="F5" s="136"/>
      <c r="G5" s="136"/>
      <c r="H5" s="139"/>
      <c r="I5" s="141"/>
    </row>
    <row r="6" spans="1:9" ht="15.95" customHeight="1" x14ac:dyDescent="0.25">
      <c r="A6" s="136"/>
      <c r="B6" s="12" t="s">
        <v>253</v>
      </c>
      <c r="C6" s="136"/>
      <c r="D6" s="136"/>
      <c r="E6" s="136"/>
      <c r="F6" s="136"/>
      <c r="G6" s="136"/>
      <c r="H6" s="139"/>
      <c r="I6" s="141"/>
    </row>
    <row r="7" spans="1:9" ht="15.95" customHeight="1" x14ac:dyDescent="0.25">
      <c r="A7" s="136"/>
      <c r="B7" s="12" t="s">
        <v>290</v>
      </c>
      <c r="C7" s="136"/>
      <c r="D7" s="136"/>
      <c r="E7" s="136"/>
      <c r="F7" s="136"/>
      <c r="G7" s="136"/>
      <c r="H7" s="139"/>
      <c r="I7" s="141"/>
    </row>
    <row r="8" spans="1:9" s="5" customFormat="1" ht="15.95" customHeight="1" x14ac:dyDescent="0.25">
      <c r="A8" s="137"/>
      <c r="B8" s="12" t="s">
        <v>250</v>
      </c>
      <c r="C8" s="137"/>
      <c r="D8" s="137"/>
      <c r="E8" s="137"/>
      <c r="F8" s="137"/>
      <c r="G8" s="137"/>
      <c r="H8" s="140"/>
      <c r="I8" s="142"/>
    </row>
    <row r="9" spans="1:9" s="38" customFormat="1" ht="15.95" customHeight="1" x14ac:dyDescent="0.25">
      <c r="A9" s="13" t="s">
        <v>0</v>
      </c>
      <c r="B9" s="83"/>
      <c r="C9" s="13"/>
      <c r="D9" s="13"/>
      <c r="E9" s="13"/>
      <c r="F9" s="13"/>
      <c r="G9" s="13"/>
      <c r="H9" s="18"/>
      <c r="I9" s="16"/>
    </row>
    <row r="10" spans="1:9" s="9" customFormat="1" ht="15.95" customHeight="1" x14ac:dyDescent="0.25">
      <c r="A10" s="14" t="s">
        <v>1</v>
      </c>
      <c r="B10" s="71" t="s">
        <v>177</v>
      </c>
      <c r="C10" s="71" t="s">
        <v>119</v>
      </c>
      <c r="D10" s="77"/>
      <c r="E10" s="71">
        <f>IF(B10="Да, опубликованы за все отчетные периоды",2,0)</f>
        <v>0</v>
      </c>
      <c r="F10" s="71"/>
      <c r="G10" s="71"/>
      <c r="H10" s="33">
        <f>E10*(1-F10)*(1-G10)</f>
        <v>0</v>
      </c>
      <c r="I10" s="15" t="s">
        <v>240</v>
      </c>
    </row>
    <row r="11" spans="1:9" ht="15.95" customHeight="1" x14ac:dyDescent="0.25">
      <c r="A11" s="14" t="s">
        <v>2</v>
      </c>
      <c r="B11" s="71" t="s">
        <v>137</v>
      </c>
      <c r="C11" s="71" t="s">
        <v>119</v>
      </c>
      <c r="D11" s="77" t="s">
        <v>729</v>
      </c>
      <c r="E11" s="71">
        <f t="shared" ref="E11:E74" si="0">IF(B11="Да, опубликованы за все отчетные периоды",2,0)</f>
        <v>2</v>
      </c>
      <c r="F11" s="71"/>
      <c r="G11" s="71">
        <v>0.5</v>
      </c>
      <c r="H11" s="33">
        <f t="shared" ref="H11:H74" si="1">E11*(1-F11)*(1-G11)</f>
        <v>1</v>
      </c>
      <c r="I11" s="17" t="s">
        <v>208</v>
      </c>
    </row>
    <row r="12" spans="1:9" ht="15.95" customHeight="1" x14ac:dyDescent="0.25">
      <c r="A12" s="14" t="s">
        <v>3</v>
      </c>
      <c r="B12" s="71" t="s">
        <v>137</v>
      </c>
      <c r="C12" s="71" t="s">
        <v>119</v>
      </c>
      <c r="D12" s="114" t="s">
        <v>673</v>
      </c>
      <c r="E12" s="71">
        <f t="shared" si="0"/>
        <v>2</v>
      </c>
      <c r="F12" s="71"/>
      <c r="G12" s="71">
        <v>0.5</v>
      </c>
      <c r="H12" s="33">
        <f t="shared" si="1"/>
        <v>1</v>
      </c>
      <c r="I12" s="17" t="s">
        <v>672</v>
      </c>
    </row>
    <row r="13" spans="1:9" s="9" customFormat="1" ht="15.95" customHeight="1" x14ac:dyDescent="0.25">
      <c r="A13" s="14" t="s">
        <v>4</v>
      </c>
      <c r="B13" s="71" t="s">
        <v>137</v>
      </c>
      <c r="C13" s="71" t="s">
        <v>119</v>
      </c>
      <c r="D13" s="77"/>
      <c r="E13" s="71">
        <f t="shared" si="0"/>
        <v>2</v>
      </c>
      <c r="F13" s="71"/>
      <c r="G13" s="71"/>
      <c r="H13" s="33">
        <f t="shared" si="1"/>
        <v>2</v>
      </c>
      <c r="I13" s="17" t="s">
        <v>256</v>
      </c>
    </row>
    <row r="14" spans="1:9" s="10" customFormat="1" ht="15.95" customHeight="1" x14ac:dyDescent="0.25">
      <c r="A14" s="14" t="s">
        <v>5</v>
      </c>
      <c r="B14" s="71" t="s">
        <v>250</v>
      </c>
      <c r="C14" s="71"/>
      <c r="D14" s="77"/>
      <c r="E14" s="71">
        <f t="shared" si="0"/>
        <v>0</v>
      </c>
      <c r="F14" s="71"/>
      <c r="G14" s="71"/>
      <c r="H14" s="33">
        <f t="shared" si="1"/>
        <v>0</v>
      </c>
      <c r="I14" s="17" t="s">
        <v>262</v>
      </c>
    </row>
    <row r="15" spans="1:9" ht="15.95" customHeight="1" x14ac:dyDescent="0.25">
      <c r="A15" s="14" t="s">
        <v>6</v>
      </c>
      <c r="B15" s="71" t="s">
        <v>250</v>
      </c>
      <c r="C15" s="71"/>
      <c r="D15" s="77"/>
      <c r="E15" s="71">
        <f t="shared" si="0"/>
        <v>0</v>
      </c>
      <c r="F15" s="71"/>
      <c r="G15" s="71"/>
      <c r="H15" s="33">
        <f t="shared" si="1"/>
        <v>0</v>
      </c>
      <c r="I15" s="17" t="s">
        <v>210</v>
      </c>
    </row>
    <row r="16" spans="1:9" s="9" customFormat="1" ht="15.95" customHeight="1" x14ac:dyDescent="0.25">
      <c r="A16" s="14" t="s">
        <v>7</v>
      </c>
      <c r="B16" s="71" t="s">
        <v>137</v>
      </c>
      <c r="C16" s="71" t="s">
        <v>119</v>
      </c>
      <c r="D16" s="77"/>
      <c r="E16" s="71">
        <f t="shared" si="0"/>
        <v>2</v>
      </c>
      <c r="F16" s="71"/>
      <c r="G16" s="71"/>
      <c r="H16" s="33">
        <f t="shared" si="1"/>
        <v>2</v>
      </c>
      <c r="I16" s="17" t="s">
        <v>265</v>
      </c>
    </row>
    <row r="17" spans="1:9" s="10" customFormat="1" ht="15.95" customHeight="1" x14ac:dyDescent="0.25">
      <c r="A17" s="14" t="s">
        <v>8</v>
      </c>
      <c r="B17" s="71" t="s">
        <v>137</v>
      </c>
      <c r="C17" s="71" t="s">
        <v>119</v>
      </c>
      <c r="D17" s="77" t="s">
        <v>633</v>
      </c>
      <c r="E17" s="71">
        <f t="shared" si="0"/>
        <v>2</v>
      </c>
      <c r="F17" s="71"/>
      <c r="G17" s="71">
        <v>0.5</v>
      </c>
      <c r="H17" s="33">
        <f t="shared" si="1"/>
        <v>1</v>
      </c>
      <c r="I17" s="17" t="s">
        <v>632</v>
      </c>
    </row>
    <row r="18" spans="1:9" s="10" customFormat="1" ht="15.95" customHeight="1" x14ac:dyDescent="0.25">
      <c r="A18" s="14" t="s">
        <v>9</v>
      </c>
      <c r="B18" s="71" t="s">
        <v>177</v>
      </c>
      <c r="C18" s="71" t="s">
        <v>119</v>
      </c>
      <c r="D18" s="77"/>
      <c r="E18" s="71">
        <f t="shared" si="0"/>
        <v>0</v>
      </c>
      <c r="F18" s="71"/>
      <c r="G18" s="71"/>
      <c r="H18" s="33">
        <f t="shared" si="1"/>
        <v>0</v>
      </c>
      <c r="I18" s="17" t="s">
        <v>212</v>
      </c>
    </row>
    <row r="19" spans="1:9" ht="15.95" customHeight="1" x14ac:dyDescent="0.25">
      <c r="A19" s="14" t="s">
        <v>10</v>
      </c>
      <c r="B19" s="71" t="s">
        <v>137</v>
      </c>
      <c r="C19" s="71" t="s">
        <v>119</v>
      </c>
      <c r="D19" s="77"/>
      <c r="E19" s="71">
        <f t="shared" si="0"/>
        <v>2</v>
      </c>
      <c r="F19" s="71"/>
      <c r="G19" s="71"/>
      <c r="H19" s="33">
        <f t="shared" si="1"/>
        <v>2</v>
      </c>
      <c r="I19" s="17" t="s">
        <v>284</v>
      </c>
    </row>
    <row r="20" spans="1:9" s="9" customFormat="1" ht="15.95" customHeight="1" x14ac:dyDescent="0.25">
      <c r="A20" s="14" t="s">
        <v>11</v>
      </c>
      <c r="B20" s="71" t="s">
        <v>250</v>
      </c>
      <c r="C20" s="71"/>
      <c r="D20" s="77"/>
      <c r="E20" s="71">
        <f t="shared" si="0"/>
        <v>0</v>
      </c>
      <c r="F20" s="71"/>
      <c r="G20" s="71"/>
      <c r="H20" s="33">
        <f t="shared" si="1"/>
        <v>0</v>
      </c>
      <c r="I20" s="17" t="s">
        <v>293</v>
      </c>
    </row>
    <row r="21" spans="1:9" s="9" customFormat="1" ht="15.95" customHeight="1" x14ac:dyDescent="0.25">
      <c r="A21" s="14" t="s">
        <v>12</v>
      </c>
      <c r="B21" s="71" t="s">
        <v>177</v>
      </c>
      <c r="C21" s="71" t="s">
        <v>119</v>
      </c>
      <c r="D21" s="77" t="s">
        <v>629</v>
      </c>
      <c r="E21" s="71">
        <f t="shared" si="0"/>
        <v>0</v>
      </c>
      <c r="F21" s="71"/>
      <c r="G21" s="71">
        <v>0.5</v>
      </c>
      <c r="H21" s="33">
        <f t="shared" si="1"/>
        <v>0</v>
      </c>
      <c r="I21" s="17" t="s">
        <v>628</v>
      </c>
    </row>
    <row r="22" spans="1:9" s="9" customFormat="1" ht="15.95" customHeight="1" x14ac:dyDescent="0.25">
      <c r="A22" s="14" t="s">
        <v>13</v>
      </c>
      <c r="B22" s="71" t="s">
        <v>250</v>
      </c>
      <c r="C22" s="71"/>
      <c r="D22" s="77"/>
      <c r="E22" s="71">
        <f t="shared" si="0"/>
        <v>0</v>
      </c>
      <c r="F22" s="71"/>
      <c r="G22" s="71"/>
      <c r="H22" s="33">
        <f t="shared" si="1"/>
        <v>0</v>
      </c>
      <c r="I22" s="17" t="s">
        <v>297</v>
      </c>
    </row>
    <row r="23" spans="1:9" s="10" customFormat="1" ht="15.95" customHeight="1" x14ac:dyDescent="0.25">
      <c r="A23" s="14" t="s">
        <v>14</v>
      </c>
      <c r="B23" s="71" t="s">
        <v>137</v>
      </c>
      <c r="C23" s="71" t="s">
        <v>119</v>
      </c>
      <c r="D23" s="77"/>
      <c r="E23" s="71">
        <f t="shared" si="0"/>
        <v>2</v>
      </c>
      <c r="F23" s="71"/>
      <c r="G23" s="71"/>
      <c r="H23" s="33">
        <f t="shared" si="1"/>
        <v>2</v>
      </c>
      <c r="I23" s="17" t="s">
        <v>301</v>
      </c>
    </row>
    <row r="24" spans="1:9" s="10" customFormat="1" ht="15.95" customHeight="1" x14ac:dyDescent="0.25">
      <c r="A24" s="14" t="s">
        <v>15</v>
      </c>
      <c r="B24" s="71" t="s">
        <v>250</v>
      </c>
      <c r="C24" s="71"/>
      <c r="D24" s="77"/>
      <c r="E24" s="71">
        <f t="shared" si="0"/>
        <v>0</v>
      </c>
      <c r="F24" s="71"/>
      <c r="G24" s="71"/>
      <c r="H24" s="33">
        <f t="shared" si="1"/>
        <v>0</v>
      </c>
      <c r="I24" s="17" t="s">
        <v>215</v>
      </c>
    </row>
    <row r="25" spans="1:9" s="9" customFormat="1" ht="15.95" customHeight="1" x14ac:dyDescent="0.25">
      <c r="A25" s="14" t="s">
        <v>16</v>
      </c>
      <c r="B25" s="71" t="s">
        <v>250</v>
      </c>
      <c r="C25" s="71"/>
      <c r="D25" s="77"/>
      <c r="E25" s="71">
        <f t="shared" si="0"/>
        <v>0</v>
      </c>
      <c r="F25" s="71"/>
      <c r="G25" s="71"/>
      <c r="H25" s="33">
        <f t="shared" si="1"/>
        <v>0</v>
      </c>
      <c r="I25" s="17" t="s">
        <v>310</v>
      </c>
    </row>
    <row r="26" spans="1:9" ht="15.95" customHeight="1" x14ac:dyDescent="0.25">
      <c r="A26" s="14" t="s">
        <v>17</v>
      </c>
      <c r="B26" s="71" t="s">
        <v>137</v>
      </c>
      <c r="C26" s="71" t="s">
        <v>285</v>
      </c>
      <c r="D26" s="77"/>
      <c r="E26" s="71">
        <f t="shared" si="0"/>
        <v>2</v>
      </c>
      <c r="F26" s="71"/>
      <c r="G26" s="71"/>
      <c r="H26" s="33">
        <f t="shared" si="1"/>
        <v>2</v>
      </c>
      <c r="I26" s="17" t="s">
        <v>316</v>
      </c>
    </row>
    <row r="27" spans="1:9" ht="15.95" customHeight="1" x14ac:dyDescent="0.25">
      <c r="A27" s="14" t="s">
        <v>18</v>
      </c>
      <c r="B27" s="71" t="s">
        <v>137</v>
      </c>
      <c r="C27" s="71" t="s">
        <v>119</v>
      </c>
      <c r="D27" s="77"/>
      <c r="E27" s="71">
        <f t="shared" si="0"/>
        <v>2</v>
      </c>
      <c r="F27" s="71"/>
      <c r="G27" s="71"/>
      <c r="H27" s="33">
        <f t="shared" si="1"/>
        <v>2</v>
      </c>
      <c r="I27" s="17" t="s">
        <v>658</v>
      </c>
    </row>
    <row r="28" spans="1:9" s="38" customFormat="1" ht="15.95" customHeight="1" x14ac:dyDescent="0.25">
      <c r="A28" s="13" t="s">
        <v>19</v>
      </c>
      <c r="B28" s="72"/>
      <c r="C28" s="72"/>
      <c r="D28" s="78"/>
      <c r="E28" s="73"/>
      <c r="F28" s="72"/>
      <c r="G28" s="73"/>
      <c r="H28" s="34"/>
      <c r="I28" s="19"/>
    </row>
    <row r="29" spans="1:9" s="9" customFormat="1" ht="15.95" customHeight="1" x14ac:dyDescent="0.25">
      <c r="A29" s="14" t="s">
        <v>20</v>
      </c>
      <c r="B29" s="71" t="s">
        <v>137</v>
      </c>
      <c r="C29" s="71" t="s">
        <v>285</v>
      </c>
      <c r="D29" s="77" t="s">
        <v>605</v>
      </c>
      <c r="E29" s="71">
        <f t="shared" si="0"/>
        <v>2</v>
      </c>
      <c r="F29" s="71"/>
      <c r="G29" s="71">
        <v>0.5</v>
      </c>
      <c r="H29" s="33">
        <f t="shared" si="1"/>
        <v>1</v>
      </c>
      <c r="I29" s="17" t="s">
        <v>321</v>
      </c>
    </row>
    <row r="30" spans="1:9" ht="15.95" customHeight="1" x14ac:dyDescent="0.25">
      <c r="A30" s="14" t="s">
        <v>21</v>
      </c>
      <c r="B30" s="71" t="s">
        <v>250</v>
      </c>
      <c r="C30" s="71"/>
      <c r="D30" s="77"/>
      <c r="E30" s="71">
        <f t="shared" si="0"/>
        <v>0</v>
      </c>
      <c r="F30" s="71"/>
      <c r="G30" s="71"/>
      <c r="H30" s="33">
        <f t="shared" si="1"/>
        <v>0</v>
      </c>
      <c r="I30" s="17" t="s">
        <v>323</v>
      </c>
    </row>
    <row r="31" spans="1:9" ht="15.95" customHeight="1" x14ac:dyDescent="0.25">
      <c r="A31" s="14" t="s">
        <v>22</v>
      </c>
      <c r="B31" s="71" t="s">
        <v>250</v>
      </c>
      <c r="C31" s="71"/>
      <c r="D31" s="77"/>
      <c r="E31" s="71">
        <f t="shared" si="0"/>
        <v>0</v>
      </c>
      <c r="F31" s="71"/>
      <c r="G31" s="71"/>
      <c r="H31" s="33">
        <f t="shared" si="1"/>
        <v>0</v>
      </c>
      <c r="I31" s="17" t="s">
        <v>325</v>
      </c>
    </row>
    <row r="32" spans="1:9" ht="15.95" customHeight="1" x14ac:dyDescent="0.25">
      <c r="A32" s="14" t="s">
        <v>23</v>
      </c>
      <c r="B32" s="71" t="s">
        <v>253</v>
      </c>
      <c r="C32" s="71"/>
      <c r="D32" s="77" t="s">
        <v>752</v>
      </c>
      <c r="E32" s="71">
        <f t="shared" si="0"/>
        <v>0</v>
      </c>
      <c r="F32" s="71"/>
      <c r="G32" s="71">
        <v>0.5</v>
      </c>
      <c r="H32" s="33">
        <f t="shared" si="1"/>
        <v>0</v>
      </c>
      <c r="I32" s="20" t="s">
        <v>677</v>
      </c>
    </row>
    <row r="33" spans="1:9" ht="15.95" customHeight="1" x14ac:dyDescent="0.25">
      <c r="A33" s="14" t="s">
        <v>24</v>
      </c>
      <c r="B33" s="71" t="s">
        <v>250</v>
      </c>
      <c r="C33" s="71"/>
      <c r="D33" s="77"/>
      <c r="E33" s="71">
        <f t="shared" si="0"/>
        <v>0</v>
      </c>
      <c r="F33" s="71"/>
      <c r="G33" s="71"/>
      <c r="H33" s="33">
        <f t="shared" si="1"/>
        <v>0</v>
      </c>
      <c r="I33" s="21" t="s">
        <v>220</v>
      </c>
    </row>
    <row r="34" spans="1:9" s="9" customFormat="1" ht="15.95" customHeight="1" x14ac:dyDescent="0.25">
      <c r="A34" s="14" t="s">
        <v>25</v>
      </c>
      <c r="B34" s="71" t="s">
        <v>137</v>
      </c>
      <c r="C34" s="71" t="s">
        <v>119</v>
      </c>
      <c r="D34" s="77"/>
      <c r="E34" s="71">
        <f t="shared" si="0"/>
        <v>2</v>
      </c>
      <c r="F34" s="71"/>
      <c r="G34" s="71"/>
      <c r="H34" s="33">
        <f t="shared" si="1"/>
        <v>2</v>
      </c>
      <c r="I34" s="17" t="s">
        <v>749</v>
      </c>
    </row>
    <row r="35" spans="1:9" ht="15.95" customHeight="1" x14ac:dyDescent="0.25">
      <c r="A35" s="14" t="s">
        <v>26</v>
      </c>
      <c r="B35" s="71" t="s">
        <v>137</v>
      </c>
      <c r="C35" s="71" t="s">
        <v>119</v>
      </c>
      <c r="D35" s="77"/>
      <c r="E35" s="71">
        <f t="shared" si="0"/>
        <v>2</v>
      </c>
      <c r="F35" s="71"/>
      <c r="G35" s="71"/>
      <c r="H35" s="33">
        <f t="shared" si="1"/>
        <v>2</v>
      </c>
      <c r="I35" s="17" t="s">
        <v>338</v>
      </c>
    </row>
    <row r="36" spans="1:9" ht="15.95" customHeight="1" x14ac:dyDescent="0.25">
      <c r="A36" s="14" t="s">
        <v>27</v>
      </c>
      <c r="B36" s="71" t="s">
        <v>250</v>
      </c>
      <c r="C36" s="71"/>
      <c r="D36" s="77"/>
      <c r="E36" s="71">
        <f t="shared" si="0"/>
        <v>0</v>
      </c>
      <c r="F36" s="71"/>
      <c r="G36" s="71"/>
      <c r="H36" s="33">
        <f t="shared" si="1"/>
        <v>0</v>
      </c>
      <c r="I36" s="17" t="s">
        <v>347</v>
      </c>
    </row>
    <row r="37" spans="1:9" ht="15.95" customHeight="1" x14ac:dyDescent="0.25">
      <c r="A37" s="14" t="s">
        <v>28</v>
      </c>
      <c r="B37" s="71" t="s">
        <v>250</v>
      </c>
      <c r="C37" s="71"/>
      <c r="D37" s="77"/>
      <c r="E37" s="71">
        <f t="shared" si="0"/>
        <v>0</v>
      </c>
      <c r="F37" s="71"/>
      <c r="G37" s="71"/>
      <c r="H37" s="33">
        <f t="shared" si="1"/>
        <v>0</v>
      </c>
      <c r="I37" s="21" t="s">
        <v>348</v>
      </c>
    </row>
    <row r="38" spans="1:9" ht="15.95" customHeight="1" x14ac:dyDescent="0.25">
      <c r="A38" s="14" t="s">
        <v>29</v>
      </c>
      <c r="B38" s="71" t="s">
        <v>250</v>
      </c>
      <c r="C38" s="71"/>
      <c r="D38" s="77"/>
      <c r="E38" s="71">
        <f t="shared" si="0"/>
        <v>0</v>
      </c>
      <c r="F38" s="71"/>
      <c r="G38" s="71"/>
      <c r="H38" s="33">
        <f t="shared" si="1"/>
        <v>0</v>
      </c>
      <c r="I38" s="17" t="s">
        <v>355</v>
      </c>
    </row>
    <row r="39" spans="1:9" ht="15.95" customHeight="1" x14ac:dyDescent="0.25">
      <c r="A39" s="14" t="s">
        <v>30</v>
      </c>
      <c r="B39" s="71" t="s">
        <v>250</v>
      </c>
      <c r="C39" s="71"/>
      <c r="D39" s="77"/>
      <c r="E39" s="71">
        <f t="shared" si="0"/>
        <v>0</v>
      </c>
      <c r="F39" s="71"/>
      <c r="G39" s="71"/>
      <c r="H39" s="33">
        <f t="shared" si="1"/>
        <v>0</v>
      </c>
      <c r="I39" s="17" t="s">
        <v>725</v>
      </c>
    </row>
    <row r="40" spans="1:9" s="38" customFormat="1" ht="15.95" customHeight="1" x14ac:dyDescent="0.25">
      <c r="A40" s="13" t="s">
        <v>31</v>
      </c>
      <c r="B40" s="72"/>
      <c r="C40" s="72"/>
      <c r="D40" s="78"/>
      <c r="E40" s="73"/>
      <c r="F40" s="72"/>
      <c r="G40" s="73"/>
      <c r="H40" s="34"/>
      <c r="I40" s="19"/>
    </row>
    <row r="41" spans="1:9" s="10" customFormat="1" ht="15.95" customHeight="1" x14ac:dyDescent="0.25">
      <c r="A41" s="14" t="s">
        <v>32</v>
      </c>
      <c r="B41" s="71" t="s">
        <v>137</v>
      </c>
      <c r="C41" s="71" t="s">
        <v>119</v>
      </c>
      <c r="D41" s="77"/>
      <c r="E41" s="71">
        <f t="shared" si="0"/>
        <v>2</v>
      </c>
      <c r="F41" s="71"/>
      <c r="G41" s="71"/>
      <c r="H41" s="33">
        <f t="shared" si="1"/>
        <v>2</v>
      </c>
      <c r="I41" s="17" t="s">
        <v>716</v>
      </c>
    </row>
    <row r="42" spans="1:9" s="10" customFormat="1" ht="15.95" customHeight="1" x14ac:dyDescent="0.25">
      <c r="A42" s="14" t="s">
        <v>33</v>
      </c>
      <c r="B42" s="71" t="s">
        <v>250</v>
      </c>
      <c r="C42" s="71"/>
      <c r="D42" s="77"/>
      <c r="E42" s="71">
        <f t="shared" si="0"/>
        <v>0</v>
      </c>
      <c r="F42" s="71"/>
      <c r="G42" s="71"/>
      <c r="H42" s="33">
        <f t="shared" si="1"/>
        <v>0</v>
      </c>
      <c r="I42" s="17" t="s">
        <v>364</v>
      </c>
    </row>
    <row r="43" spans="1:9" ht="15.95" customHeight="1" x14ac:dyDescent="0.25">
      <c r="A43" s="14" t="s">
        <v>34</v>
      </c>
      <c r="B43" s="71" t="s">
        <v>137</v>
      </c>
      <c r="C43" s="71" t="s">
        <v>119</v>
      </c>
      <c r="D43" s="77"/>
      <c r="E43" s="71">
        <f t="shared" si="0"/>
        <v>2</v>
      </c>
      <c r="F43" s="71"/>
      <c r="G43" s="71"/>
      <c r="H43" s="33">
        <f t="shared" si="1"/>
        <v>2</v>
      </c>
      <c r="I43" s="17" t="s">
        <v>368</v>
      </c>
    </row>
    <row r="44" spans="1:9" s="9" customFormat="1" ht="15.95" customHeight="1" x14ac:dyDescent="0.25">
      <c r="A44" s="14" t="s">
        <v>35</v>
      </c>
      <c r="B44" s="71" t="s">
        <v>137</v>
      </c>
      <c r="C44" s="71" t="s">
        <v>119</v>
      </c>
      <c r="D44" s="77"/>
      <c r="E44" s="71">
        <f t="shared" si="0"/>
        <v>2</v>
      </c>
      <c r="F44" s="71"/>
      <c r="G44" s="71"/>
      <c r="H44" s="33">
        <f t="shared" si="1"/>
        <v>2</v>
      </c>
      <c r="I44" s="17" t="s">
        <v>374</v>
      </c>
    </row>
    <row r="45" spans="1:9" s="10" customFormat="1" ht="15.95" customHeight="1" x14ac:dyDescent="0.25">
      <c r="A45" s="14" t="s">
        <v>36</v>
      </c>
      <c r="B45" s="71" t="s">
        <v>253</v>
      </c>
      <c r="C45" s="71" t="s">
        <v>119</v>
      </c>
      <c r="D45" s="77"/>
      <c r="E45" s="71">
        <f t="shared" si="0"/>
        <v>0</v>
      </c>
      <c r="F45" s="71"/>
      <c r="G45" s="71"/>
      <c r="H45" s="33">
        <f t="shared" si="1"/>
        <v>0</v>
      </c>
      <c r="I45" s="22" t="s">
        <v>383</v>
      </c>
    </row>
    <row r="46" spans="1:9" s="10" customFormat="1" ht="15.95" customHeight="1" x14ac:dyDescent="0.25">
      <c r="A46" s="14" t="s">
        <v>37</v>
      </c>
      <c r="B46" s="71" t="s">
        <v>250</v>
      </c>
      <c r="C46" s="71"/>
      <c r="D46" s="77"/>
      <c r="E46" s="71">
        <f t="shared" si="0"/>
        <v>0</v>
      </c>
      <c r="F46" s="71"/>
      <c r="G46" s="71"/>
      <c r="H46" s="33">
        <f t="shared" si="1"/>
        <v>0</v>
      </c>
      <c r="I46" s="23" t="s">
        <v>386</v>
      </c>
    </row>
    <row r="47" spans="1:9" s="38" customFormat="1" ht="15.95" customHeight="1" x14ac:dyDescent="0.25">
      <c r="A47" s="13" t="s">
        <v>38</v>
      </c>
      <c r="B47" s="72"/>
      <c r="C47" s="72"/>
      <c r="D47" s="78"/>
      <c r="E47" s="73"/>
      <c r="F47" s="72"/>
      <c r="G47" s="73"/>
      <c r="H47" s="34"/>
      <c r="I47" s="19"/>
    </row>
    <row r="48" spans="1:9" s="10" customFormat="1" ht="15.95" customHeight="1" x14ac:dyDescent="0.25">
      <c r="A48" s="14" t="s">
        <v>39</v>
      </c>
      <c r="B48" s="71" t="s">
        <v>250</v>
      </c>
      <c r="C48" s="71"/>
      <c r="D48" s="77"/>
      <c r="E48" s="71">
        <f t="shared" si="0"/>
        <v>0</v>
      </c>
      <c r="F48" s="71"/>
      <c r="G48" s="71"/>
      <c r="H48" s="33">
        <f t="shared" si="1"/>
        <v>0</v>
      </c>
      <c r="I48" s="17" t="s">
        <v>393</v>
      </c>
    </row>
    <row r="49" spans="1:9" s="10" customFormat="1" ht="15.95" customHeight="1" x14ac:dyDescent="0.25">
      <c r="A49" s="14" t="s">
        <v>40</v>
      </c>
      <c r="B49" s="71" t="s">
        <v>250</v>
      </c>
      <c r="C49" s="71"/>
      <c r="D49" s="77"/>
      <c r="E49" s="71">
        <f t="shared" si="0"/>
        <v>0</v>
      </c>
      <c r="F49" s="71"/>
      <c r="G49" s="71"/>
      <c r="H49" s="33">
        <f t="shared" si="1"/>
        <v>0</v>
      </c>
      <c r="I49" s="17" t="s">
        <v>396</v>
      </c>
    </row>
    <row r="50" spans="1:9" ht="15.95" customHeight="1" x14ac:dyDescent="0.25">
      <c r="A50" s="14" t="s">
        <v>41</v>
      </c>
      <c r="B50" s="71" t="s">
        <v>137</v>
      </c>
      <c r="C50" s="71" t="s">
        <v>119</v>
      </c>
      <c r="D50" s="77" t="s">
        <v>688</v>
      </c>
      <c r="E50" s="71">
        <f t="shared" si="0"/>
        <v>2</v>
      </c>
      <c r="F50" s="71"/>
      <c r="G50" s="71">
        <v>0.5</v>
      </c>
      <c r="H50" s="33">
        <f t="shared" si="1"/>
        <v>1</v>
      </c>
      <c r="I50" s="17" t="s">
        <v>684</v>
      </c>
    </row>
    <row r="51" spans="1:9" ht="15.95" customHeight="1" x14ac:dyDescent="0.25">
      <c r="A51" s="14" t="s">
        <v>42</v>
      </c>
      <c r="B51" s="71" t="s">
        <v>137</v>
      </c>
      <c r="C51" s="71"/>
      <c r="D51" s="77"/>
      <c r="E51" s="71">
        <f t="shared" si="0"/>
        <v>2</v>
      </c>
      <c r="F51" s="71"/>
      <c r="G51" s="71"/>
      <c r="H51" s="33">
        <f t="shared" si="1"/>
        <v>2</v>
      </c>
      <c r="I51" s="17" t="s">
        <v>650</v>
      </c>
    </row>
    <row r="52" spans="1:9" s="10" customFormat="1" ht="15.95" customHeight="1" x14ac:dyDescent="0.25">
      <c r="A52" s="14" t="s">
        <v>92</v>
      </c>
      <c r="B52" s="71" t="s">
        <v>250</v>
      </c>
      <c r="C52" s="71"/>
      <c r="D52" s="77"/>
      <c r="E52" s="71">
        <f t="shared" si="0"/>
        <v>0</v>
      </c>
      <c r="F52" s="71"/>
      <c r="G52" s="71"/>
      <c r="H52" s="33">
        <f t="shared" si="1"/>
        <v>0</v>
      </c>
      <c r="I52" s="17" t="s">
        <v>401</v>
      </c>
    </row>
    <row r="53" spans="1:9" ht="15.95" customHeight="1" x14ac:dyDescent="0.25">
      <c r="A53" s="14" t="s">
        <v>43</v>
      </c>
      <c r="B53" s="71" t="s">
        <v>137</v>
      </c>
      <c r="C53" s="71" t="s">
        <v>119</v>
      </c>
      <c r="D53" s="77" t="s">
        <v>699</v>
      </c>
      <c r="E53" s="71">
        <f t="shared" si="0"/>
        <v>2</v>
      </c>
      <c r="F53" s="71"/>
      <c r="G53" s="71">
        <v>0.5</v>
      </c>
      <c r="H53" s="33">
        <f t="shared" si="1"/>
        <v>1</v>
      </c>
      <c r="I53" s="15" t="s">
        <v>697</v>
      </c>
    </row>
    <row r="54" spans="1:9" ht="15.95" customHeight="1" x14ac:dyDescent="0.25">
      <c r="A54" s="14" t="s">
        <v>44</v>
      </c>
      <c r="B54" s="71" t="s">
        <v>137</v>
      </c>
      <c r="C54" s="71" t="s">
        <v>119</v>
      </c>
      <c r="D54" s="77"/>
      <c r="E54" s="71">
        <f t="shared" si="0"/>
        <v>2</v>
      </c>
      <c r="F54" s="71"/>
      <c r="G54" s="71"/>
      <c r="H54" s="33">
        <f t="shared" si="1"/>
        <v>2</v>
      </c>
      <c r="I54" s="17" t="s">
        <v>413</v>
      </c>
    </row>
    <row r="55" spans="1:9" s="38" customFormat="1" ht="15.95" customHeight="1" x14ac:dyDescent="0.25">
      <c r="A55" s="13" t="s">
        <v>45</v>
      </c>
      <c r="B55" s="72"/>
      <c r="C55" s="72"/>
      <c r="D55" s="78"/>
      <c r="E55" s="73"/>
      <c r="F55" s="72"/>
      <c r="G55" s="73"/>
      <c r="H55" s="34"/>
      <c r="I55" s="19"/>
    </row>
    <row r="56" spans="1:9" s="10" customFormat="1" ht="15.95" customHeight="1" x14ac:dyDescent="0.25">
      <c r="A56" s="14" t="s">
        <v>46</v>
      </c>
      <c r="B56" s="71" t="s">
        <v>137</v>
      </c>
      <c r="C56" s="71" t="s">
        <v>119</v>
      </c>
      <c r="D56" s="77" t="s">
        <v>681</v>
      </c>
      <c r="E56" s="71">
        <f t="shared" si="0"/>
        <v>2</v>
      </c>
      <c r="F56" s="71"/>
      <c r="G56" s="71">
        <v>0.5</v>
      </c>
      <c r="H56" s="33">
        <f t="shared" si="1"/>
        <v>1</v>
      </c>
      <c r="I56" s="17" t="s">
        <v>680</v>
      </c>
    </row>
    <row r="57" spans="1:9" s="10" customFormat="1" ht="15.95" customHeight="1" x14ac:dyDescent="0.25">
      <c r="A57" s="14" t="s">
        <v>47</v>
      </c>
      <c r="B57" s="71" t="s">
        <v>250</v>
      </c>
      <c r="C57" s="71"/>
      <c r="D57" s="77"/>
      <c r="E57" s="71">
        <f t="shared" si="0"/>
        <v>0</v>
      </c>
      <c r="F57" s="71"/>
      <c r="G57" s="71"/>
      <c r="H57" s="33">
        <f t="shared" si="1"/>
        <v>0</v>
      </c>
      <c r="I57" s="17" t="s">
        <v>416</v>
      </c>
    </row>
    <row r="58" spans="1:9" s="10" customFormat="1" ht="15.95" customHeight="1" x14ac:dyDescent="0.25">
      <c r="A58" s="14" t="s">
        <v>48</v>
      </c>
      <c r="B58" s="71" t="s">
        <v>250</v>
      </c>
      <c r="C58" s="71"/>
      <c r="D58" s="77"/>
      <c r="E58" s="71">
        <f t="shared" si="0"/>
        <v>0</v>
      </c>
      <c r="F58" s="71"/>
      <c r="G58" s="71"/>
      <c r="H58" s="33">
        <f t="shared" si="1"/>
        <v>0</v>
      </c>
      <c r="I58" s="17" t="s">
        <v>424</v>
      </c>
    </row>
    <row r="59" spans="1:9" s="10" customFormat="1" ht="15.95" customHeight="1" x14ac:dyDescent="0.25">
      <c r="A59" s="14" t="s">
        <v>49</v>
      </c>
      <c r="B59" s="71" t="s">
        <v>250</v>
      </c>
      <c r="C59" s="71"/>
      <c r="D59" s="77"/>
      <c r="E59" s="71">
        <f t="shared" si="0"/>
        <v>0</v>
      </c>
      <c r="F59" s="71"/>
      <c r="G59" s="71"/>
      <c r="H59" s="33">
        <f t="shared" si="1"/>
        <v>0</v>
      </c>
      <c r="I59" s="17" t="s">
        <v>426</v>
      </c>
    </row>
    <row r="60" spans="1:9" ht="15.95" customHeight="1" x14ac:dyDescent="0.25">
      <c r="A60" s="14" t="s">
        <v>50</v>
      </c>
      <c r="B60" s="71" t="s">
        <v>137</v>
      </c>
      <c r="C60" s="71" t="s">
        <v>119</v>
      </c>
      <c r="D60" s="77"/>
      <c r="E60" s="71">
        <f t="shared" si="0"/>
        <v>2</v>
      </c>
      <c r="F60" s="71"/>
      <c r="G60" s="71"/>
      <c r="H60" s="33">
        <f t="shared" si="1"/>
        <v>2</v>
      </c>
      <c r="I60" s="17" t="s">
        <v>676</v>
      </c>
    </row>
    <row r="61" spans="1:9" s="10" customFormat="1" ht="15.95" customHeight="1" x14ac:dyDescent="0.25">
      <c r="A61" s="14" t="s">
        <v>51</v>
      </c>
      <c r="B61" s="71" t="s">
        <v>250</v>
      </c>
      <c r="C61" s="71"/>
      <c r="D61" s="77"/>
      <c r="E61" s="71">
        <f t="shared" si="0"/>
        <v>0</v>
      </c>
      <c r="F61" s="71"/>
      <c r="G61" s="71"/>
      <c r="H61" s="33">
        <f t="shared" si="1"/>
        <v>0</v>
      </c>
      <c r="I61" s="17" t="s">
        <v>435</v>
      </c>
    </row>
    <row r="62" spans="1:9" s="10" customFormat="1" ht="15.95" customHeight="1" x14ac:dyDescent="0.25">
      <c r="A62" s="14" t="s">
        <v>52</v>
      </c>
      <c r="B62" s="71" t="s">
        <v>177</v>
      </c>
      <c r="C62" s="71" t="s">
        <v>119</v>
      </c>
      <c r="D62" s="77"/>
      <c r="E62" s="71">
        <f t="shared" si="0"/>
        <v>0</v>
      </c>
      <c r="F62" s="71"/>
      <c r="G62" s="71"/>
      <c r="H62" s="33">
        <f t="shared" si="1"/>
        <v>0</v>
      </c>
      <c r="I62" s="17" t="s">
        <v>437</v>
      </c>
    </row>
    <row r="63" spans="1:9" s="10" customFormat="1" ht="15.95" customHeight="1" x14ac:dyDescent="0.25">
      <c r="A63" s="14" t="s">
        <v>53</v>
      </c>
      <c r="B63" s="71" t="s">
        <v>137</v>
      </c>
      <c r="C63" s="71" t="s">
        <v>119</v>
      </c>
      <c r="D63" s="77"/>
      <c r="E63" s="71">
        <f t="shared" si="0"/>
        <v>2</v>
      </c>
      <c r="F63" s="71"/>
      <c r="G63" s="71"/>
      <c r="H63" s="33">
        <f t="shared" si="1"/>
        <v>2</v>
      </c>
      <c r="I63" s="24" t="s">
        <v>664</v>
      </c>
    </row>
    <row r="64" spans="1:9" s="10" customFormat="1" ht="15.95" customHeight="1" x14ac:dyDescent="0.25">
      <c r="A64" s="14" t="s">
        <v>54</v>
      </c>
      <c r="B64" s="71" t="s">
        <v>137</v>
      </c>
      <c r="C64" s="71" t="s">
        <v>351</v>
      </c>
      <c r="D64" s="77"/>
      <c r="E64" s="71">
        <f t="shared" si="0"/>
        <v>2</v>
      </c>
      <c r="F64" s="71"/>
      <c r="G64" s="71"/>
      <c r="H64" s="33">
        <f t="shared" si="1"/>
        <v>2</v>
      </c>
      <c r="I64" s="17" t="s">
        <v>446</v>
      </c>
    </row>
    <row r="65" spans="1:9" s="10" customFormat="1" ht="15.95" customHeight="1" x14ac:dyDescent="0.25">
      <c r="A65" s="14" t="s">
        <v>55</v>
      </c>
      <c r="B65" s="71" t="s">
        <v>137</v>
      </c>
      <c r="C65" s="71" t="s">
        <v>119</v>
      </c>
      <c r="D65" s="77"/>
      <c r="E65" s="71">
        <f t="shared" si="0"/>
        <v>2</v>
      </c>
      <c r="F65" s="71"/>
      <c r="G65" s="71"/>
      <c r="H65" s="33">
        <f t="shared" si="1"/>
        <v>2</v>
      </c>
      <c r="I65" s="24" t="s">
        <v>453</v>
      </c>
    </row>
    <row r="66" spans="1:9" ht="15.95" customHeight="1" x14ac:dyDescent="0.25">
      <c r="A66" s="14" t="s">
        <v>56</v>
      </c>
      <c r="B66" s="71" t="s">
        <v>137</v>
      </c>
      <c r="C66" s="71" t="s">
        <v>119</v>
      </c>
      <c r="D66" s="77"/>
      <c r="E66" s="71">
        <f t="shared" si="0"/>
        <v>2</v>
      </c>
      <c r="F66" s="71"/>
      <c r="G66" s="71"/>
      <c r="H66" s="33">
        <f t="shared" si="1"/>
        <v>2</v>
      </c>
      <c r="I66" s="17" t="s">
        <v>741</v>
      </c>
    </row>
    <row r="67" spans="1:9" s="10" customFormat="1" ht="15.95" customHeight="1" x14ac:dyDescent="0.25">
      <c r="A67" s="14" t="s">
        <v>57</v>
      </c>
      <c r="B67" s="71" t="s">
        <v>250</v>
      </c>
      <c r="C67" s="71"/>
      <c r="D67" s="77"/>
      <c r="E67" s="71">
        <f t="shared" si="0"/>
        <v>0</v>
      </c>
      <c r="F67" s="71"/>
      <c r="G67" s="71"/>
      <c r="H67" s="33">
        <f t="shared" si="1"/>
        <v>0</v>
      </c>
      <c r="I67" s="17" t="s">
        <v>464</v>
      </c>
    </row>
    <row r="68" spans="1:9" s="10" customFormat="1" ht="15.95" customHeight="1" x14ac:dyDescent="0.25">
      <c r="A68" s="14" t="s">
        <v>58</v>
      </c>
      <c r="B68" s="71" t="s">
        <v>137</v>
      </c>
      <c r="C68" s="71" t="s">
        <v>351</v>
      </c>
      <c r="D68" s="77"/>
      <c r="E68" s="71">
        <f t="shared" si="0"/>
        <v>2</v>
      </c>
      <c r="F68" s="71"/>
      <c r="G68" s="71"/>
      <c r="H68" s="33">
        <f t="shared" si="1"/>
        <v>2</v>
      </c>
      <c r="I68" s="17" t="s">
        <v>468</v>
      </c>
    </row>
    <row r="69" spans="1:9" ht="15.95" customHeight="1" x14ac:dyDescent="0.25">
      <c r="A69" s="14" t="s">
        <v>59</v>
      </c>
      <c r="B69" s="71" t="s">
        <v>137</v>
      </c>
      <c r="C69" s="71" t="s">
        <v>119</v>
      </c>
      <c r="D69" s="77" t="s">
        <v>612</v>
      </c>
      <c r="E69" s="71">
        <f t="shared" si="0"/>
        <v>2</v>
      </c>
      <c r="F69" s="71"/>
      <c r="G69" s="71">
        <v>0.5</v>
      </c>
      <c r="H69" s="33">
        <f t="shared" si="1"/>
        <v>1</v>
      </c>
      <c r="I69" s="21" t="s">
        <v>611</v>
      </c>
    </row>
    <row r="70" spans="1:9" s="38" customFormat="1" ht="15.95" customHeight="1" x14ac:dyDescent="0.25">
      <c r="A70" s="13" t="s">
        <v>60</v>
      </c>
      <c r="B70" s="72"/>
      <c r="C70" s="72"/>
      <c r="D70" s="78"/>
      <c r="E70" s="73"/>
      <c r="F70" s="72"/>
      <c r="G70" s="73"/>
      <c r="H70" s="34"/>
      <c r="I70" s="19"/>
    </row>
    <row r="71" spans="1:9" s="10" customFormat="1" ht="15.95" customHeight="1" x14ac:dyDescent="0.25">
      <c r="A71" s="14" t="s">
        <v>61</v>
      </c>
      <c r="B71" s="71" t="s">
        <v>177</v>
      </c>
      <c r="C71" s="71" t="s">
        <v>100</v>
      </c>
      <c r="D71" s="77"/>
      <c r="E71" s="71">
        <f t="shared" si="0"/>
        <v>0</v>
      </c>
      <c r="F71" s="71">
        <v>0.5</v>
      </c>
      <c r="G71" s="71"/>
      <c r="H71" s="33">
        <f t="shared" si="1"/>
        <v>0</v>
      </c>
      <c r="I71" s="17" t="s">
        <v>474</v>
      </c>
    </row>
    <row r="72" spans="1:9" ht="15.95" customHeight="1" x14ac:dyDescent="0.25">
      <c r="A72" s="14" t="s">
        <v>62</v>
      </c>
      <c r="B72" s="71" t="s">
        <v>137</v>
      </c>
      <c r="C72" s="71" t="s">
        <v>119</v>
      </c>
      <c r="D72" s="77"/>
      <c r="E72" s="71">
        <f t="shared" si="0"/>
        <v>2</v>
      </c>
      <c r="F72" s="71"/>
      <c r="G72" s="71"/>
      <c r="H72" s="33">
        <f t="shared" si="1"/>
        <v>2</v>
      </c>
      <c r="I72" s="15" t="s">
        <v>229</v>
      </c>
    </row>
    <row r="73" spans="1:9" ht="15.95" customHeight="1" x14ac:dyDescent="0.25">
      <c r="A73" s="14" t="s">
        <v>63</v>
      </c>
      <c r="B73" s="71" t="s">
        <v>250</v>
      </c>
      <c r="C73" s="71"/>
      <c r="D73" s="77"/>
      <c r="E73" s="71">
        <f t="shared" si="0"/>
        <v>0</v>
      </c>
      <c r="F73" s="71"/>
      <c r="G73" s="71"/>
      <c r="H73" s="33">
        <f t="shared" si="1"/>
        <v>0</v>
      </c>
      <c r="I73" s="17" t="s">
        <v>230</v>
      </c>
    </row>
    <row r="74" spans="1:9" s="10" customFormat="1" ht="15.95" customHeight="1" x14ac:dyDescent="0.25">
      <c r="A74" s="14" t="s">
        <v>64</v>
      </c>
      <c r="B74" s="71" t="s">
        <v>250</v>
      </c>
      <c r="C74" s="71"/>
      <c r="D74" s="77"/>
      <c r="E74" s="71">
        <f t="shared" si="0"/>
        <v>0</v>
      </c>
      <c r="F74" s="71"/>
      <c r="G74" s="71"/>
      <c r="H74" s="33">
        <f t="shared" si="1"/>
        <v>0</v>
      </c>
      <c r="I74" s="17" t="s">
        <v>483</v>
      </c>
    </row>
    <row r="75" spans="1:9" s="10" customFormat="1" ht="15.95" customHeight="1" x14ac:dyDescent="0.25">
      <c r="A75" s="14" t="s">
        <v>65</v>
      </c>
      <c r="B75" s="71" t="s">
        <v>137</v>
      </c>
      <c r="C75" s="71" t="s">
        <v>119</v>
      </c>
      <c r="D75" s="77"/>
      <c r="E75" s="71">
        <f t="shared" ref="E75:E102" si="2">IF(B75="Да, опубликованы за все отчетные периоды",2,0)</f>
        <v>2</v>
      </c>
      <c r="F75" s="71"/>
      <c r="G75" s="71"/>
      <c r="H75" s="33">
        <f t="shared" ref="H75:H102" si="3">E75*(1-F75)*(1-G75)</f>
        <v>2</v>
      </c>
      <c r="I75" s="17" t="s">
        <v>232</v>
      </c>
    </row>
    <row r="76" spans="1:9" s="10" customFormat="1" ht="15.95" customHeight="1" x14ac:dyDescent="0.25">
      <c r="A76" s="14" t="s">
        <v>66</v>
      </c>
      <c r="B76" s="71" t="s">
        <v>137</v>
      </c>
      <c r="C76" s="71" t="s">
        <v>351</v>
      </c>
      <c r="D76" s="77" t="s">
        <v>708</v>
      </c>
      <c r="E76" s="71">
        <f t="shared" si="2"/>
        <v>2</v>
      </c>
      <c r="F76" s="71"/>
      <c r="G76" s="71">
        <v>0.5</v>
      </c>
      <c r="H76" s="33">
        <f t="shared" si="3"/>
        <v>1</v>
      </c>
      <c r="I76" s="17" t="s">
        <v>709</v>
      </c>
    </row>
    <row r="77" spans="1:9" s="38" customFormat="1" ht="15.95" customHeight="1" x14ac:dyDescent="0.25">
      <c r="A77" s="13" t="s">
        <v>67</v>
      </c>
      <c r="B77" s="72"/>
      <c r="C77" s="72"/>
      <c r="D77" s="78"/>
      <c r="E77" s="73"/>
      <c r="F77" s="72"/>
      <c r="G77" s="73"/>
      <c r="H77" s="34"/>
      <c r="I77" s="19"/>
    </row>
    <row r="78" spans="1:9" s="10" customFormat="1" ht="15.95" customHeight="1" x14ac:dyDescent="0.25">
      <c r="A78" s="14" t="s">
        <v>68</v>
      </c>
      <c r="B78" s="71" t="s">
        <v>137</v>
      </c>
      <c r="C78" s="71" t="s">
        <v>119</v>
      </c>
      <c r="D78" s="77" t="s">
        <v>618</v>
      </c>
      <c r="E78" s="71">
        <f t="shared" si="2"/>
        <v>2</v>
      </c>
      <c r="F78" s="71"/>
      <c r="G78" s="71">
        <v>0.5</v>
      </c>
      <c r="H78" s="33">
        <f t="shared" si="3"/>
        <v>1</v>
      </c>
      <c r="I78" s="17" t="s">
        <v>492</v>
      </c>
    </row>
    <row r="79" spans="1:9" s="10" customFormat="1" ht="15.95" customHeight="1" x14ac:dyDescent="0.25">
      <c r="A79" s="14" t="s">
        <v>69</v>
      </c>
      <c r="B79" s="71" t="s">
        <v>137</v>
      </c>
      <c r="C79" s="71" t="s">
        <v>351</v>
      </c>
      <c r="D79" s="77"/>
      <c r="E79" s="71">
        <f t="shared" si="2"/>
        <v>2</v>
      </c>
      <c r="F79" s="71"/>
      <c r="G79" s="71"/>
      <c r="H79" s="33">
        <f t="shared" si="3"/>
        <v>2</v>
      </c>
      <c r="I79" s="17" t="s">
        <v>702</v>
      </c>
    </row>
    <row r="80" spans="1:9" s="10" customFormat="1" ht="15.95" customHeight="1" x14ac:dyDescent="0.25">
      <c r="A80" s="14" t="s">
        <v>70</v>
      </c>
      <c r="B80" s="71" t="s">
        <v>250</v>
      </c>
      <c r="C80" s="71"/>
      <c r="D80" s="77"/>
      <c r="E80" s="71">
        <f t="shared" si="2"/>
        <v>0</v>
      </c>
      <c r="F80" s="71"/>
      <c r="G80" s="71"/>
      <c r="H80" s="33">
        <f t="shared" si="3"/>
        <v>0</v>
      </c>
      <c r="I80" s="17" t="s">
        <v>501</v>
      </c>
    </row>
    <row r="81" spans="1:9" s="10" customFormat="1" ht="15.95" customHeight="1" x14ac:dyDescent="0.25">
      <c r="A81" s="14" t="s">
        <v>71</v>
      </c>
      <c r="B81" s="71" t="s">
        <v>250</v>
      </c>
      <c r="C81" s="71"/>
      <c r="D81" s="77"/>
      <c r="E81" s="71">
        <f t="shared" si="2"/>
        <v>0</v>
      </c>
      <c r="F81" s="71"/>
      <c r="G81" s="71"/>
      <c r="H81" s="33">
        <f t="shared" si="3"/>
        <v>0</v>
      </c>
      <c r="I81" s="17" t="s">
        <v>507</v>
      </c>
    </row>
    <row r="82" spans="1:9" ht="15.95" customHeight="1" x14ac:dyDescent="0.25">
      <c r="A82" s="14" t="s">
        <v>72</v>
      </c>
      <c r="B82" s="71" t="s">
        <v>137</v>
      </c>
      <c r="C82" s="71" t="s">
        <v>120</v>
      </c>
      <c r="D82" s="77"/>
      <c r="E82" s="71">
        <f t="shared" si="2"/>
        <v>2</v>
      </c>
      <c r="F82" s="71"/>
      <c r="G82" s="71"/>
      <c r="H82" s="33">
        <f t="shared" si="3"/>
        <v>2</v>
      </c>
      <c r="I82" s="25" t="s">
        <v>659</v>
      </c>
    </row>
    <row r="83" spans="1:9" s="10" customFormat="1" ht="15.95" customHeight="1" x14ac:dyDescent="0.25">
      <c r="A83" s="14" t="s">
        <v>73</v>
      </c>
      <c r="B83" s="71" t="s">
        <v>137</v>
      </c>
      <c r="C83" s="71" t="s">
        <v>119</v>
      </c>
      <c r="D83" s="77" t="s">
        <v>745</v>
      </c>
      <c r="E83" s="71">
        <f t="shared" si="2"/>
        <v>2</v>
      </c>
      <c r="F83" s="71"/>
      <c r="G83" s="71">
        <v>0.5</v>
      </c>
      <c r="H83" s="33">
        <f t="shared" si="3"/>
        <v>1</v>
      </c>
      <c r="I83" s="17" t="s">
        <v>744</v>
      </c>
    </row>
    <row r="84" spans="1:9" ht="15.95" customHeight="1" x14ac:dyDescent="0.25">
      <c r="A84" s="14" t="s">
        <v>74</v>
      </c>
      <c r="B84" s="71" t="s">
        <v>137</v>
      </c>
      <c r="C84" s="71" t="s">
        <v>119</v>
      </c>
      <c r="D84" s="77"/>
      <c r="E84" s="71">
        <f t="shared" si="2"/>
        <v>2</v>
      </c>
      <c r="F84" s="71"/>
      <c r="G84" s="71"/>
      <c r="H84" s="33">
        <f t="shared" si="3"/>
        <v>2</v>
      </c>
      <c r="I84" s="17" t="s">
        <v>235</v>
      </c>
    </row>
    <row r="85" spans="1:9" s="9" customFormat="1" ht="15.95" customHeight="1" x14ac:dyDescent="0.25">
      <c r="A85" s="14" t="s">
        <v>75</v>
      </c>
      <c r="B85" s="71" t="s">
        <v>137</v>
      </c>
      <c r="C85" s="71" t="s">
        <v>119</v>
      </c>
      <c r="D85" s="77"/>
      <c r="E85" s="71">
        <f t="shared" si="2"/>
        <v>2</v>
      </c>
      <c r="F85" s="71"/>
      <c r="G85" s="71"/>
      <c r="H85" s="33">
        <f t="shared" si="3"/>
        <v>2</v>
      </c>
      <c r="I85" s="17" t="s">
        <v>516</v>
      </c>
    </row>
    <row r="86" spans="1:9" s="10" customFormat="1" ht="15.95" customHeight="1" x14ac:dyDescent="0.25">
      <c r="A86" s="14" t="s">
        <v>76</v>
      </c>
      <c r="B86" s="71" t="s">
        <v>137</v>
      </c>
      <c r="C86" s="71" t="s">
        <v>119</v>
      </c>
      <c r="D86" s="77"/>
      <c r="E86" s="71">
        <f t="shared" si="2"/>
        <v>2</v>
      </c>
      <c r="F86" s="71"/>
      <c r="G86" s="71">
        <v>0.5</v>
      </c>
      <c r="H86" s="33">
        <f t="shared" si="3"/>
        <v>1</v>
      </c>
      <c r="I86" s="17" t="s">
        <v>521</v>
      </c>
    </row>
    <row r="87" spans="1:9" ht="15.95" customHeight="1" x14ac:dyDescent="0.25">
      <c r="A87" s="14" t="s">
        <v>77</v>
      </c>
      <c r="B87" s="71" t="s">
        <v>137</v>
      </c>
      <c r="C87" s="71" t="s">
        <v>351</v>
      </c>
      <c r="D87" s="77" t="s">
        <v>206</v>
      </c>
      <c r="E87" s="71">
        <f t="shared" si="2"/>
        <v>2</v>
      </c>
      <c r="F87" s="71"/>
      <c r="G87" s="71">
        <v>0.5</v>
      </c>
      <c r="H87" s="33">
        <f t="shared" si="3"/>
        <v>1</v>
      </c>
      <c r="I87" s="25" t="s">
        <v>529</v>
      </c>
    </row>
    <row r="88" spans="1:9" s="10" customFormat="1" ht="15.95" customHeight="1" x14ac:dyDescent="0.25">
      <c r="A88" s="14" t="s">
        <v>78</v>
      </c>
      <c r="B88" s="71" t="s">
        <v>137</v>
      </c>
      <c r="C88" s="71" t="s">
        <v>119</v>
      </c>
      <c r="D88" s="77"/>
      <c r="E88" s="71">
        <f t="shared" si="2"/>
        <v>2</v>
      </c>
      <c r="F88" s="71"/>
      <c r="G88" s="71"/>
      <c r="H88" s="33">
        <f t="shared" si="3"/>
        <v>2</v>
      </c>
      <c r="I88" s="17" t="s">
        <v>536</v>
      </c>
    </row>
    <row r="89" spans="1:9" s="10" customFormat="1" ht="15.95" customHeight="1" x14ac:dyDescent="0.25">
      <c r="A89" s="14" t="s">
        <v>79</v>
      </c>
      <c r="B89" s="71" t="s">
        <v>137</v>
      </c>
      <c r="C89" s="71" t="s">
        <v>119</v>
      </c>
      <c r="D89" s="77"/>
      <c r="E89" s="71">
        <f t="shared" si="2"/>
        <v>2</v>
      </c>
      <c r="F89" s="71"/>
      <c r="G89" s="71"/>
      <c r="H89" s="33">
        <f t="shared" si="3"/>
        <v>2</v>
      </c>
      <c r="I89" s="17" t="s">
        <v>541</v>
      </c>
    </row>
    <row r="90" spans="1:9" s="38" customFormat="1" ht="15.95" customHeight="1" x14ac:dyDescent="0.25">
      <c r="A90" s="13" t="s">
        <v>80</v>
      </c>
      <c r="B90" s="72"/>
      <c r="C90" s="72"/>
      <c r="D90" s="78"/>
      <c r="E90" s="73"/>
      <c r="F90" s="72"/>
      <c r="G90" s="73"/>
      <c r="H90" s="34"/>
      <c r="I90" s="19"/>
    </row>
    <row r="91" spans="1:9" s="10" customFormat="1" ht="15.95" customHeight="1" x14ac:dyDescent="0.25">
      <c r="A91" s="14" t="s">
        <v>81</v>
      </c>
      <c r="B91" s="71" t="s">
        <v>250</v>
      </c>
      <c r="C91" s="71"/>
      <c r="D91" s="77"/>
      <c r="E91" s="71">
        <f t="shared" si="2"/>
        <v>0</v>
      </c>
      <c r="F91" s="71"/>
      <c r="G91" s="71"/>
      <c r="H91" s="33">
        <f t="shared" si="3"/>
        <v>0</v>
      </c>
      <c r="I91" s="17" t="s">
        <v>544</v>
      </c>
    </row>
    <row r="92" spans="1:9" s="10" customFormat="1" ht="15.95" customHeight="1" x14ac:dyDescent="0.25">
      <c r="A92" s="14" t="s">
        <v>82</v>
      </c>
      <c r="B92" s="71" t="s">
        <v>250</v>
      </c>
      <c r="C92" s="71"/>
      <c r="D92" s="77"/>
      <c r="E92" s="71">
        <f t="shared" si="2"/>
        <v>0</v>
      </c>
      <c r="F92" s="71"/>
      <c r="G92" s="71"/>
      <c r="H92" s="33">
        <f t="shared" si="3"/>
        <v>0</v>
      </c>
      <c r="I92" s="17" t="s">
        <v>551</v>
      </c>
    </row>
    <row r="93" spans="1:9" ht="15.95" customHeight="1" x14ac:dyDescent="0.25">
      <c r="A93" s="14" t="s">
        <v>83</v>
      </c>
      <c r="B93" s="71" t="s">
        <v>250</v>
      </c>
      <c r="C93" s="71"/>
      <c r="D93" s="77"/>
      <c r="E93" s="71">
        <f t="shared" si="2"/>
        <v>0</v>
      </c>
      <c r="F93" s="71"/>
      <c r="G93" s="71"/>
      <c r="H93" s="33">
        <f t="shared" si="3"/>
        <v>0</v>
      </c>
      <c r="I93" s="17" t="s">
        <v>553</v>
      </c>
    </row>
    <row r="94" spans="1:9" ht="15.95" customHeight="1" x14ac:dyDescent="0.25">
      <c r="A94" s="14" t="s">
        <v>84</v>
      </c>
      <c r="B94" s="71" t="s">
        <v>250</v>
      </c>
      <c r="C94" s="71"/>
      <c r="D94" s="77"/>
      <c r="E94" s="71">
        <f t="shared" si="2"/>
        <v>0</v>
      </c>
      <c r="F94" s="71"/>
      <c r="G94" s="71"/>
      <c r="H94" s="33">
        <f t="shared" si="3"/>
        <v>0</v>
      </c>
      <c r="I94" s="17" t="s">
        <v>561</v>
      </c>
    </row>
    <row r="95" spans="1:9" ht="15.95" customHeight="1" x14ac:dyDescent="0.25">
      <c r="A95" s="14" t="s">
        <v>85</v>
      </c>
      <c r="B95" s="71" t="s">
        <v>250</v>
      </c>
      <c r="C95" s="71"/>
      <c r="D95" s="77"/>
      <c r="E95" s="71">
        <f t="shared" si="2"/>
        <v>0</v>
      </c>
      <c r="F95" s="71"/>
      <c r="G95" s="71"/>
      <c r="H95" s="33">
        <f t="shared" si="3"/>
        <v>0</v>
      </c>
      <c r="I95" s="17" t="s">
        <v>566</v>
      </c>
    </row>
    <row r="96" spans="1:9" s="10" customFormat="1" ht="15.95" customHeight="1" x14ac:dyDescent="0.25">
      <c r="A96" s="14" t="s">
        <v>86</v>
      </c>
      <c r="B96" s="71" t="s">
        <v>250</v>
      </c>
      <c r="C96" s="71"/>
      <c r="D96" s="77"/>
      <c r="E96" s="71">
        <f t="shared" si="2"/>
        <v>0</v>
      </c>
      <c r="F96" s="71"/>
      <c r="G96" s="71"/>
      <c r="H96" s="33">
        <f t="shared" si="3"/>
        <v>0</v>
      </c>
      <c r="I96" s="17" t="s">
        <v>572</v>
      </c>
    </row>
    <row r="97" spans="1:9" s="10" customFormat="1" ht="15.95" customHeight="1" x14ac:dyDescent="0.25">
      <c r="A97" s="14" t="s">
        <v>87</v>
      </c>
      <c r="B97" s="71" t="s">
        <v>250</v>
      </c>
      <c r="C97" s="71"/>
      <c r="D97" s="77"/>
      <c r="E97" s="71">
        <f t="shared" si="2"/>
        <v>0</v>
      </c>
      <c r="F97" s="71"/>
      <c r="G97" s="71"/>
      <c r="H97" s="33">
        <f t="shared" si="3"/>
        <v>0</v>
      </c>
      <c r="I97" s="21" t="s">
        <v>575</v>
      </c>
    </row>
    <row r="98" spans="1:9" s="10" customFormat="1" ht="15.95" customHeight="1" x14ac:dyDescent="0.25">
      <c r="A98" s="14" t="s">
        <v>88</v>
      </c>
      <c r="B98" s="71" t="s">
        <v>250</v>
      </c>
      <c r="C98" s="71"/>
      <c r="D98" s="77"/>
      <c r="E98" s="71">
        <f t="shared" si="2"/>
        <v>0</v>
      </c>
      <c r="F98" s="71"/>
      <c r="G98" s="71"/>
      <c r="H98" s="33">
        <f t="shared" si="3"/>
        <v>0</v>
      </c>
      <c r="I98" s="15" t="s">
        <v>579</v>
      </c>
    </row>
    <row r="99" spans="1:9" s="10" customFormat="1" ht="15.95" customHeight="1" x14ac:dyDescent="0.25">
      <c r="A99" s="14" t="s">
        <v>89</v>
      </c>
      <c r="B99" s="71" t="s">
        <v>250</v>
      </c>
      <c r="C99" s="71"/>
      <c r="D99" s="77"/>
      <c r="E99" s="71">
        <f t="shared" si="2"/>
        <v>0</v>
      </c>
      <c r="F99" s="71"/>
      <c r="G99" s="71"/>
      <c r="H99" s="33">
        <f t="shared" si="3"/>
        <v>0</v>
      </c>
      <c r="I99" s="17" t="s">
        <v>582</v>
      </c>
    </row>
    <row r="100" spans="1:9" s="38" customFormat="1" ht="15.95" customHeight="1" x14ac:dyDescent="0.25">
      <c r="A100" s="13" t="s">
        <v>108</v>
      </c>
      <c r="B100" s="108"/>
      <c r="C100" s="108"/>
      <c r="D100" s="112"/>
      <c r="E100" s="73"/>
      <c r="F100" s="109"/>
      <c r="G100" s="109"/>
      <c r="H100" s="34"/>
      <c r="I100" s="109"/>
    </row>
    <row r="101" spans="1:9" ht="15.95" customHeight="1" x14ac:dyDescent="0.25">
      <c r="A101" s="14" t="s">
        <v>109</v>
      </c>
      <c r="B101" s="110" t="s">
        <v>250</v>
      </c>
      <c r="C101" s="110"/>
      <c r="D101" s="113"/>
      <c r="E101" s="71">
        <f t="shared" si="2"/>
        <v>0</v>
      </c>
      <c r="F101" s="111"/>
      <c r="G101" s="111"/>
      <c r="H101" s="33">
        <f t="shared" si="3"/>
        <v>0</v>
      </c>
      <c r="I101" s="111" t="s">
        <v>584</v>
      </c>
    </row>
    <row r="102" spans="1:9" ht="15.95" customHeight="1" x14ac:dyDescent="0.25">
      <c r="A102" s="14" t="s">
        <v>110</v>
      </c>
      <c r="B102" s="110" t="s">
        <v>250</v>
      </c>
      <c r="C102" s="110"/>
      <c r="D102" s="113"/>
      <c r="E102" s="71">
        <f t="shared" si="2"/>
        <v>0</v>
      </c>
      <c r="F102" s="111"/>
      <c r="G102" s="111"/>
      <c r="H102" s="33">
        <f t="shared" si="3"/>
        <v>0</v>
      </c>
      <c r="I102" s="111" t="s">
        <v>587</v>
      </c>
    </row>
    <row r="104" spans="1:9" x14ac:dyDescent="0.25">
      <c r="A104" s="4"/>
      <c r="B104" s="4"/>
      <c r="C104" s="4"/>
      <c r="D104" s="4"/>
      <c r="E104" s="4"/>
      <c r="F104" s="4"/>
      <c r="G104" s="4"/>
      <c r="H104" s="7"/>
    </row>
    <row r="108" spans="1:9" x14ac:dyDescent="0.25">
      <c r="A108" s="4"/>
      <c r="B108" s="4"/>
      <c r="C108" s="4"/>
      <c r="D108" s="4"/>
      <c r="E108" s="4"/>
      <c r="F108" s="4"/>
      <c r="G108" s="4"/>
      <c r="H108" s="7"/>
    </row>
    <row r="111" spans="1:9" x14ac:dyDescent="0.25">
      <c r="A111" s="4"/>
      <c r="B111" s="4"/>
      <c r="C111" s="4"/>
      <c r="D111" s="4"/>
      <c r="E111" s="4"/>
      <c r="F111" s="4"/>
      <c r="G111" s="4"/>
      <c r="H111" s="7"/>
    </row>
    <row r="115" spans="1:8" x14ac:dyDescent="0.25">
      <c r="A115" s="4"/>
      <c r="B115" s="4"/>
      <c r="C115" s="4"/>
      <c r="D115" s="4"/>
      <c r="E115" s="4"/>
      <c r="F115" s="4"/>
      <c r="G115" s="4"/>
      <c r="H115" s="7"/>
    </row>
  </sheetData>
  <autoFilter ref="A9:I9"/>
  <mergeCells count="10">
    <mergeCell ref="A1:I1"/>
    <mergeCell ref="A3:A8"/>
    <mergeCell ref="C3:C8"/>
    <mergeCell ref="D3:D8"/>
    <mergeCell ref="E3:H3"/>
    <mergeCell ref="I3:I8"/>
    <mergeCell ref="E4:E8"/>
    <mergeCell ref="F4:F8"/>
    <mergeCell ref="G4:G8"/>
    <mergeCell ref="H4:H8"/>
  </mergeCells>
  <dataValidations count="3">
    <dataValidation type="list" allowBlank="1" showInputMessage="1" showErrorMessage="1" sqref="F10:F102 G9:G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9:B31 B33:B102">
      <formula1>$B$4:$B$8</formula1>
    </dataValidation>
    <dataValidation type="list" allowBlank="1" showInputMessage="1" showErrorMessage="1" sqref="C9">
      <formula1>#REF!</formula1>
    </dataValidation>
  </dataValidations>
  <hyperlinks>
    <hyperlink ref="I36" display="http://portal.novkfo.ru/Menu/Page/13; http://novkfo.ru/%D0%BE%D1%82%D1%87%D0%B5%D1%82%D1%8B_%D0%BE%D0%B1_%D0%B8%D1%81%D0%BF%D0%BE%D0%BB%D0%BD%D0%B5%D0%BD%D0%B8%D0%B8_%D0%BA%D0%BE%D0%BD%D1%81%D0%BE%D0%BB%D0%B8%D0%B4%D0%B8%D1%80%D0%BE%D0%B2%D0%B0%D0%BD%D0%B"/>
    <hyperlink ref="I44" r:id="rId1"/>
    <hyperlink ref="I65" r:id="rId2"/>
    <hyperlink ref="I17" r:id="rId3"/>
  </hyperlinks>
  <pageMargins left="0.70866141732283472" right="0.70866141732283472" top="0.74803149606299213" bottom="0.74803149606299213" header="0.31496062992125984" footer="0.31496062992125984"/>
  <pageSetup paperSize="9" scale="66" fitToHeight="3" orientation="landscape" r:id="rId4"/>
  <headerFooter>
    <oddFooter>&amp;C&amp;"Times New Roman,обычный"&amp;8&amp;P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zoomScaleNormal="100" workbookViewId="0">
      <pane ySplit="9" topLeftCell="A10" activePane="bottomLeft" state="frozen"/>
      <selection pane="bottomLeft" activeCell="J27" sqref="J27"/>
    </sheetView>
  </sheetViews>
  <sheetFormatPr defaultRowHeight="15" x14ac:dyDescent="0.25"/>
  <cols>
    <col min="1" max="1" width="33.42578125" style="3" customWidth="1"/>
    <col min="2" max="2" width="40.7109375" style="3" customWidth="1"/>
    <col min="3" max="3" width="22.140625" style="3" customWidth="1"/>
    <col min="4" max="4" width="14.7109375" style="3" customWidth="1"/>
    <col min="5" max="5" width="20.7109375" style="3" customWidth="1"/>
    <col min="6" max="6" width="7.7109375" style="3" customWidth="1"/>
    <col min="7" max="7" width="9.7109375" style="3" customWidth="1"/>
    <col min="8" max="8" width="10.7109375" style="3" customWidth="1"/>
    <col min="9" max="9" width="7.7109375" style="6" customWidth="1"/>
    <col min="10" max="10" width="45.7109375" customWidth="1"/>
  </cols>
  <sheetData>
    <row r="1" spans="1:10" s="1" customFormat="1" ht="29.25" customHeight="1" x14ac:dyDescent="0.2">
      <c r="A1" s="131" t="s">
        <v>200</v>
      </c>
      <c r="B1" s="131"/>
      <c r="C1" s="131"/>
      <c r="D1" s="131"/>
      <c r="E1" s="131"/>
      <c r="F1" s="131"/>
      <c r="G1" s="131"/>
      <c r="H1" s="131"/>
      <c r="I1" s="131"/>
      <c r="J1" s="150"/>
    </row>
    <row r="2" spans="1:10" s="1" customFormat="1" ht="15" customHeight="1" x14ac:dyDescent="0.2">
      <c r="A2" s="143" t="s">
        <v>646</v>
      </c>
      <c r="B2" s="143"/>
      <c r="C2" s="143"/>
      <c r="D2" s="143"/>
      <c r="E2" s="143"/>
      <c r="F2" s="143"/>
      <c r="G2" s="143"/>
      <c r="H2" s="143"/>
      <c r="I2" s="143"/>
      <c r="J2" s="155"/>
    </row>
    <row r="3" spans="1:10" s="1" customFormat="1" ht="15.75" customHeight="1" x14ac:dyDescent="0.2">
      <c r="A3" s="143" t="s">
        <v>152</v>
      </c>
      <c r="B3" s="143"/>
      <c r="C3" s="143"/>
      <c r="D3" s="143"/>
      <c r="E3" s="143"/>
      <c r="F3" s="143"/>
      <c r="G3" s="143"/>
      <c r="H3" s="143"/>
      <c r="I3" s="143"/>
      <c r="J3" s="155"/>
    </row>
    <row r="4" spans="1:10" s="1" customFormat="1" ht="16.5" customHeight="1" x14ac:dyDescent="0.2">
      <c r="A4" s="143" t="s">
        <v>153</v>
      </c>
      <c r="B4" s="143"/>
      <c r="C4" s="143"/>
      <c r="D4" s="143"/>
      <c r="E4" s="143"/>
      <c r="F4" s="143"/>
      <c r="G4" s="143"/>
      <c r="H4" s="143"/>
      <c r="I4" s="143"/>
      <c r="J4" s="155"/>
    </row>
    <row r="5" spans="1:10" ht="57" customHeight="1" x14ac:dyDescent="0.25">
      <c r="A5" s="135" t="s">
        <v>111</v>
      </c>
      <c r="B5" s="97" t="s">
        <v>199</v>
      </c>
      <c r="C5" s="135" t="s">
        <v>242</v>
      </c>
      <c r="D5" s="135" t="s">
        <v>113</v>
      </c>
      <c r="E5" s="135" t="s">
        <v>114</v>
      </c>
      <c r="F5" s="132" t="s">
        <v>203</v>
      </c>
      <c r="G5" s="151"/>
      <c r="H5" s="151"/>
      <c r="I5" s="152"/>
      <c r="J5" s="135" t="s">
        <v>96</v>
      </c>
    </row>
    <row r="6" spans="1:10" ht="15.95" customHeight="1" x14ac:dyDescent="0.25">
      <c r="A6" s="146"/>
      <c r="B6" s="98" t="s">
        <v>201</v>
      </c>
      <c r="C6" s="146"/>
      <c r="D6" s="146"/>
      <c r="E6" s="146"/>
      <c r="F6" s="146" t="s">
        <v>118</v>
      </c>
      <c r="G6" s="146" t="s">
        <v>115</v>
      </c>
      <c r="H6" s="146" t="s">
        <v>116</v>
      </c>
      <c r="I6" s="148" t="s">
        <v>117</v>
      </c>
      <c r="J6" s="153"/>
    </row>
    <row r="7" spans="1:10" ht="15.95" customHeight="1" x14ac:dyDescent="0.25">
      <c r="A7" s="146"/>
      <c r="B7" s="98" t="s">
        <v>202</v>
      </c>
      <c r="C7" s="147"/>
      <c r="D7" s="146"/>
      <c r="E7" s="146"/>
      <c r="F7" s="146"/>
      <c r="G7" s="146"/>
      <c r="H7" s="146"/>
      <c r="I7" s="148"/>
      <c r="J7" s="153"/>
    </row>
    <row r="8" spans="1:10" ht="15.95" customHeight="1" x14ac:dyDescent="0.25">
      <c r="A8" s="146"/>
      <c r="B8" s="98" t="s">
        <v>247</v>
      </c>
      <c r="C8" s="12" t="s">
        <v>236</v>
      </c>
      <c r="D8" s="146"/>
      <c r="E8" s="146"/>
      <c r="F8" s="146"/>
      <c r="G8" s="146"/>
      <c r="H8" s="146"/>
      <c r="I8" s="148"/>
      <c r="J8" s="153"/>
    </row>
    <row r="9" spans="1:10" s="5" customFormat="1" ht="15.95" customHeight="1" x14ac:dyDescent="0.25">
      <c r="A9" s="147"/>
      <c r="B9" s="98" t="s">
        <v>248</v>
      </c>
      <c r="C9" s="12" t="s">
        <v>237</v>
      </c>
      <c r="D9" s="147"/>
      <c r="E9" s="147"/>
      <c r="F9" s="147"/>
      <c r="G9" s="147"/>
      <c r="H9" s="147"/>
      <c r="I9" s="149"/>
      <c r="J9" s="154"/>
    </row>
    <row r="10" spans="1:10" s="38" customFormat="1" ht="15.95" customHeight="1" x14ac:dyDescent="0.25">
      <c r="A10" s="13" t="s">
        <v>0</v>
      </c>
      <c r="B10" s="99"/>
      <c r="C10" s="13"/>
      <c r="D10" s="13"/>
      <c r="E10" s="13"/>
      <c r="F10" s="13"/>
      <c r="G10" s="13"/>
      <c r="H10" s="13"/>
      <c r="I10" s="18"/>
      <c r="J10" s="16"/>
    </row>
    <row r="11" spans="1:10" s="9" customFormat="1" ht="15.95" customHeight="1" x14ac:dyDescent="0.25">
      <c r="A11" s="14" t="s">
        <v>1</v>
      </c>
      <c r="B11" s="71" t="s">
        <v>247</v>
      </c>
      <c r="C11" s="71" t="s">
        <v>236</v>
      </c>
      <c r="D11" s="71"/>
      <c r="E11" s="77"/>
      <c r="F11" s="71">
        <f t="shared" ref="F11:F28" si="0">IF(AND(B11="Да, опубликованы по всем видам налоговых льгот",C11="Да"),2,IF(AND(B11="Да, опубликованы по отдельным видам налоговых льгот",C11="Да"),1,0))</f>
        <v>0</v>
      </c>
      <c r="G11" s="71"/>
      <c r="H11" s="71"/>
      <c r="I11" s="36">
        <f>F11*(1-G11)*(1-H11)</f>
        <v>0</v>
      </c>
      <c r="J11" s="15" t="s">
        <v>241</v>
      </c>
    </row>
    <row r="12" spans="1:10" ht="15.95" customHeight="1" x14ac:dyDescent="0.25">
      <c r="A12" s="14" t="s">
        <v>2</v>
      </c>
      <c r="B12" s="71" t="s">
        <v>248</v>
      </c>
      <c r="C12" s="71" t="s">
        <v>237</v>
      </c>
      <c r="D12" s="71"/>
      <c r="E12" s="77"/>
      <c r="F12" s="71">
        <f t="shared" si="0"/>
        <v>0</v>
      </c>
      <c r="G12" s="71"/>
      <c r="H12" s="71"/>
      <c r="I12" s="36">
        <f t="shared" ref="I12:I75" si="1">F12*(1-G12)*(1-H12)</f>
        <v>0</v>
      </c>
      <c r="J12" s="17" t="s">
        <v>728</v>
      </c>
    </row>
    <row r="13" spans="1:10" ht="15.95" customHeight="1" x14ac:dyDescent="0.25">
      <c r="A13" s="14" t="s">
        <v>3</v>
      </c>
      <c r="B13" s="71" t="s">
        <v>247</v>
      </c>
      <c r="C13" s="71" t="s">
        <v>237</v>
      </c>
      <c r="D13" s="71" t="s">
        <v>100</v>
      </c>
      <c r="E13" s="114" t="s">
        <v>673</v>
      </c>
      <c r="F13" s="71">
        <f t="shared" si="0"/>
        <v>0</v>
      </c>
      <c r="G13" s="71">
        <v>0.5</v>
      </c>
      <c r="H13" s="71">
        <v>0.5</v>
      </c>
      <c r="I13" s="36">
        <f t="shared" si="1"/>
        <v>0</v>
      </c>
      <c r="J13" s="17" t="s">
        <v>674</v>
      </c>
    </row>
    <row r="14" spans="1:10" s="9" customFormat="1" ht="15.95" customHeight="1" x14ac:dyDescent="0.25">
      <c r="A14" s="14" t="s">
        <v>4</v>
      </c>
      <c r="B14" s="71" t="s">
        <v>247</v>
      </c>
      <c r="C14" s="71" t="s">
        <v>237</v>
      </c>
      <c r="D14" s="71"/>
      <c r="E14" s="77"/>
      <c r="F14" s="71">
        <f t="shared" si="0"/>
        <v>0</v>
      </c>
      <c r="G14" s="71"/>
      <c r="H14" s="71"/>
      <c r="I14" s="36">
        <f t="shared" si="1"/>
        <v>0</v>
      </c>
      <c r="J14" s="22" t="s">
        <v>258</v>
      </c>
    </row>
    <row r="15" spans="1:10" s="10" customFormat="1" ht="15.95" customHeight="1" x14ac:dyDescent="0.25">
      <c r="A15" s="14" t="s">
        <v>5</v>
      </c>
      <c r="B15" s="71" t="s">
        <v>248</v>
      </c>
      <c r="C15" s="71" t="s">
        <v>237</v>
      </c>
      <c r="D15" s="71"/>
      <c r="E15" s="77"/>
      <c r="F15" s="71">
        <f t="shared" si="0"/>
        <v>0</v>
      </c>
      <c r="G15" s="71"/>
      <c r="H15" s="71"/>
      <c r="I15" s="36">
        <f t="shared" si="1"/>
        <v>0</v>
      </c>
      <c r="J15" s="17" t="s">
        <v>261</v>
      </c>
    </row>
    <row r="16" spans="1:10" ht="15.95" customHeight="1" x14ac:dyDescent="0.25">
      <c r="A16" s="14" t="s">
        <v>6</v>
      </c>
      <c r="B16" s="71" t="s">
        <v>248</v>
      </c>
      <c r="C16" s="71" t="s">
        <v>237</v>
      </c>
      <c r="D16" s="71"/>
      <c r="E16" s="77"/>
      <c r="F16" s="71">
        <f t="shared" si="0"/>
        <v>0</v>
      </c>
      <c r="G16" s="71"/>
      <c r="H16" s="71"/>
      <c r="I16" s="36">
        <f t="shared" si="1"/>
        <v>0</v>
      </c>
      <c r="J16" s="17" t="s">
        <v>210</v>
      </c>
    </row>
    <row r="17" spans="1:10" s="9" customFormat="1" ht="15.95" customHeight="1" x14ac:dyDescent="0.25">
      <c r="A17" s="14" t="s">
        <v>7</v>
      </c>
      <c r="B17" s="71" t="s">
        <v>247</v>
      </c>
      <c r="C17" s="71" t="s">
        <v>236</v>
      </c>
      <c r="D17" s="71" t="s">
        <v>98</v>
      </c>
      <c r="E17" s="77"/>
      <c r="F17" s="71">
        <f t="shared" si="0"/>
        <v>0</v>
      </c>
      <c r="G17" s="71"/>
      <c r="H17" s="71"/>
      <c r="I17" s="36">
        <f t="shared" si="1"/>
        <v>0</v>
      </c>
      <c r="J17" s="17" t="s">
        <v>264</v>
      </c>
    </row>
    <row r="18" spans="1:10" s="10" customFormat="1" ht="15.95" customHeight="1" x14ac:dyDescent="0.25">
      <c r="A18" s="14" t="s">
        <v>8</v>
      </c>
      <c r="B18" s="71" t="s">
        <v>248</v>
      </c>
      <c r="C18" s="71" t="s">
        <v>237</v>
      </c>
      <c r="D18" s="71"/>
      <c r="E18" s="77"/>
      <c r="F18" s="71">
        <f t="shared" si="0"/>
        <v>0</v>
      </c>
      <c r="G18" s="71"/>
      <c r="H18" s="71"/>
      <c r="I18" s="36">
        <f t="shared" si="1"/>
        <v>0</v>
      </c>
      <c r="J18" s="17" t="s">
        <v>270</v>
      </c>
    </row>
    <row r="19" spans="1:10" s="10" customFormat="1" ht="15.95" customHeight="1" x14ac:dyDescent="0.25">
      <c r="A19" s="14" t="s">
        <v>9</v>
      </c>
      <c r="B19" s="71" t="s">
        <v>248</v>
      </c>
      <c r="C19" s="71" t="s">
        <v>237</v>
      </c>
      <c r="D19" s="71"/>
      <c r="E19" s="77"/>
      <c r="F19" s="71">
        <f t="shared" si="0"/>
        <v>0</v>
      </c>
      <c r="G19" s="71"/>
      <c r="H19" s="71"/>
      <c r="I19" s="36">
        <f t="shared" si="1"/>
        <v>0</v>
      </c>
      <c r="J19" s="17" t="s">
        <v>282</v>
      </c>
    </row>
    <row r="20" spans="1:10" ht="15.95" customHeight="1" x14ac:dyDescent="0.25">
      <c r="A20" s="14" t="s">
        <v>10</v>
      </c>
      <c r="B20" s="71" t="s">
        <v>247</v>
      </c>
      <c r="C20" s="71" t="s">
        <v>237</v>
      </c>
      <c r="D20" s="71"/>
      <c r="E20" s="77"/>
      <c r="F20" s="71">
        <f t="shared" si="0"/>
        <v>0</v>
      </c>
      <c r="G20" s="71"/>
      <c r="H20" s="71"/>
      <c r="I20" s="36">
        <f t="shared" si="1"/>
        <v>0</v>
      </c>
      <c r="J20" s="17" t="s">
        <v>748</v>
      </c>
    </row>
    <row r="21" spans="1:10" s="9" customFormat="1" ht="15.95" customHeight="1" x14ac:dyDescent="0.25">
      <c r="A21" s="14" t="s">
        <v>11</v>
      </c>
      <c r="B21" s="71" t="s">
        <v>248</v>
      </c>
      <c r="C21" s="71" t="s">
        <v>237</v>
      </c>
      <c r="D21" s="71"/>
      <c r="E21" s="77"/>
      <c r="F21" s="71">
        <f t="shared" si="0"/>
        <v>0</v>
      </c>
      <c r="G21" s="71"/>
      <c r="H21" s="71"/>
      <c r="I21" s="36">
        <f t="shared" si="1"/>
        <v>0</v>
      </c>
      <c r="J21" s="17" t="s">
        <v>293</v>
      </c>
    </row>
    <row r="22" spans="1:10" s="9" customFormat="1" ht="15.95" customHeight="1" x14ac:dyDescent="0.25">
      <c r="A22" s="14" t="s">
        <v>12</v>
      </c>
      <c r="B22" s="71" t="s">
        <v>247</v>
      </c>
      <c r="C22" s="71" t="s">
        <v>639</v>
      </c>
      <c r="D22" s="71"/>
      <c r="E22" s="77"/>
      <c r="F22" s="71">
        <f t="shared" si="0"/>
        <v>0</v>
      </c>
      <c r="G22" s="71"/>
      <c r="H22" s="71"/>
      <c r="I22" s="36">
        <f t="shared" si="1"/>
        <v>0</v>
      </c>
      <c r="J22" s="17" t="s">
        <v>294</v>
      </c>
    </row>
    <row r="23" spans="1:10" s="9" customFormat="1" ht="15.95" customHeight="1" x14ac:dyDescent="0.25">
      <c r="A23" s="14" t="s">
        <v>13</v>
      </c>
      <c r="B23" s="71" t="s">
        <v>248</v>
      </c>
      <c r="C23" s="71" t="s">
        <v>236</v>
      </c>
      <c r="D23" s="71"/>
      <c r="E23" s="77"/>
      <c r="F23" s="71">
        <f t="shared" si="0"/>
        <v>0</v>
      </c>
      <c r="G23" s="71"/>
      <c r="H23" s="71"/>
      <c r="I23" s="36">
        <f t="shared" si="1"/>
        <v>0</v>
      </c>
      <c r="J23" s="17" t="s">
        <v>298</v>
      </c>
    </row>
    <row r="24" spans="1:10" s="10" customFormat="1" ht="15.95" customHeight="1" x14ac:dyDescent="0.25">
      <c r="A24" s="14" t="s">
        <v>14</v>
      </c>
      <c r="B24" s="71" t="s">
        <v>247</v>
      </c>
      <c r="C24" s="71" t="s">
        <v>236</v>
      </c>
      <c r="D24" s="71" t="s">
        <v>99</v>
      </c>
      <c r="E24" s="77"/>
      <c r="F24" s="71">
        <f t="shared" si="0"/>
        <v>0</v>
      </c>
      <c r="G24" s="71"/>
      <c r="H24" s="71"/>
      <c r="I24" s="36">
        <f t="shared" si="1"/>
        <v>0</v>
      </c>
      <c r="J24" s="17" t="s">
        <v>300</v>
      </c>
    </row>
    <row r="25" spans="1:10" s="10" customFormat="1" ht="15.95" customHeight="1" x14ac:dyDescent="0.25">
      <c r="A25" s="14" t="s">
        <v>15</v>
      </c>
      <c r="B25" s="71" t="s">
        <v>247</v>
      </c>
      <c r="C25" s="71" t="s">
        <v>237</v>
      </c>
      <c r="D25" s="71" t="s">
        <v>100</v>
      </c>
      <c r="E25" s="77" t="s">
        <v>608</v>
      </c>
      <c r="F25" s="71">
        <f t="shared" si="0"/>
        <v>0</v>
      </c>
      <c r="G25" s="71">
        <v>0.5</v>
      </c>
      <c r="H25" s="71">
        <v>0.5</v>
      </c>
      <c r="I25" s="36">
        <f t="shared" si="1"/>
        <v>0</v>
      </c>
      <c r="J25" s="17" t="s">
        <v>303</v>
      </c>
    </row>
    <row r="26" spans="1:10" s="9" customFormat="1" ht="15.95" customHeight="1" x14ac:dyDescent="0.25">
      <c r="A26" s="14" t="s">
        <v>16</v>
      </c>
      <c r="B26" s="71" t="s">
        <v>248</v>
      </c>
      <c r="C26" s="71" t="s">
        <v>237</v>
      </c>
      <c r="D26" s="71"/>
      <c r="E26" s="77"/>
      <c r="F26" s="71">
        <f t="shared" si="0"/>
        <v>0</v>
      </c>
      <c r="G26" s="71"/>
      <c r="H26" s="71"/>
      <c r="I26" s="36">
        <f t="shared" si="1"/>
        <v>0</v>
      </c>
      <c r="J26" s="17" t="s">
        <v>313</v>
      </c>
    </row>
    <row r="27" spans="1:10" ht="15.95" customHeight="1" x14ac:dyDescent="0.25">
      <c r="A27" s="14" t="s">
        <v>17</v>
      </c>
      <c r="B27" s="71" t="s">
        <v>201</v>
      </c>
      <c r="C27" s="71" t="s">
        <v>236</v>
      </c>
      <c r="D27" s="71" t="s">
        <v>98</v>
      </c>
      <c r="E27" s="77"/>
      <c r="F27" s="71">
        <f t="shared" si="0"/>
        <v>2</v>
      </c>
      <c r="G27" s="71"/>
      <c r="H27" s="71"/>
      <c r="I27" s="36">
        <f t="shared" si="1"/>
        <v>2</v>
      </c>
      <c r="J27" s="17" t="s">
        <v>314</v>
      </c>
    </row>
    <row r="28" spans="1:10" ht="15.95" customHeight="1" x14ac:dyDescent="0.25">
      <c r="A28" s="14" t="s">
        <v>18</v>
      </c>
      <c r="B28" s="71" t="s">
        <v>247</v>
      </c>
      <c r="C28" s="71" t="s">
        <v>236</v>
      </c>
      <c r="D28" s="71" t="s">
        <v>119</v>
      </c>
      <c r="E28" s="77"/>
      <c r="F28" s="71">
        <f t="shared" si="0"/>
        <v>0</v>
      </c>
      <c r="G28" s="71"/>
      <c r="H28" s="71"/>
      <c r="I28" s="36">
        <f t="shared" si="1"/>
        <v>0</v>
      </c>
      <c r="J28" s="17" t="s">
        <v>746</v>
      </c>
    </row>
    <row r="29" spans="1:10" s="38" customFormat="1" ht="15.95" customHeight="1" x14ac:dyDescent="0.25">
      <c r="A29" s="13" t="s">
        <v>19</v>
      </c>
      <c r="B29" s="72"/>
      <c r="C29" s="72"/>
      <c r="D29" s="72"/>
      <c r="E29" s="78"/>
      <c r="F29" s="73"/>
      <c r="G29" s="72"/>
      <c r="H29" s="73"/>
      <c r="I29" s="37"/>
      <c r="J29" s="19"/>
    </row>
    <row r="30" spans="1:10" s="9" customFormat="1" ht="15.95" customHeight="1" x14ac:dyDescent="0.25">
      <c r="A30" s="14" t="s">
        <v>20</v>
      </c>
      <c r="B30" s="71" t="s">
        <v>247</v>
      </c>
      <c r="C30" s="106" t="s">
        <v>236</v>
      </c>
      <c r="D30" s="106" t="s">
        <v>100</v>
      </c>
      <c r="E30" s="114"/>
      <c r="F30" s="106">
        <f t="shared" ref="F30:F40" si="2">IF(AND(B30="Да, опубликованы по всем видам налоговых льгот",C30="Да"),2,IF(AND(B30="Да, опубликованы по отдельным видам налоговых льгот",C30="Да"),1,0))</f>
        <v>0</v>
      </c>
      <c r="G30" s="106">
        <v>0.5</v>
      </c>
      <c r="H30" s="106"/>
      <c r="I30" s="120">
        <f t="shared" si="1"/>
        <v>0</v>
      </c>
      <c r="J30" s="22" t="s">
        <v>705</v>
      </c>
    </row>
    <row r="31" spans="1:10" ht="15.95" customHeight="1" x14ac:dyDescent="0.25">
      <c r="A31" s="14" t="s">
        <v>21</v>
      </c>
      <c r="B31" s="71" t="s">
        <v>248</v>
      </c>
      <c r="C31" s="71" t="s">
        <v>237</v>
      </c>
      <c r="D31" s="71"/>
      <c r="E31" s="77"/>
      <c r="F31" s="71">
        <f t="shared" si="2"/>
        <v>0</v>
      </c>
      <c r="G31" s="71"/>
      <c r="H31" s="71"/>
      <c r="I31" s="36">
        <f t="shared" si="1"/>
        <v>0</v>
      </c>
      <c r="J31" s="17" t="s">
        <v>324</v>
      </c>
    </row>
    <row r="32" spans="1:10" ht="15.95" customHeight="1" x14ac:dyDescent="0.25">
      <c r="A32" s="14" t="s">
        <v>22</v>
      </c>
      <c r="B32" s="71" t="s">
        <v>248</v>
      </c>
      <c r="C32" s="71" t="s">
        <v>237</v>
      </c>
      <c r="D32" s="71"/>
      <c r="E32" s="77"/>
      <c r="F32" s="71">
        <f t="shared" si="2"/>
        <v>0</v>
      </c>
      <c r="G32" s="71"/>
      <c r="H32" s="71"/>
      <c r="I32" s="36">
        <f t="shared" si="1"/>
        <v>0</v>
      </c>
      <c r="J32" s="17" t="s">
        <v>325</v>
      </c>
    </row>
    <row r="33" spans="1:10" ht="15.95" customHeight="1" x14ac:dyDescent="0.25">
      <c r="A33" s="14" t="s">
        <v>23</v>
      </c>
      <c r="B33" s="71" t="s">
        <v>248</v>
      </c>
      <c r="C33" s="71" t="s">
        <v>237</v>
      </c>
      <c r="D33" s="71"/>
      <c r="E33" s="77"/>
      <c r="F33" s="71">
        <f t="shared" si="2"/>
        <v>0</v>
      </c>
      <c r="G33" s="71"/>
      <c r="H33" s="71"/>
      <c r="I33" s="36">
        <f t="shared" si="1"/>
        <v>0</v>
      </c>
      <c r="J33" s="20" t="s">
        <v>327</v>
      </c>
    </row>
    <row r="34" spans="1:10" ht="15.95" customHeight="1" x14ac:dyDescent="0.25">
      <c r="A34" s="14" t="s">
        <v>24</v>
      </c>
      <c r="B34" s="71" t="s">
        <v>248</v>
      </c>
      <c r="C34" s="71" t="s">
        <v>237</v>
      </c>
      <c r="D34" s="71"/>
      <c r="E34" s="77"/>
      <c r="F34" s="71">
        <f t="shared" si="2"/>
        <v>0</v>
      </c>
      <c r="G34" s="71"/>
      <c r="H34" s="71"/>
      <c r="I34" s="36">
        <f t="shared" si="1"/>
        <v>0</v>
      </c>
      <c r="J34" s="21" t="s">
        <v>332</v>
      </c>
    </row>
    <row r="35" spans="1:10" s="9" customFormat="1" ht="15.95" customHeight="1" x14ac:dyDescent="0.25">
      <c r="A35" s="14" t="s">
        <v>25</v>
      </c>
      <c r="B35" s="71" t="s">
        <v>248</v>
      </c>
      <c r="C35" s="71" t="s">
        <v>237</v>
      </c>
      <c r="D35" s="71"/>
      <c r="E35" s="77"/>
      <c r="F35" s="71">
        <f t="shared" si="2"/>
        <v>0</v>
      </c>
      <c r="G35" s="71"/>
      <c r="H35" s="71"/>
      <c r="I35" s="36">
        <f t="shared" si="1"/>
        <v>0</v>
      </c>
      <c r="J35" s="17" t="s">
        <v>337</v>
      </c>
    </row>
    <row r="36" spans="1:10" ht="15.95" customHeight="1" x14ac:dyDescent="0.25">
      <c r="A36" s="14" t="s">
        <v>26</v>
      </c>
      <c r="B36" s="71" t="s">
        <v>202</v>
      </c>
      <c r="C36" s="71" t="s">
        <v>236</v>
      </c>
      <c r="D36" s="71"/>
      <c r="E36" s="77"/>
      <c r="F36" s="71">
        <f t="shared" si="2"/>
        <v>1</v>
      </c>
      <c r="G36" s="71"/>
      <c r="H36" s="71"/>
      <c r="I36" s="36">
        <f t="shared" si="1"/>
        <v>1</v>
      </c>
      <c r="J36" s="121" t="s">
        <v>338</v>
      </c>
    </row>
    <row r="37" spans="1:10" ht="15.95" customHeight="1" x14ac:dyDescent="0.25">
      <c r="A37" s="14" t="s">
        <v>27</v>
      </c>
      <c r="B37" s="71" t="s">
        <v>248</v>
      </c>
      <c r="C37" s="71" t="s">
        <v>237</v>
      </c>
      <c r="D37" s="71"/>
      <c r="E37" s="77"/>
      <c r="F37" s="71">
        <f t="shared" si="2"/>
        <v>0</v>
      </c>
      <c r="G37" s="71"/>
      <c r="H37" s="71"/>
      <c r="I37" s="36">
        <f t="shared" si="1"/>
        <v>0</v>
      </c>
      <c r="J37" s="17" t="s">
        <v>342</v>
      </c>
    </row>
    <row r="38" spans="1:10" ht="15.95" customHeight="1" x14ac:dyDescent="0.25">
      <c r="A38" s="14" t="s">
        <v>28</v>
      </c>
      <c r="B38" s="71" t="s">
        <v>248</v>
      </c>
      <c r="C38" s="71" t="s">
        <v>237</v>
      </c>
      <c r="D38" s="71"/>
      <c r="E38" s="77"/>
      <c r="F38" s="71">
        <f t="shared" si="2"/>
        <v>0</v>
      </c>
      <c r="G38" s="71"/>
      <c r="H38" s="71"/>
      <c r="I38" s="36">
        <f t="shared" si="1"/>
        <v>0</v>
      </c>
      <c r="J38" s="21" t="s">
        <v>349</v>
      </c>
    </row>
    <row r="39" spans="1:10" ht="15.95" customHeight="1" x14ac:dyDescent="0.25">
      <c r="A39" s="14" t="s">
        <v>29</v>
      </c>
      <c r="B39" s="71" t="s">
        <v>248</v>
      </c>
      <c r="C39" s="71" t="s">
        <v>237</v>
      </c>
      <c r="D39" s="71"/>
      <c r="E39" s="77"/>
      <c r="F39" s="71">
        <f t="shared" si="2"/>
        <v>0</v>
      </c>
      <c r="G39" s="71"/>
      <c r="H39" s="71"/>
      <c r="I39" s="36">
        <f t="shared" si="1"/>
        <v>0</v>
      </c>
      <c r="J39" s="17" t="s">
        <v>356</v>
      </c>
    </row>
    <row r="40" spans="1:10" ht="15.95" customHeight="1" x14ac:dyDescent="0.25">
      <c r="A40" s="14" t="s">
        <v>30</v>
      </c>
      <c r="B40" s="71" t="s">
        <v>247</v>
      </c>
      <c r="C40" s="71" t="s">
        <v>236</v>
      </c>
      <c r="D40" s="71" t="s">
        <v>98</v>
      </c>
      <c r="E40" s="77" t="s">
        <v>726</v>
      </c>
      <c r="F40" s="71">
        <f t="shared" si="2"/>
        <v>0</v>
      </c>
      <c r="G40" s="71"/>
      <c r="H40" s="71">
        <v>0.5</v>
      </c>
      <c r="I40" s="36">
        <f t="shared" si="1"/>
        <v>0</v>
      </c>
      <c r="J40" s="17" t="s">
        <v>724</v>
      </c>
    </row>
    <row r="41" spans="1:10" s="38" customFormat="1" ht="15.95" customHeight="1" x14ac:dyDescent="0.25">
      <c r="A41" s="13" t="s">
        <v>31</v>
      </c>
      <c r="B41" s="72"/>
      <c r="C41" s="72"/>
      <c r="D41" s="72"/>
      <c r="E41" s="78"/>
      <c r="F41" s="73"/>
      <c r="G41" s="72"/>
      <c r="H41" s="73"/>
      <c r="I41" s="37"/>
      <c r="J41" s="19"/>
    </row>
    <row r="42" spans="1:10" s="10" customFormat="1" ht="15.95" customHeight="1" x14ac:dyDescent="0.25">
      <c r="A42" s="14" t="s">
        <v>32</v>
      </c>
      <c r="B42" s="71" t="s">
        <v>247</v>
      </c>
      <c r="C42" s="71" t="s">
        <v>639</v>
      </c>
      <c r="D42" s="71" t="s">
        <v>98</v>
      </c>
      <c r="E42" s="77"/>
      <c r="F42" s="71">
        <f t="shared" ref="F42:F47" si="3">IF(AND(B42="Да, опубликованы по всем видам налоговых льгот",C42="Да"),2,IF(AND(B42="Да, опубликованы по отдельным видам налоговых льгот",C42="Да"),1,0))</f>
        <v>0</v>
      </c>
      <c r="G42" s="71"/>
      <c r="H42" s="71"/>
      <c r="I42" s="36">
        <f t="shared" si="1"/>
        <v>0</v>
      </c>
      <c r="J42" s="17" t="s">
        <v>358</v>
      </c>
    </row>
    <row r="43" spans="1:10" s="10" customFormat="1" ht="15.95" customHeight="1" x14ac:dyDescent="0.25">
      <c r="A43" s="14" t="s">
        <v>33</v>
      </c>
      <c r="B43" s="71" t="s">
        <v>248</v>
      </c>
      <c r="C43" s="71" t="s">
        <v>236</v>
      </c>
      <c r="D43" s="71"/>
      <c r="E43" s="77"/>
      <c r="F43" s="71">
        <f t="shared" si="3"/>
        <v>0</v>
      </c>
      <c r="G43" s="71"/>
      <c r="H43" s="71"/>
      <c r="I43" s="36">
        <f t="shared" si="1"/>
        <v>0</v>
      </c>
      <c r="J43" s="17" t="s">
        <v>365</v>
      </c>
    </row>
    <row r="44" spans="1:10" ht="15.95" customHeight="1" x14ac:dyDescent="0.25">
      <c r="A44" s="14" t="s">
        <v>34</v>
      </c>
      <c r="B44" s="71" t="s">
        <v>247</v>
      </c>
      <c r="C44" s="71" t="s">
        <v>236</v>
      </c>
      <c r="D44" s="71"/>
      <c r="E44" s="77"/>
      <c r="F44" s="71">
        <f t="shared" si="3"/>
        <v>0</v>
      </c>
      <c r="G44" s="71"/>
      <c r="H44" s="71"/>
      <c r="I44" s="36">
        <f t="shared" si="1"/>
        <v>0</v>
      </c>
      <c r="J44" s="17" t="s">
        <v>370</v>
      </c>
    </row>
    <row r="45" spans="1:10" s="9" customFormat="1" ht="15.95" customHeight="1" x14ac:dyDescent="0.25">
      <c r="A45" s="14" t="s">
        <v>35</v>
      </c>
      <c r="B45" s="71" t="s">
        <v>247</v>
      </c>
      <c r="C45" s="71" t="s">
        <v>236</v>
      </c>
      <c r="D45" s="71"/>
      <c r="E45" s="77"/>
      <c r="F45" s="71">
        <f t="shared" si="3"/>
        <v>0</v>
      </c>
      <c r="G45" s="71"/>
      <c r="H45" s="71"/>
      <c r="I45" s="36">
        <f t="shared" si="1"/>
        <v>0</v>
      </c>
      <c r="J45" s="17" t="s">
        <v>374</v>
      </c>
    </row>
    <row r="46" spans="1:10" s="10" customFormat="1" ht="15.95" customHeight="1" x14ac:dyDescent="0.25">
      <c r="A46" s="14" t="s">
        <v>36</v>
      </c>
      <c r="B46" s="106" t="s">
        <v>202</v>
      </c>
      <c r="C46" s="71" t="s">
        <v>236</v>
      </c>
      <c r="D46" s="71" t="s">
        <v>98</v>
      </c>
      <c r="E46" s="77"/>
      <c r="F46" s="71">
        <f t="shared" si="3"/>
        <v>1</v>
      </c>
      <c r="G46" s="71"/>
      <c r="H46" s="71"/>
      <c r="I46" s="36">
        <f t="shared" si="1"/>
        <v>1</v>
      </c>
      <c r="J46" s="22" t="s">
        <v>379</v>
      </c>
    </row>
    <row r="47" spans="1:10" s="10" customFormat="1" ht="15.95" customHeight="1" x14ac:dyDescent="0.25">
      <c r="A47" s="14" t="s">
        <v>37</v>
      </c>
      <c r="B47" s="71" t="s">
        <v>247</v>
      </c>
      <c r="C47" s="71" t="s">
        <v>236</v>
      </c>
      <c r="D47" s="71"/>
      <c r="E47" s="77"/>
      <c r="F47" s="71">
        <f t="shared" si="3"/>
        <v>0</v>
      </c>
      <c r="G47" s="71"/>
      <c r="H47" s="71"/>
      <c r="I47" s="36">
        <f t="shared" si="1"/>
        <v>0</v>
      </c>
      <c r="J47" s="23" t="s">
        <v>389</v>
      </c>
    </row>
    <row r="48" spans="1:10" s="38" customFormat="1" ht="15.95" customHeight="1" x14ac:dyDescent="0.25">
      <c r="A48" s="13" t="s">
        <v>38</v>
      </c>
      <c r="B48" s="72"/>
      <c r="C48" s="72"/>
      <c r="D48" s="72"/>
      <c r="E48" s="78"/>
      <c r="F48" s="73"/>
      <c r="G48" s="72"/>
      <c r="H48" s="73"/>
      <c r="I48" s="37"/>
      <c r="J48" s="19"/>
    </row>
    <row r="49" spans="1:10" s="10" customFormat="1" ht="15.95" customHeight="1" x14ac:dyDescent="0.25">
      <c r="A49" s="14" t="s">
        <v>39</v>
      </c>
      <c r="B49" s="71" t="s">
        <v>248</v>
      </c>
      <c r="C49" s="71" t="s">
        <v>237</v>
      </c>
      <c r="D49" s="71"/>
      <c r="E49" s="77"/>
      <c r="F49" s="71">
        <f t="shared" ref="F49:F55" si="4">IF(AND(B49="Да, опубликованы по всем видам налоговых льгот",C49="Да"),2,IF(AND(B49="Да, опубликованы по отдельным видам налоговых льгот",C49="Да"),1,0))</f>
        <v>0</v>
      </c>
      <c r="G49" s="71"/>
      <c r="H49" s="71"/>
      <c r="I49" s="36">
        <f t="shared" si="1"/>
        <v>0</v>
      </c>
      <c r="J49" s="17" t="s">
        <v>390</v>
      </c>
    </row>
    <row r="50" spans="1:10" s="10" customFormat="1" ht="15.95" customHeight="1" x14ac:dyDescent="0.25">
      <c r="A50" s="14" t="s">
        <v>40</v>
      </c>
      <c r="B50" s="71" t="s">
        <v>248</v>
      </c>
      <c r="C50" s="71" t="s">
        <v>237</v>
      </c>
      <c r="D50" s="71"/>
      <c r="E50" s="77"/>
      <c r="F50" s="71">
        <f t="shared" si="4"/>
        <v>0</v>
      </c>
      <c r="G50" s="71"/>
      <c r="H50" s="71"/>
      <c r="I50" s="36">
        <f t="shared" si="1"/>
        <v>0</v>
      </c>
      <c r="J50" s="17" t="s">
        <v>396</v>
      </c>
    </row>
    <row r="51" spans="1:10" ht="15.95" customHeight="1" x14ac:dyDescent="0.25">
      <c r="A51" s="14" t="s">
        <v>41</v>
      </c>
      <c r="B51" s="71" t="s">
        <v>247</v>
      </c>
      <c r="C51" s="71" t="s">
        <v>237</v>
      </c>
      <c r="D51" s="71"/>
      <c r="E51" s="77" t="s">
        <v>691</v>
      </c>
      <c r="F51" s="71">
        <f t="shared" si="4"/>
        <v>0</v>
      </c>
      <c r="G51" s="71"/>
      <c r="H51" s="71">
        <v>0.5</v>
      </c>
      <c r="I51" s="36">
        <f t="shared" si="1"/>
        <v>0</v>
      </c>
      <c r="J51" s="17" t="s">
        <v>690</v>
      </c>
    </row>
    <row r="52" spans="1:10" ht="15.95" customHeight="1" x14ac:dyDescent="0.25">
      <c r="A52" s="14" t="s">
        <v>42</v>
      </c>
      <c r="B52" s="106" t="s">
        <v>247</v>
      </c>
      <c r="C52" s="71" t="s">
        <v>237</v>
      </c>
      <c r="D52" s="71"/>
      <c r="E52" s="77" t="s">
        <v>656</v>
      </c>
      <c r="F52" s="71">
        <f t="shared" si="4"/>
        <v>0</v>
      </c>
      <c r="G52" s="71"/>
      <c r="H52" s="71">
        <v>0.5</v>
      </c>
      <c r="I52" s="36">
        <f t="shared" si="1"/>
        <v>0</v>
      </c>
      <c r="J52" s="122" t="s">
        <v>655</v>
      </c>
    </row>
    <row r="53" spans="1:10" s="10" customFormat="1" ht="15.95" customHeight="1" x14ac:dyDescent="0.25">
      <c r="A53" s="14" t="s">
        <v>92</v>
      </c>
      <c r="B53" s="71" t="s">
        <v>248</v>
      </c>
      <c r="C53" s="71" t="s">
        <v>237</v>
      </c>
      <c r="D53" s="71"/>
      <c r="E53" s="77"/>
      <c r="F53" s="71">
        <f t="shared" si="4"/>
        <v>0</v>
      </c>
      <c r="G53" s="71"/>
      <c r="H53" s="71"/>
      <c r="I53" s="36">
        <f t="shared" si="1"/>
        <v>0</v>
      </c>
      <c r="J53" s="17" t="s">
        <v>402</v>
      </c>
    </row>
    <row r="54" spans="1:10" ht="15.95" customHeight="1" x14ac:dyDescent="0.25">
      <c r="A54" s="14" t="s">
        <v>43</v>
      </c>
      <c r="B54" s="71" t="s">
        <v>248</v>
      </c>
      <c r="C54" s="71" t="s">
        <v>236</v>
      </c>
      <c r="D54" s="71"/>
      <c r="E54" s="77"/>
      <c r="F54" s="71">
        <f t="shared" si="4"/>
        <v>0</v>
      </c>
      <c r="G54" s="71"/>
      <c r="H54" s="71"/>
      <c r="I54" s="36">
        <f t="shared" si="1"/>
        <v>0</v>
      </c>
      <c r="J54" s="15" t="s">
        <v>403</v>
      </c>
    </row>
    <row r="55" spans="1:10" ht="15.95" customHeight="1" x14ac:dyDescent="0.25">
      <c r="A55" s="14" t="s">
        <v>44</v>
      </c>
      <c r="B55" s="71" t="s">
        <v>247</v>
      </c>
      <c r="C55" s="71" t="s">
        <v>236</v>
      </c>
      <c r="D55" s="71"/>
      <c r="E55" s="77"/>
      <c r="F55" s="71">
        <f t="shared" si="4"/>
        <v>0</v>
      </c>
      <c r="G55" s="71"/>
      <c r="H55" s="71"/>
      <c r="I55" s="36">
        <f t="shared" si="1"/>
        <v>0</v>
      </c>
      <c r="J55" s="17" t="s">
        <v>414</v>
      </c>
    </row>
    <row r="56" spans="1:10" s="38" customFormat="1" ht="15.95" customHeight="1" x14ac:dyDescent="0.25">
      <c r="A56" s="13" t="s">
        <v>45</v>
      </c>
      <c r="B56" s="72"/>
      <c r="C56" s="72"/>
      <c r="D56" s="72"/>
      <c r="E56" s="78"/>
      <c r="F56" s="73"/>
      <c r="G56" s="72"/>
      <c r="H56" s="73"/>
      <c r="I56" s="37"/>
      <c r="J56" s="19"/>
    </row>
    <row r="57" spans="1:10" s="10" customFormat="1" ht="15.95" customHeight="1" x14ac:dyDescent="0.25">
      <c r="A57" s="14" t="s">
        <v>46</v>
      </c>
      <c r="B57" s="71" t="s">
        <v>247</v>
      </c>
      <c r="C57" s="71" t="s">
        <v>236</v>
      </c>
      <c r="D57" s="71" t="s">
        <v>119</v>
      </c>
      <c r="E57" s="77" t="s">
        <v>683</v>
      </c>
      <c r="F57" s="71">
        <f t="shared" ref="F57:F70" si="5">IF(AND(B57="Да, опубликованы по всем видам налоговых льгот",C57="Да"),2,IF(AND(B57="Да, опубликованы по отдельным видам налоговых льгот",C57="Да"),1,0))</f>
        <v>0</v>
      </c>
      <c r="G57" s="71"/>
      <c r="H57" s="71">
        <v>0.5</v>
      </c>
      <c r="I57" s="36">
        <f t="shared" si="1"/>
        <v>0</v>
      </c>
      <c r="J57" s="17" t="s">
        <v>682</v>
      </c>
    </row>
    <row r="58" spans="1:10" s="10" customFormat="1" ht="15.95" customHeight="1" x14ac:dyDescent="0.25">
      <c r="A58" s="14" t="s">
        <v>47</v>
      </c>
      <c r="B58" s="71" t="s">
        <v>247</v>
      </c>
      <c r="C58" s="71" t="s">
        <v>237</v>
      </c>
      <c r="D58" s="71"/>
      <c r="E58" s="77"/>
      <c r="F58" s="71">
        <f t="shared" si="5"/>
        <v>0</v>
      </c>
      <c r="G58" s="71"/>
      <c r="H58" s="71"/>
      <c r="I58" s="36">
        <f t="shared" si="1"/>
        <v>0</v>
      </c>
      <c r="J58" s="17" t="s">
        <v>419</v>
      </c>
    </row>
    <row r="59" spans="1:10" s="10" customFormat="1" ht="15.95" customHeight="1" x14ac:dyDescent="0.25">
      <c r="A59" s="14" t="s">
        <v>48</v>
      </c>
      <c r="B59" s="106" t="s">
        <v>247</v>
      </c>
      <c r="C59" s="71" t="s">
        <v>236</v>
      </c>
      <c r="D59" s="71" t="s">
        <v>99</v>
      </c>
      <c r="E59" s="77"/>
      <c r="F59" s="71">
        <f t="shared" si="5"/>
        <v>0</v>
      </c>
      <c r="G59" s="71"/>
      <c r="H59" s="71"/>
      <c r="I59" s="36">
        <f t="shared" si="1"/>
        <v>0</v>
      </c>
      <c r="J59" s="17" t="s">
        <v>421</v>
      </c>
    </row>
    <row r="60" spans="1:10" s="10" customFormat="1" ht="15.95" customHeight="1" x14ac:dyDescent="0.25">
      <c r="A60" s="14" t="s">
        <v>49</v>
      </c>
      <c r="B60" s="71" t="s">
        <v>248</v>
      </c>
      <c r="C60" s="71" t="s">
        <v>237</v>
      </c>
      <c r="D60" s="71"/>
      <c r="E60" s="77"/>
      <c r="F60" s="71">
        <f t="shared" si="5"/>
        <v>0</v>
      </c>
      <c r="G60" s="71"/>
      <c r="H60" s="71"/>
      <c r="I60" s="36">
        <f t="shared" si="1"/>
        <v>0</v>
      </c>
      <c r="J60" s="17" t="s">
        <v>427</v>
      </c>
    </row>
    <row r="61" spans="1:10" ht="15.95" customHeight="1" x14ac:dyDescent="0.25">
      <c r="A61" s="14" t="s">
        <v>50</v>
      </c>
      <c r="B61" s="71" t="s">
        <v>247</v>
      </c>
      <c r="C61" s="71" t="s">
        <v>236</v>
      </c>
      <c r="D61" s="71" t="s">
        <v>98</v>
      </c>
      <c r="E61" s="77"/>
      <c r="F61" s="71">
        <f t="shared" si="5"/>
        <v>0</v>
      </c>
      <c r="G61" s="71"/>
      <c r="H61" s="71"/>
      <c r="I61" s="36">
        <f t="shared" si="1"/>
        <v>0</v>
      </c>
      <c r="J61" s="17" t="s">
        <v>675</v>
      </c>
    </row>
    <row r="62" spans="1:10" s="10" customFormat="1" ht="15.95" customHeight="1" x14ac:dyDescent="0.25">
      <c r="A62" s="14" t="s">
        <v>51</v>
      </c>
      <c r="B62" s="71" t="s">
        <v>248</v>
      </c>
      <c r="C62" s="71" t="s">
        <v>236</v>
      </c>
      <c r="D62" s="71"/>
      <c r="E62" s="77"/>
      <c r="F62" s="71">
        <f t="shared" si="5"/>
        <v>0</v>
      </c>
      <c r="G62" s="71"/>
      <c r="H62" s="71"/>
      <c r="I62" s="36">
        <f t="shared" si="1"/>
        <v>0</v>
      </c>
      <c r="J62" s="17" t="s">
        <v>430</v>
      </c>
    </row>
    <row r="63" spans="1:10" s="10" customFormat="1" ht="15.95" customHeight="1" x14ac:dyDescent="0.25">
      <c r="A63" s="14" t="s">
        <v>52</v>
      </c>
      <c r="B63" s="71" t="s">
        <v>248</v>
      </c>
      <c r="C63" s="71" t="s">
        <v>237</v>
      </c>
      <c r="D63" s="71"/>
      <c r="E63" s="77"/>
      <c r="F63" s="71">
        <f t="shared" si="5"/>
        <v>0</v>
      </c>
      <c r="G63" s="71"/>
      <c r="H63" s="71"/>
      <c r="I63" s="36">
        <f t="shared" si="1"/>
        <v>0</v>
      </c>
      <c r="J63" s="17" t="s">
        <v>441</v>
      </c>
    </row>
    <row r="64" spans="1:10" s="10" customFormat="1" ht="15.95" customHeight="1" x14ac:dyDescent="0.25">
      <c r="A64" s="14" t="s">
        <v>53</v>
      </c>
      <c r="B64" s="71" t="s">
        <v>247</v>
      </c>
      <c r="C64" s="71" t="s">
        <v>236</v>
      </c>
      <c r="D64" s="71" t="s">
        <v>98</v>
      </c>
      <c r="E64" s="77"/>
      <c r="F64" s="71">
        <f t="shared" si="5"/>
        <v>0</v>
      </c>
      <c r="G64" s="71"/>
      <c r="H64" s="71"/>
      <c r="I64" s="36">
        <f t="shared" si="1"/>
        <v>0</v>
      </c>
      <c r="J64" s="24" t="s">
        <v>666</v>
      </c>
    </row>
    <row r="65" spans="1:10" s="10" customFormat="1" ht="15.95" customHeight="1" x14ac:dyDescent="0.25">
      <c r="A65" s="14" t="s">
        <v>54</v>
      </c>
      <c r="B65" s="71" t="s">
        <v>247</v>
      </c>
      <c r="C65" s="71" t="s">
        <v>236</v>
      </c>
      <c r="D65" s="71" t="s">
        <v>98</v>
      </c>
      <c r="E65" s="77"/>
      <c r="F65" s="71">
        <f t="shared" si="5"/>
        <v>0</v>
      </c>
      <c r="G65" s="71"/>
      <c r="H65" s="71"/>
      <c r="I65" s="36">
        <f t="shared" si="1"/>
        <v>0</v>
      </c>
      <c r="J65" s="17" t="s">
        <v>450</v>
      </c>
    </row>
    <row r="66" spans="1:10" s="10" customFormat="1" ht="15.95" customHeight="1" x14ac:dyDescent="0.25">
      <c r="A66" s="14" t="s">
        <v>55</v>
      </c>
      <c r="B66" s="106" t="s">
        <v>202</v>
      </c>
      <c r="C66" s="71" t="s">
        <v>236</v>
      </c>
      <c r="D66" s="71"/>
      <c r="E66" s="77"/>
      <c r="F66" s="71">
        <f t="shared" si="5"/>
        <v>1</v>
      </c>
      <c r="G66" s="71"/>
      <c r="H66" s="71"/>
      <c r="I66" s="36">
        <f t="shared" si="1"/>
        <v>1</v>
      </c>
      <c r="J66" s="17" t="s">
        <v>455</v>
      </c>
    </row>
    <row r="67" spans="1:10" ht="15.95" customHeight="1" x14ac:dyDescent="0.25">
      <c r="A67" s="14" t="s">
        <v>56</v>
      </c>
      <c r="B67" s="71" t="s">
        <v>248</v>
      </c>
      <c r="C67" s="71" t="s">
        <v>237</v>
      </c>
      <c r="D67" s="71"/>
      <c r="E67" s="77"/>
      <c r="F67" s="71">
        <f t="shared" si="5"/>
        <v>0</v>
      </c>
      <c r="G67" s="71"/>
      <c r="H67" s="71"/>
      <c r="I67" s="36">
        <f t="shared" si="1"/>
        <v>0</v>
      </c>
      <c r="J67" s="17" t="s">
        <v>742</v>
      </c>
    </row>
    <row r="68" spans="1:10" s="10" customFormat="1" ht="15.95" customHeight="1" x14ac:dyDescent="0.25">
      <c r="A68" s="14" t="s">
        <v>57</v>
      </c>
      <c r="B68" s="71" t="s">
        <v>248</v>
      </c>
      <c r="C68" s="71" t="s">
        <v>237</v>
      </c>
      <c r="D68" s="71"/>
      <c r="E68" s="77"/>
      <c r="F68" s="71">
        <f t="shared" si="5"/>
        <v>0</v>
      </c>
      <c r="G68" s="71"/>
      <c r="H68" s="71"/>
      <c r="I68" s="36">
        <f t="shared" si="1"/>
        <v>0</v>
      </c>
      <c r="J68" s="17" t="s">
        <v>463</v>
      </c>
    </row>
    <row r="69" spans="1:10" s="10" customFormat="1" ht="15.95" customHeight="1" x14ac:dyDescent="0.25">
      <c r="A69" s="14" t="s">
        <v>58</v>
      </c>
      <c r="B69" s="71" t="s">
        <v>247</v>
      </c>
      <c r="C69" s="77" t="s">
        <v>736</v>
      </c>
      <c r="D69" s="71" t="s">
        <v>98</v>
      </c>
      <c r="E69" s="77" t="s">
        <v>735</v>
      </c>
      <c r="F69" s="71">
        <f t="shared" si="5"/>
        <v>0</v>
      </c>
      <c r="G69" s="71"/>
      <c r="H69" s="71">
        <v>0.5</v>
      </c>
      <c r="I69" s="36">
        <f t="shared" si="1"/>
        <v>0</v>
      </c>
      <c r="J69" s="17" t="s">
        <v>734</v>
      </c>
    </row>
    <row r="70" spans="1:10" ht="15.95" customHeight="1" x14ac:dyDescent="0.25">
      <c r="A70" s="14" t="s">
        <v>59</v>
      </c>
      <c r="B70" s="71" t="s">
        <v>248</v>
      </c>
      <c r="C70" s="71" t="s">
        <v>237</v>
      </c>
      <c r="D70" s="71"/>
      <c r="E70" s="77"/>
      <c r="F70" s="71">
        <f t="shared" si="5"/>
        <v>0</v>
      </c>
      <c r="G70" s="71"/>
      <c r="H70" s="71"/>
      <c r="I70" s="36">
        <f t="shared" si="1"/>
        <v>0</v>
      </c>
      <c r="J70" s="21" t="s">
        <v>473</v>
      </c>
    </row>
    <row r="71" spans="1:10" s="38" customFormat="1" ht="15.95" customHeight="1" x14ac:dyDescent="0.25">
      <c r="A71" s="13" t="s">
        <v>60</v>
      </c>
      <c r="B71" s="72"/>
      <c r="C71" s="72"/>
      <c r="D71" s="72"/>
      <c r="E71" s="78"/>
      <c r="F71" s="73"/>
      <c r="G71" s="72"/>
      <c r="H71" s="73"/>
      <c r="I71" s="37"/>
      <c r="J71" s="19"/>
    </row>
    <row r="72" spans="1:10" s="10" customFormat="1" ht="15.95" customHeight="1" x14ac:dyDescent="0.25">
      <c r="A72" s="14" t="s">
        <v>61</v>
      </c>
      <c r="B72" s="106" t="s">
        <v>247</v>
      </c>
      <c r="C72" s="71" t="s">
        <v>236</v>
      </c>
      <c r="D72" s="71"/>
      <c r="E72" s="77" t="s">
        <v>662</v>
      </c>
      <c r="F72" s="71">
        <f t="shared" ref="F72:F77" si="6">IF(AND(B72="Да, опубликованы по всем видам налоговых льгот",C72="Да"),2,IF(AND(B72="Да, опубликованы по отдельным видам налоговых льгот",C72="Да"),1,0))</f>
        <v>0</v>
      </c>
      <c r="G72" s="71"/>
      <c r="H72" s="71">
        <v>0.5</v>
      </c>
      <c r="I72" s="36">
        <f t="shared" si="1"/>
        <v>0</v>
      </c>
      <c r="J72" s="17" t="s">
        <v>663</v>
      </c>
    </row>
    <row r="73" spans="1:10" ht="15.95" customHeight="1" x14ac:dyDescent="0.25">
      <c r="A73" s="14" t="s">
        <v>62</v>
      </c>
      <c r="B73" s="71" t="s">
        <v>247</v>
      </c>
      <c r="C73" s="71" t="s">
        <v>236</v>
      </c>
      <c r="D73" s="71"/>
      <c r="E73" s="77"/>
      <c r="F73" s="71">
        <f t="shared" si="6"/>
        <v>0</v>
      </c>
      <c r="G73" s="71"/>
      <c r="H73" s="71"/>
      <c r="I73" s="36">
        <f t="shared" si="1"/>
        <v>0</v>
      </c>
      <c r="J73" s="20" t="s">
        <v>479</v>
      </c>
    </row>
    <row r="74" spans="1:10" ht="15.95" customHeight="1" x14ac:dyDescent="0.25">
      <c r="A74" s="14" t="s">
        <v>63</v>
      </c>
      <c r="B74" s="71" t="s">
        <v>248</v>
      </c>
      <c r="C74" s="71" t="s">
        <v>237</v>
      </c>
      <c r="D74" s="71"/>
      <c r="E74" s="77"/>
      <c r="F74" s="71">
        <f t="shared" si="6"/>
        <v>0</v>
      </c>
      <c r="G74" s="71"/>
      <c r="H74" s="71"/>
      <c r="I74" s="36">
        <f t="shared" si="1"/>
        <v>0</v>
      </c>
      <c r="J74" s="17" t="s">
        <v>481</v>
      </c>
    </row>
    <row r="75" spans="1:10" s="10" customFormat="1" ht="15.95" customHeight="1" x14ac:dyDescent="0.25">
      <c r="A75" s="14" t="s">
        <v>64</v>
      </c>
      <c r="B75" s="71" t="s">
        <v>247</v>
      </c>
      <c r="C75" s="71" t="s">
        <v>236</v>
      </c>
      <c r="D75" s="71"/>
      <c r="E75" s="77"/>
      <c r="F75" s="71">
        <f t="shared" si="6"/>
        <v>0</v>
      </c>
      <c r="G75" s="71"/>
      <c r="H75" s="71"/>
      <c r="I75" s="36">
        <f t="shared" si="1"/>
        <v>0</v>
      </c>
      <c r="J75" s="17" t="s">
        <v>644</v>
      </c>
    </row>
    <row r="76" spans="1:10" s="10" customFormat="1" ht="15.95" customHeight="1" x14ac:dyDescent="0.25">
      <c r="A76" s="14" t="s">
        <v>65</v>
      </c>
      <c r="B76" s="71" t="s">
        <v>202</v>
      </c>
      <c r="C76" s="71" t="s">
        <v>236</v>
      </c>
      <c r="D76" s="71" t="s">
        <v>98</v>
      </c>
      <c r="E76" s="77"/>
      <c r="F76" s="71">
        <f t="shared" si="6"/>
        <v>1</v>
      </c>
      <c r="G76" s="71"/>
      <c r="H76" s="71"/>
      <c r="I76" s="36">
        <f t="shared" ref="I76:I103" si="7">F76*(1-G76)*(1-H76)</f>
        <v>1</v>
      </c>
      <c r="J76" s="17" t="s">
        <v>484</v>
      </c>
    </row>
    <row r="77" spans="1:10" s="10" customFormat="1" ht="15.95" customHeight="1" x14ac:dyDescent="0.25">
      <c r="A77" s="14" t="s">
        <v>66</v>
      </c>
      <c r="B77" s="71" t="s">
        <v>247</v>
      </c>
      <c r="C77" s="71" t="s">
        <v>236</v>
      </c>
      <c r="D77" s="71" t="s">
        <v>98</v>
      </c>
      <c r="E77" s="77"/>
      <c r="F77" s="71">
        <f t="shared" si="6"/>
        <v>0</v>
      </c>
      <c r="G77" s="71"/>
      <c r="H77" s="71"/>
      <c r="I77" s="36">
        <f t="shared" si="7"/>
        <v>0</v>
      </c>
      <c r="J77" s="17" t="s">
        <v>485</v>
      </c>
    </row>
    <row r="78" spans="1:10" s="38" customFormat="1" ht="15.95" customHeight="1" x14ac:dyDescent="0.25">
      <c r="A78" s="13" t="s">
        <v>67</v>
      </c>
      <c r="B78" s="72"/>
      <c r="C78" s="72"/>
      <c r="D78" s="72"/>
      <c r="E78" s="78"/>
      <c r="F78" s="73"/>
      <c r="G78" s="72"/>
      <c r="H78" s="73"/>
      <c r="I78" s="37"/>
      <c r="J78" s="19"/>
    </row>
    <row r="79" spans="1:10" s="10" customFormat="1" ht="15.95" customHeight="1" x14ac:dyDescent="0.25">
      <c r="A79" s="14" t="s">
        <v>68</v>
      </c>
      <c r="B79" s="71" t="s">
        <v>247</v>
      </c>
      <c r="C79" s="71" t="s">
        <v>236</v>
      </c>
      <c r="D79" s="71" t="s">
        <v>98</v>
      </c>
      <c r="E79" s="77" t="s">
        <v>620</v>
      </c>
      <c r="F79" s="71">
        <f t="shared" ref="F79:F90" si="8">IF(AND(B79="Да, опубликованы по всем видам налоговых льгот",C79="Да"),2,IF(AND(B79="Да, опубликованы по отдельным видам налоговых льгот",C79="Да"),1,0))</f>
        <v>0</v>
      </c>
      <c r="G79" s="71"/>
      <c r="H79" s="71">
        <v>0.5</v>
      </c>
      <c r="I79" s="36">
        <f t="shared" si="7"/>
        <v>0</v>
      </c>
      <c r="J79" s="17" t="s">
        <v>619</v>
      </c>
    </row>
    <row r="80" spans="1:10" s="10" customFormat="1" ht="15.95" customHeight="1" x14ac:dyDescent="0.25">
      <c r="A80" s="14" t="s">
        <v>69</v>
      </c>
      <c r="B80" s="71" t="s">
        <v>248</v>
      </c>
      <c r="C80" s="71" t="s">
        <v>237</v>
      </c>
      <c r="D80" s="71"/>
      <c r="E80" s="77"/>
      <c r="F80" s="71">
        <f t="shared" si="8"/>
        <v>0</v>
      </c>
      <c r="G80" s="71"/>
      <c r="H80" s="71"/>
      <c r="I80" s="36">
        <f t="shared" si="7"/>
        <v>0</v>
      </c>
      <c r="J80" s="17" t="s">
        <v>496</v>
      </c>
    </row>
    <row r="81" spans="1:10" s="10" customFormat="1" ht="15.95" customHeight="1" x14ac:dyDescent="0.25">
      <c r="A81" s="14" t="s">
        <v>70</v>
      </c>
      <c r="B81" s="71" t="s">
        <v>248</v>
      </c>
      <c r="C81" s="71" t="s">
        <v>237</v>
      </c>
      <c r="D81" s="71"/>
      <c r="E81" s="77"/>
      <c r="F81" s="71">
        <f t="shared" si="8"/>
        <v>0</v>
      </c>
      <c r="G81" s="71"/>
      <c r="H81" s="71"/>
      <c r="I81" s="36">
        <f t="shared" si="7"/>
        <v>0</v>
      </c>
      <c r="J81" s="17" t="s">
        <v>502</v>
      </c>
    </row>
    <row r="82" spans="1:10" s="10" customFormat="1" ht="15.95" customHeight="1" x14ac:dyDescent="0.25">
      <c r="A82" s="14" t="s">
        <v>71</v>
      </c>
      <c r="B82" s="71" t="s">
        <v>248</v>
      </c>
      <c r="C82" s="71" t="s">
        <v>237</v>
      </c>
      <c r="D82" s="71"/>
      <c r="E82" s="77"/>
      <c r="F82" s="71">
        <f t="shared" si="8"/>
        <v>0</v>
      </c>
      <c r="G82" s="71"/>
      <c r="H82" s="71"/>
      <c r="I82" s="36">
        <f t="shared" si="7"/>
        <v>0</v>
      </c>
      <c r="J82" s="17" t="s">
        <v>508</v>
      </c>
    </row>
    <row r="83" spans="1:10" ht="15.95" customHeight="1" x14ac:dyDescent="0.25">
      <c r="A83" s="14" t="s">
        <v>72</v>
      </c>
      <c r="B83" s="71" t="s">
        <v>247</v>
      </c>
      <c r="C83" s="71" t="s">
        <v>236</v>
      </c>
      <c r="D83" s="71" t="s">
        <v>98</v>
      </c>
      <c r="E83" s="77" t="s">
        <v>661</v>
      </c>
      <c r="F83" s="71">
        <f t="shared" si="8"/>
        <v>0</v>
      </c>
      <c r="G83" s="71"/>
      <c r="H83" s="71"/>
      <c r="I83" s="36">
        <f t="shared" si="7"/>
        <v>0</v>
      </c>
      <c r="J83" s="25" t="s">
        <v>660</v>
      </c>
    </row>
    <row r="84" spans="1:10" s="10" customFormat="1" ht="15.95" customHeight="1" x14ac:dyDescent="0.25">
      <c r="A84" s="14" t="s">
        <v>73</v>
      </c>
      <c r="B84" s="71" t="s">
        <v>247</v>
      </c>
      <c r="C84" s="71" t="s">
        <v>237</v>
      </c>
      <c r="D84" s="71"/>
      <c r="E84" s="77"/>
      <c r="F84" s="71">
        <f t="shared" si="8"/>
        <v>0</v>
      </c>
      <c r="G84" s="71"/>
      <c r="H84" s="71"/>
      <c r="I84" s="36">
        <f t="shared" si="7"/>
        <v>0</v>
      </c>
      <c r="J84" s="17" t="s">
        <v>513</v>
      </c>
    </row>
    <row r="85" spans="1:10" ht="15.95" customHeight="1" x14ac:dyDescent="0.25">
      <c r="A85" s="14" t="s">
        <v>74</v>
      </c>
      <c r="B85" s="71" t="s">
        <v>248</v>
      </c>
      <c r="C85" s="71" t="s">
        <v>237</v>
      </c>
      <c r="D85" s="71"/>
      <c r="E85" s="77"/>
      <c r="F85" s="71">
        <f t="shared" si="8"/>
        <v>0</v>
      </c>
      <c r="G85" s="71"/>
      <c r="H85" s="71"/>
      <c r="I85" s="36">
        <f t="shared" si="7"/>
        <v>0</v>
      </c>
      <c r="J85" s="17" t="s">
        <v>518</v>
      </c>
    </row>
    <row r="86" spans="1:10" s="9" customFormat="1" ht="15.95" customHeight="1" x14ac:dyDescent="0.25">
      <c r="A86" s="14" t="s">
        <v>75</v>
      </c>
      <c r="B86" s="71" t="s">
        <v>247</v>
      </c>
      <c r="C86" s="71" t="s">
        <v>237</v>
      </c>
      <c r="D86" s="106"/>
      <c r="E86" s="77"/>
      <c r="F86" s="71">
        <f t="shared" si="8"/>
        <v>0</v>
      </c>
      <c r="G86" s="71"/>
      <c r="H86" s="71"/>
      <c r="I86" s="36">
        <f t="shared" si="7"/>
        <v>0</v>
      </c>
      <c r="J86" s="17" t="s">
        <v>517</v>
      </c>
    </row>
    <row r="87" spans="1:10" s="10" customFormat="1" ht="15.95" customHeight="1" x14ac:dyDescent="0.25">
      <c r="A87" s="14" t="s">
        <v>76</v>
      </c>
      <c r="B87" s="71" t="s">
        <v>248</v>
      </c>
      <c r="C87" s="71" t="s">
        <v>237</v>
      </c>
      <c r="D87" s="71"/>
      <c r="E87" s="77"/>
      <c r="F87" s="71">
        <f t="shared" si="8"/>
        <v>0</v>
      </c>
      <c r="G87" s="71"/>
      <c r="H87" s="71"/>
      <c r="I87" s="36">
        <f t="shared" si="7"/>
        <v>0</v>
      </c>
      <c r="J87" s="17" t="s">
        <v>526</v>
      </c>
    </row>
    <row r="88" spans="1:10" ht="15.95" customHeight="1" x14ac:dyDescent="0.25">
      <c r="A88" s="14" t="s">
        <v>77</v>
      </c>
      <c r="B88" s="71" t="s">
        <v>247</v>
      </c>
      <c r="C88" s="71" t="s">
        <v>639</v>
      </c>
      <c r="D88" s="71" t="s">
        <v>119</v>
      </c>
      <c r="E88" s="77"/>
      <c r="F88" s="71">
        <f t="shared" si="8"/>
        <v>0</v>
      </c>
      <c r="G88" s="71"/>
      <c r="H88" s="71"/>
      <c r="I88" s="36">
        <f t="shared" si="7"/>
        <v>0</v>
      </c>
      <c r="J88" s="25" t="s">
        <v>707</v>
      </c>
    </row>
    <row r="89" spans="1:10" s="10" customFormat="1" ht="15.95" customHeight="1" x14ac:dyDescent="0.25">
      <c r="A89" s="14" t="s">
        <v>78</v>
      </c>
      <c r="B89" s="71" t="s">
        <v>247</v>
      </c>
      <c r="C89" s="71" t="s">
        <v>236</v>
      </c>
      <c r="D89" s="71"/>
      <c r="E89" s="77"/>
      <c r="F89" s="71">
        <f t="shared" si="8"/>
        <v>0</v>
      </c>
      <c r="G89" s="71"/>
      <c r="H89" s="71"/>
      <c r="I89" s="36">
        <f t="shared" si="7"/>
        <v>0</v>
      </c>
      <c r="J89" s="17" t="s">
        <v>535</v>
      </c>
    </row>
    <row r="90" spans="1:10" s="10" customFormat="1" ht="15.95" customHeight="1" x14ac:dyDescent="0.25">
      <c r="A90" s="14" t="s">
        <v>79</v>
      </c>
      <c r="B90" s="71" t="s">
        <v>248</v>
      </c>
      <c r="C90" s="71" t="s">
        <v>236</v>
      </c>
      <c r="D90" s="71"/>
      <c r="E90" s="77"/>
      <c r="F90" s="71">
        <f t="shared" si="8"/>
        <v>0</v>
      </c>
      <c r="G90" s="71"/>
      <c r="H90" s="71"/>
      <c r="I90" s="36">
        <f t="shared" si="7"/>
        <v>0</v>
      </c>
      <c r="J90" s="17" t="s">
        <v>540</v>
      </c>
    </row>
    <row r="91" spans="1:10" s="38" customFormat="1" ht="15.95" customHeight="1" x14ac:dyDescent="0.25">
      <c r="A91" s="13" t="s">
        <v>80</v>
      </c>
      <c r="B91" s="72"/>
      <c r="C91" s="72"/>
      <c r="D91" s="72"/>
      <c r="E91" s="78"/>
      <c r="F91" s="73"/>
      <c r="G91" s="72"/>
      <c r="H91" s="73"/>
      <c r="I91" s="37"/>
      <c r="J91" s="19"/>
    </row>
    <row r="92" spans="1:10" s="10" customFormat="1" ht="15.95" customHeight="1" x14ac:dyDescent="0.25">
      <c r="A92" s="14" t="s">
        <v>81</v>
      </c>
      <c r="B92" s="71" t="s">
        <v>248</v>
      </c>
      <c r="C92" s="71" t="s">
        <v>237</v>
      </c>
      <c r="D92" s="71"/>
      <c r="E92" s="77"/>
      <c r="F92" s="71">
        <f t="shared" ref="F92:F100" si="9">IF(AND(B92="Да, опубликованы по всем видам налоговых льгот",C92="Да"),2,IF(AND(B92="Да, опубликованы по отдельным видам налоговых льгот",C92="Да"),1,0))</f>
        <v>0</v>
      </c>
      <c r="G92" s="71"/>
      <c r="H92" s="71"/>
      <c r="I92" s="36">
        <f t="shared" si="7"/>
        <v>0</v>
      </c>
      <c r="J92" s="17" t="s">
        <v>545</v>
      </c>
    </row>
    <row r="93" spans="1:10" s="10" customFormat="1" ht="15.95" customHeight="1" x14ac:dyDescent="0.25">
      <c r="A93" s="14" t="s">
        <v>82</v>
      </c>
      <c r="B93" s="71" t="s">
        <v>248</v>
      </c>
      <c r="C93" s="71" t="s">
        <v>237</v>
      </c>
      <c r="D93" s="71"/>
      <c r="E93" s="77"/>
      <c r="F93" s="71">
        <f t="shared" si="9"/>
        <v>0</v>
      </c>
      <c r="G93" s="71"/>
      <c r="H93" s="71"/>
      <c r="I93" s="36">
        <f t="shared" si="7"/>
        <v>0</v>
      </c>
      <c r="J93" s="17" t="s">
        <v>547</v>
      </c>
    </row>
    <row r="94" spans="1:10" ht="15.95" customHeight="1" x14ac:dyDescent="0.25">
      <c r="A94" s="14" t="s">
        <v>83</v>
      </c>
      <c r="B94" s="71" t="s">
        <v>248</v>
      </c>
      <c r="C94" s="71" t="s">
        <v>237</v>
      </c>
      <c r="D94" s="71"/>
      <c r="E94" s="77"/>
      <c r="F94" s="71">
        <f t="shared" si="9"/>
        <v>0</v>
      </c>
      <c r="G94" s="71"/>
      <c r="H94" s="71"/>
      <c r="I94" s="36">
        <f t="shared" si="7"/>
        <v>0</v>
      </c>
      <c r="J94" s="17" t="s">
        <v>555</v>
      </c>
    </row>
    <row r="95" spans="1:10" ht="15.95" customHeight="1" x14ac:dyDescent="0.25">
      <c r="A95" s="14" t="s">
        <v>84</v>
      </c>
      <c r="B95" s="71" t="s">
        <v>248</v>
      </c>
      <c r="C95" s="71" t="s">
        <v>236</v>
      </c>
      <c r="D95" s="71"/>
      <c r="E95" s="77"/>
      <c r="F95" s="71">
        <f t="shared" si="9"/>
        <v>0</v>
      </c>
      <c r="G95" s="71"/>
      <c r="H95" s="71"/>
      <c r="I95" s="36">
        <f t="shared" si="7"/>
        <v>0</v>
      </c>
      <c r="J95" s="17" t="s">
        <v>559</v>
      </c>
    </row>
    <row r="96" spans="1:10" ht="15.95" customHeight="1" x14ac:dyDescent="0.25">
      <c r="A96" s="14" t="s">
        <v>85</v>
      </c>
      <c r="B96" s="71" t="s">
        <v>248</v>
      </c>
      <c r="C96" s="71" t="s">
        <v>237</v>
      </c>
      <c r="D96" s="71"/>
      <c r="E96" s="77"/>
      <c r="F96" s="71">
        <f t="shared" si="9"/>
        <v>0</v>
      </c>
      <c r="G96" s="71"/>
      <c r="H96" s="71"/>
      <c r="I96" s="36">
        <f t="shared" si="7"/>
        <v>0</v>
      </c>
      <c r="J96" s="17" t="s">
        <v>567</v>
      </c>
    </row>
    <row r="97" spans="1:10" s="10" customFormat="1" ht="15.95" customHeight="1" x14ac:dyDescent="0.25">
      <c r="A97" s="14" t="s">
        <v>86</v>
      </c>
      <c r="B97" s="71" t="s">
        <v>247</v>
      </c>
      <c r="C97" s="71" t="s">
        <v>237</v>
      </c>
      <c r="D97" s="71"/>
      <c r="E97" s="77" t="s">
        <v>647</v>
      </c>
      <c r="F97" s="71">
        <f t="shared" si="9"/>
        <v>0</v>
      </c>
      <c r="G97" s="71">
        <v>0.5</v>
      </c>
      <c r="H97" s="71"/>
      <c r="I97" s="36">
        <f t="shared" si="7"/>
        <v>0</v>
      </c>
      <c r="J97" s="17" t="s">
        <v>648</v>
      </c>
    </row>
    <row r="98" spans="1:10" s="10" customFormat="1" ht="15.95" customHeight="1" x14ac:dyDescent="0.25">
      <c r="A98" s="14" t="s">
        <v>87</v>
      </c>
      <c r="B98" s="71" t="s">
        <v>247</v>
      </c>
      <c r="C98" s="71" t="s">
        <v>236</v>
      </c>
      <c r="D98" s="71"/>
      <c r="E98" s="77"/>
      <c r="F98" s="71">
        <f t="shared" si="9"/>
        <v>0</v>
      </c>
      <c r="G98" s="71"/>
      <c r="H98" s="71"/>
      <c r="I98" s="36">
        <f t="shared" si="7"/>
        <v>0</v>
      </c>
      <c r="J98" s="21" t="s">
        <v>574</v>
      </c>
    </row>
    <row r="99" spans="1:10" s="10" customFormat="1" ht="15.95" customHeight="1" x14ac:dyDescent="0.25">
      <c r="A99" s="14" t="s">
        <v>88</v>
      </c>
      <c r="B99" s="71" t="s">
        <v>248</v>
      </c>
      <c r="C99" s="71" t="s">
        <v>237</v>
      </c>
      <c r="D99" s="71"/>
      <c r="E99" s="77"/>
      <c r="F99" s="71">
        <f t="shared" si="9"/>
        <v>0</v>
      </c>
      <c r="G99" s="71"/>
      <c r="H99" s="71"/>
      <c r="I99" s="36">
        <f t="shared" si="7"/>
        <v>0</v>
      </c>
      <c r="J99" s="15" t="s">
        <v>581</v>
      </c>
    </row>
    <row r="100" spans="1:10" s="10" customFormat="1" ht="15.95" customHeight="1" x14ac:dyDescent="0.25">
      <c r="A100" s="14" t="s">
        <v>89</v>
      </c>
      <c r="B100" s="71" t="s">
        <v>248</v>
      </c>
      <c r="C100" s="71" t="s">
        <v>237</v>
      </c>
      <c r="D100" s="71"/>
      <c r="E100" s="77"/>
      <c r="F100" s="71">
        <f t="shared" si="9"/>
        <v>0</v>
      </c>
      <c r="G100" s="71"/>
      <c r="H100" s="71"/>
      <c r="I100" s="36">
        <f t="shared" si="7"/>
        <v>0</v>
      </c>
      <c r="J100" s="17" t="s">
        <v>582</v>
      </c>
    </row>
    <row r="101" spans="1:10" s="38" customFormat="1" ht="15.95" customHeight="1" x14ac:dyDescent="0.25">
      <c r="A101" s="13" t="s">
        <v>108</v>
      </c>
      <c r="B101" s="73"/>
      <c r="C101" s="116"/>
      <c r="D101" s="116"/>
      <c r="E101" s="16"/>
      <c r="F101" s="73"/>
      <c r="G101" s="116"/>
      <c r="H101" s="116"/>
      <c r="I101" s="37"/>
      <c r="J101" s="116"/>
    </row>
    <row r="102" spans="1:10" ht="15.95" customHeight="1" x14ac:dyDescent="0.25">
      <c r="A102" s="14" t="s">
        <v>109</v>
      </c>
      <c r="B102" s="118" t="s">
        <v>248</v>
      </c>
      <c r="C102" s="118" t="s">
        <v>237</v>
      </c>
      <c r="D102" s="117"/>
      <c r="E102" s="15"/>
      <c r="F102" s="71">
        <f>IF(AND(B102="Да, опубликованы по всем видам налоговых льгот",C102="Да"),2,IF(AND(B102="Да, опубликованы по отдельным видам налоговых льгот",C102="Да"),1,0))</f>
        <v>0</v>
      </c>
      <c r="G102" s="117"/>
      <c r="H102" s="117"/>
      <c r="I102" s="36">
        <f t="shared" si="7"/>
        <v>0</v>
      </c>
      <c r="J102" s="117" t="s">
        <v>585</v>
      </c>
    </row>
    <row r="103" spans="1:10" ht="15.95" customHeight="1" x14ac:dyDescent="0.25">
      <c r="A103" s="14" t="s">
        <v>110</v>
      </c>
      <c r="B103" s="118" t="s">
        <v>248</v>
      </c>
      <c r="C103" s="118" t="s">
        <v>236</v>
      </c>
      <c r="D103" s="117"/>
      <c r="E103" s="15"/>
      <c r="F103" s="71">
        <f>IF(AND(B103="Да, опубликованы по всем видам налоговых льгот",C103="Да"),2,IF(AND(B103="Да, опубликованы по отдельным видам налоговых льгот",C103="Да"),1,0))</f>
        <v>0</v>
      </c>
      <c r="G103" s="117"/>
      <c r="H103" s="117"/>
      <c r="I103" s="36">
        <f t="shared" si="7"/>
        <v>0</v>
      </c>
      <c r="J103" s="117" t="s">
        <v>588</v>
      </c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7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7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7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7"/>
    </row>
  </sheetData>
  <autoFilter ref="A10:J10"/>
  <mergeCells count="14">
    <mergeCell ref="C5:C7"/>
    <mergeCell ref="A2:J2"/>
    <mergeCell ref="A3:J3"/>
    <mergeCell ref="A4:J4"/>
    <mergeCell ref="A1:J1"/>
    <mergeCell ref="A5:A9"/>
    <mergeCell ref="D5:D9"/>
    <mergeCell ref="E5:E9"/>
    <mergeCell ref="F5:I5"/>
    <mergeCell ref="J5:J9"/>
    <mergeCell ref="F6:F9"/>
    <mergeCell ref="G6:G9"/>
    <mergeCell ref="H6:H9"/>
    <mergeCell ref="I6:I9"/>
  </mergeCells>
  <dataValidations count="3">
    <dataValidation type="list" allowBlank="1" showInputMessage="1" showErrorMessage="1" sqref="B10:C10 B11:B103">
      <formula1>$B$6:$B$9</formula1>
    </dataValidation>
    <dataValidation type="list" allowBlank="1" showInputMessage="1" showErrorMessage="1" sqref="G11:G103 H10:H103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D10">
      <formula1>#REF!</formula1>
    </dataValidation>
  </dataValidations>
  <hyperlinks>
    <hyperlink ref="J44" r:id="rId1"/>
    <hyperlink ref="J45" r:id="rId2"/>
    <hyperlink ref="J59" r:id="rId3"/>
    <hyperlink ref="J66" r:id="rId4"/>
    <hyperlink ref="J76" r:id="rId5"/>
    <hyperlink ref="J17" r:id="rId6"/>
    <hyperlink ref="J36" r:id="rId7"/>
    <hyperlink ref="J47" r:id="rId8"/>
    <hyperlink ref="J65" r:id="rId9"/>
    <hyperlink ref="J86" r:id="rId10"/>
    <hyperlink ref="J42" r:id="rId11"/>
    <hyperlink ref="J85" r:id="rId12"/>
    <hyperlink ref="J55" r:id="rId13"/>
    <hyperlink ref="J25" r:id="rId14"/>
    <hyperlink ref="J63" r:id="rId15"/>
    <hyperlink ref="J52" r:id="rId16"/>
    <hyperlink ref="J72" r:id="rId17" display="http://www.finupr.kurganobl.ru/index.php?test=lgot"/>
    <hyperlink ref="J14" r:id="rId18"/>
    <hyperlink ref="J73" r:id="rId19" location="document_list"/>
    <hyperlink ref="J61" r:id="rId20"/>
    <hyperlink ref="J30" r:id="rId21"/>
    <hyperlink ref="J12" r:id="rId22"/>
    <hyperlink ref="J84" r:id="rId23"/>
    <hyperlink ref="J24" r:id="rId24"/>
    <hyperlink ref="J46" r:id="rId25"/>
    <hyperlink ref="J88" r:id="rId26"/>
    <hyperlink ref="J89" r:id="rId27"/>
  </hyperlinks>
  <pageMargins left="0.70866141732283472" right="0.70866141732283472" top="0.74803149606299213" bottom="0.74803149606299213" header="0.31496062992125984" footer="0.31496062992125984"/>
  <pageSetup paperSize="9" scale="61" fitToHeight="3" orientation="landscape" r:id="rId28"/>
  <headerFooter>
    <oddFooter>&amp;C&amp;"Times New Roman,обычный"&amp;8&amp;P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zoomScaleNormal="100" zoomScalePageLayoutView="80" workbookViewId="0">
      <pane ySplit="3" topLeftCell="A4" activePane="bottomLeft" state="frozen"/>
      <selection pane="bottomLeft" activeCell="P14" sqref="P14"/>
    </sheetView>
  </sheetViews>
  <sheetFormatPr defaultRowHeight="15" x14ac:dyDescent="0.25"/>
  <cols>
    <col min="1" max="1" width="33.42578125" customWidth="1"/>
    <col min="2" max="4" width="12.7109375" customWidth="1"/>
    <col min="5" max="5" width="15.7109375" customWidth="1"/>
    <col min="6" max="6" width="16.7109375" customWidth="1"/>
    <col min="7" max="7" width="18.7109375" customWidth="1"/>
    <col min="8" max="8" width="16.7109375" customWidth="1"/>
    <col min="9" max="9" width="14.7109375" customWidth="1"/>
    <col min="10" max="10" width="16.7109375" customWidth="1"/>
    <col min="11" max="11" width="19.7109375" customWidth="1"/>
    <col min="12" max="12" width="16.7109375" customWidth="1"/>
    <col min="13" max="13" width="18.7109375" customWidth="1"/>
    <col min="14" max="14" width="20.7109375" customWidth="1"/>
    <col min="15" max="15" width="14.7109375" customWidth="1"/>
  </cols>
  <sheetData>
    <row r="1" spans="1:15" ht="23.25" customHeight="1" x14ac:dyDescent="0.25">
      <c r="A1" s="123" t="s">
        <v>204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9.5" customHeight="1" x14ac:dyDescent="0.25">
      <c r="A2" s="86" t="s">
        <v>615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9" customHeight="1" x14ac:dyDescent="0.25">
      <c r="A3" s="40" t="s">
        <v>121</v>
      </c>
      <c r="B3" s="41" t="s">
        <v>93</v>
      </c>
      <c r="C3" s="41" t="s">
        <v>94</v>
      </c>
      <c r="D3" s="41" t="s">
        <v>205</v>
      </c>
      <c r="E3" s="40" t="str">
        <f>'10.1'!B4</f>
        <v>10.1. Публикуются ли отчеты об исполнении бюджета субъекта РФ за первый квартал, полугодие, девять месяцев 2015 года, утвержденные высшим исполнительным органом государственной власти субъекта РФ?</v>
      </c>
      <c r="F3" s="40" t="str">
        <f>'10.2'!B4</f>
        <v>10.2. Публикуются ли ежеквартально сведения об исполнении бюджета субъекта РФ по доходам в разрезе видов доходов в сравнении с запланированными значениями на соответствующий период (финансовый год)?</v>
      </c>
      <c r="G3" s="40" t="str">
        <f>'10.3'!B3</f>
        <v>10.3. Публикуются ли ежеквартально сведения об исполнении бюджета субъекта РФ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v>
      </c>
      <c r="H3" s="40" t="str">
        <f>'10.4'!B3</f>
        <v>10.4. Публикуются ли ежеквартально сведения об исполнении бюджета субъекта РФ по расходам в разрезе государственных программ в сравнении с запланированными значениями на соответствующий период (финансовый год)?</v>
      </c>
      <c r="I3" s="40" t="str">
        <f>'10.5'!B3</f>
        <v>10.5. Публикуются ли ежеквартально сведения об объеме государственного долга субъекта РФ на начало и на конец отчетного периода?</v>
      </c>
      <c r="J3" s="40" t="str">
        <f>'10.6'!B4</f>
        <v>10.6. Публикуются ли ежеквартально аналитические данные о поступлении доходов в бюджет субъекта РФ по видам доходов за отчетный период текущего финансового года в сравнении с соответствующим периодом прошлого года?</v>
      </c>
      <c r="K3" s="40" t="str">
        <f>'10.7'!B3</f>
        <v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года?</v>
      </c>
      <c r="L3" s="40" t="str">
        <f>'10.8'!B3</f>
        <v>10.8. Публикуются ли ежеквартально аналитические данные о расходах бюджета субъекта РФ по государственным программам за отчетный период текущего финансового года в сравнении с соответствующим периодом прошлого года?</v>
      </c>
      <c r="M3" s="40" t="str">
        <f>'10.9'!B4</f>
        <v>10.9. Публикуются ли ежеквартально сведения об исполнении консолидированного бюджета субъекта РФ по доходам в разрезе видов доходов за отчетный период текущего финансового года в сравнении с соответствующим периодом прошлого года?</v>
      </c>
      <c r="N3" s="40" t="str">
        <f>'10.10'!B3</f>
        <v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текущего финансового года в сравнении с соответствующим периодом прошлого года?</v>
      </c>
      <c r="O3" s="40" t="str">
        <f>'10.11'!B5</f>
        <v>10.11. Опубликованы ли результаты оценки эффективности налоговых льгот, предоставленных по решениям органов государственной власти субъекта РФ, за 2014 год?</v>
      </c>
    </row>
    <row r="4" spans="1:15" ht="15.95" customHeight="1" x14ac:dyDescent="0.25">
      <c r="A4" s="42" t="s">
        <v>90</v>
      </c>
      <c r="B4" s="43" t="s">
        <v>95</v>
      </c>
      <c r="C4" s="43" t="s">
        <v>95</v>
      </c>
      <c r="D4" s="43" t="s">
        <v>91</v>
      </c>
      <c r="E4" s="42" t="s">
        <v>91</v>
      </c>
      <c r="F4" s="44" t="s">
        <v>91</v>
      </c>
      <c r="G4" s="44" t="s">
        <v>91</v>
      </c>
      <c r="H4" s="44" t="s">
        <v>91</v>
      </c>
      <c r="I4" s="44" t="s">
        <v>91</v>
      </c>
      <c r="J4" s="44" t="s">
        <v>91</v>
      </c>
      <c r="K4" s="44" t="s">
        <v>91</v>
      </c>
      <c r="L4" s="44" t="s">
        <v>91</v>
      </c>
      <c r="M4" s="44" t="s">
        <v>91</v>
      </c>
      <c r="N4" s="44" t="s">
        <v>91</v>
      </c>
      <c r="O4" s="44" t="s">
        <v>91</v>
      </c>
    </row>
    <row r="5" spans="1:15" ht="15.95" customHeight="1" x14ac:dyDescent="0.25">
      <c r="A5" s="42" t="s">
        <v>750</v>
      </c>
      <c r="B5" s="43"/>
      <c r="C5" s="43"/>
      <c r="D5" s="43">
        <f>SUM(E5:O5)</f>
        <v>22</v>
      </c>
      <c r="E5" s="42">
        <v>2</v>
      </c>
      <c r="F5" s="44">
        <v>2</v>
      </c>
      <c r="G5" s="44">
        <v>2</v>
      </c>
      <c r="H5" s="44">
        <v>2</v>
      </c>
      <c r="I5" s="44">
        <v>2</v>
      </c>
      <c r="J5" s="44">
        <v>2</v>
      </c>
      <c r="K5" s="44">
        <v>2</v>
      </c>
      <c r="L5" s="44">
        <v>2</v>
      </c>
      <c r="M5" s="44">
        <v>2</v>
      </c>
      <c r="N5" s="44">
        <v>2</v>
      </c>
      <c r="O5" s="44">
        <v>2</v>
      </c>
    </row>
    <row r="6" spans="1:15" ht="15.95" customHeight="1" x14ac:dyDescent="0.25">
      <c r="A6" s="45" t="s">
        <v>0</v>
      </c>
      <c r="B6" s="45"/>
      <c r="C6" s="45"/>
      <c r="D6" s="45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95" customHeight="1" x14ac:dyDescent="0.25">
      <c r="A7" s="47" t="s">
        <v>1</v>
      </c>
      <c r="B7" s="48" t="str">
        <f>VLOOKUP(A7,'Рейтинг (раздел 10)'!$A$3:$B$90,2,FALSE)</f>
        <v>38-40</v>
      </c>
      <c r="C7" s="48" t="str">
        <f>RANK(D7,$D$7:$D$24)&amp;IF(COUNTIF($D$7:$D$24,D7)&gt;1,"-"&amp;RANK(D7,$D$7:$D$24)+COUNTIF($D$7:$D$24,D7)-1,"")</f>
        <v>12</v>
      </c>
      <c r="D7" s="49">
        <f>SUM(E7:O7)</f>
        <v>12</v>
      </c>
      <c r="E7" s="67">
        <f>'10.1'!F10</f>
        <v>2</v>
      </c>
      <c r="F7" s="69">
        <f>'10.2'!I10</f>
        <v>2</v>
      </c>
      <c r="G7" s="50">
        <f>'10.3'!I9</f>
        <v>2</v>
      </c>
      <c r="H7" s="50">
        <f>'10.4'!I8</f>
        <v>0</v>
      </c>
      <c r="I7" s="50">
        <f>'10.5'!F9</f>
        <v>2</v>
      </c>
      <c r="J7" s="69">
        <f>'10.6'!H10</f>
        <v>1</v>
      </c>
      <c r="K7" s="50">
        <f>'10.7'!H9</f>
        <v>2</v>
      </c>
      <c r="L7" s="50">
        <f>'10.8'!H8</f>
        <v>0</v>
      </c>
      <c r="M7" s="69">
        <f>'10.9'!H10</f>
        <v>1</v>
      </c>
      <c r="N7" s="50">
        <f>'10.10'!H10</f>
        <v>0</v>
      </c>
      <c r="O7" s="69">
        <f>'10.11'!I11</f>
        <v>0</v>
      </c>
    </row>
    <row r="8" spans="1:15" ht="15.95" customHeight="1" x14ac:dyDescent="0.25">
      <c r="A8" s="47" t="s">
        <v>2</v>
      </c>
      <c r="B8" s="48" t="str">
        <f>VLOOKUP(A8,'Рейтинг (раздел 10)'!$A$3:$B$90,2,FALSE)</f>
        <v>11-16</v>
      </c>
      <c r="C8" s="48" t="str">
        <f t="shared" ref="C8:C24" si="0">RANK(D8,$D$7:$D$24)&amp;IF(COUNTIF($D$7:$D$24,D8)&gt;1,"-"&amp;RANK(D8,$D$7:$D$24)+COUNTIF($D$7:$D$24,D8)-1,"")</f>
        <v>2-3</v>
      </c>
      <c r="D8" s="49">
        <f t="shared" ref="D8:D71" si="1">SUM(E8:O8)</f>
        <v>18</v>
      </c>
      <c r="E8" s="67">
        <f>'10.1'!F11</f>
        <v>2</v>
      </c>
      <c r="F8" s="69">
        <f>'10.2'!I11</f>
        <v>2</v>
      </c>
      <c r="G8" s="50">
        <f>'10.3'!I10</f>
        <v>2</v>
      </c>
      <c r="H8" s="50">
        <f>'10.4'!I9</f>
        <v>2</v>
      </c>
      <c r="I8" s="50">
        <f>'10.5'!F10</f>
        <v>2</v>
      </c>
      <c r="J8" s="69">
        <f>'10.6'!H11</f>
        <v>2</v>
      </c>
      <c r="K8" s="50">
        <f>'10.7'!H10</f>
        <v>2</v>
      </c>
      <c r="L8" s="50">
        <f>'10.8'!H9</f>
        <v>2</v>
      </c>
      <c r="M8" s="69">
        <f>'10.9'!H11</f>
        <v>1</v>
      </c>
      <c r="N8" s="50">
        <f>'10.10'!H11</f>
        <v>1</v>
      </c>
      <c r="O8" s="69">
        <f>'10.11'!I12</f>
        <v>0</v>
      </c>
    </row>
    <row r="9" spans="1:15" ht="15.95" customHeight="1" x14ac:dyDescent="0.25">
      <c r="A9" s="47" t="s">
        <v>3</v>
      </c>
      <c r="B9" s="48" t="str">
        <f>VLOOKUP(A9,'Рейтинг (раздел 10)'!$A$3:$B$90,2,FALSE)</f>
        <v>31-37</v>
      </c>
      <c r="C9" s="48" t="str">
        <f t="shared" si="0"/>
        <v>10-11</v>
      </c>
      <c r="D9" s="49">
        <f t="shared" si="1"/>
        <v>13</v>
      </c>
      <c r="E9" s="67">
        <f>'10.1'!F12</f>
        <v>1</v>
      </c>
      <c r="F9" s="69">
        <f>'10.2'!I12</f>
        <v>2</v>
      </c>
      <c r="G9" s="50">
        <f>'10.3'!I11</f>
        <v>2</v>
      </c>
      <c r="H9" s="50">
        <f>'10.4'!I10</f>
        <v>1</v>
      </c>
      <c r="I9" s="50">
        <f>'10.5'!F11</f>
        <v>2</v>
      </c>
      <c r="J9" s="69">
        <f>'10.6'!H12</f>
        <v>1</v>
      </c>
      <c r="K9" s="50">
        <f>'10.7'!H11</f>
        <v>1</v>
      </c>
      <c r="L9" s="50">
        <f>'10.8'!H10</f>
        <v>1</v>
      </c>
      <c r="M9" s="69">
        <f>'10.9'!H12</f>
        <v>1</v>
      </c>
      <c r="N9" s="50">
        <f>'10.10'!H12</f>
        <v>1</v>
      </c>
      <c r="O9" s="69">
        <f>'10.11'!I13</f>
        <v>0</v>
      </c>
    </row>
    <row r="10" spans="1:15" ht="15.95" customHeight="1" x14ac:dyDescent="0.25">
      <c r="A10" s="47" t="s">
        <v>4</v>
      </c>
      <c r="B10" s="48" t="str">
        <f>VLOOKUP(A10,'Рейтинг (раздел 10)'!$A$3:$B$90,2,FALSE)</f>
        <v>31-37</v>
      </c>
      <c r="C10" s="48" t="str">
        <f t="shared" si="0"/>
        <v>10-11</v>
      </c>
      <c r="D10" s="49">
        <f t="shared" si="1"/>
        <v>13</v>
      </c>
      <c r="E10" s="67">
        <f>'10.1'!F13</f>
        <v>0</v>
      </c>
      <c r="F10" s="69">
        <f>'10.2'!I13</f>
        <v>2</v>
      </c>
      <c r="G10" s="50">
        <f>'10.3'!I12</f>
        <v>2</v>
      </c>
      <c r="H10" s="50">
        <f>'10.4'!I11</f>
        <v>0</v>
      </c>
      <c r="I10" s="50">
        <f>'10.5'!F12</f>
        <v>2</v>
      </c>
      <c r="J10" s="69">
        <f>'10.6'!H13</f>
        <v>2</v>
      </c>
      <c r="K10" s="50">
        <f>'10.7'!H12</f>
        <v>2</v>
      </c>
      <c r="L10" s="50">
        <f>'10.8'!H11</f>
        <v>0</v>
      </c>
      <c r="M10" s="69">
        <f>'10.9'!H13</f>
        <v>1</v>
      </c>
      <c r="N10" s="50">
        <f>'10.10'!H13</f>
        <v>2</v>
      </c>
      <c r="O10" s="69">
        <f>'10.11'!I14</f>
        <v>0</v>
      </c>
    </row>
    <row r="11" spans="1:15" ht="15.95" customHeight="1" x14ac:dyDescent="0.25">
      <c r="A11" s="47" t="s">
        <v>5</v>
      </c>
      <c r="B11" s="48" t="str">
        <f>VLOOKUP(A11,'Рейтинг (раздел 10)'!$A$3:$B$90,2,FALSE)</f>
        <v>63-71</v>
      </c>
      <c r="C11" s="48" t="str">
        <f t="shared" si="0"/>
        <v>17</v>
      </c>
      <c r="D11" s="49">
        <f t="shared" si="1"/>
        <v>6</v>
      </c>
      <c r="E11" s="67">
        <f>'10.1'!F14</f>
        <v>0</v>
      </c>
      <c r="F11" s="69">
        <f>'10.2'!I14</f>
        <v>2</v>
      </c>
      <c r="G11" s="50">
        <f>'10.3'!I13</f>
        <v>2</v>
      </c>
      <c r="H11" s="50">
        <f>'10.4'!I12</f>
        <v>0</v>
      </c>
      <c r="I11" s="50">
        <f>'10.5'!F13</f>
        <v>2</v>
      </c>
      <c r="J11" s="69">
        <f>'10.6'!H14</f>
        <v>0</v>
      </c>
      <c r="K11" s="50">
        <f>'10.7'!H13</f>
        <v>0</v>
      </c>
      <c r="L11" s="50">
        <f>'10.8'!H12</f>
        <v>0</v>
      </c>
      <c r="M11" s="69">
        <f>'10.9'!H14</f>
        <v>0</v>
      </c>
      <c r="N11" s="50">
        <f>'10.10'!H14</f>
        <v>0</v>
      </c>
      <c r="O11" s="69">
        <f>'10.11'!I15</f>
        <v>0</v>
      </c>
    </row>
    <row r="12" spans="1:15" ht="15.95" customHeight="1" x14ac:dyDescent="0.25">
      <c r="A12" s="47" t="s">
        <v>6</v>
      </c>
      <c r="B12" s="48" t="str">
        <f>VLOOKUP(A12,'Рейтинг (раздел 10)'!$A$3:$B$90,2,FALSE)</f>
        <v>48-51</v>
      </c>
      <c r="C12" s="48" t="str">
        <f t="shared" si="0"/>
        <v>15</v>
      </c>
      <c r="D12" s="49">
        <f t="shared" si="1"/>
        <v>10</v>
      </c>
      <c r="E12" s="67">
        <f>'10.1'!F15</f>
        <v>2</v>
      </c>
      <c r="F12" s="69">
        <f>'10.2'!I15</f>
        <v>2</v>
      </c>
      <c r="G12" s="50">
        <f>'10.3'!I14</f>
        <v>2</v>
      </c>
      <c r="H12" s="50">
        <f>'10.4'!I13</f>
        <v>2</v>
      </c>
      <c r="I12" s="50">
        <f>'10.5'!F14</f>
        <v>2</v>
      </c>
      <c r="J12" s="69">
        <f>'10.6'!H15</f>
        <v>0</v>
      </c>
      <c r="K12" s="50">
        <f>'10.7'!H14</f>
        <v>0</v>
      </c>
      <c r="L12" s="50">
        <f>'10.8'!H13</f>
        <v>0</v>
      </c>
      <c r="M12" s="69">
        <f>'10.9'!H15</f>
        <v>0</v>
      </c>
      <c r="N12" s="50">
        <f>'10.10'!H15</f>
        <v>0</v>
      </c>
      <c r="O12" s="69">
        <f>'10.11'!I16</f>
        <v>0</v>
      </c>
    </row>
    <row r="13" spans="1:15" ht="15.95" customHeight="1" x14ac:dyDescent="0.25">
      <c r="A13" s="47" t="s">
        <v>7</v>
      </c>
      <c r="B13" s="48" t="str">
        <f>VLOOKUP(A13,'Рейтинг (раздел 10)'!$A$3:$B$90,2,FALSE)</f>
        <v>25-30</v>
      </c>
      <c r="C13" s="48" t="str">
        <f t="shared" si="0"/>
        <v>8-9</v>
      </c>
      <c r="D13" s="49">
        <f t="shared" si="1"/>
        <v>14</v>
      </c>
      <c r="E13" s="67">
        <f>'10.1'!F16</f>
        <v>2</v>
      </c>
      <c r="F13" s="69">
        <f>'10.2'!I16</f>
        <v>2</v>
      </c>
      <c r="G13" s="50">
        <f>'10.3'!I15</f>
        <v>2</v>
      </c>
      <c r="H13" s="50">
        <f>'10.4'!I14</f>
        <v>0</v>
      </c>
      <c r="I13" s="50">
        <f>'10.5'!F15</f>
        <v>2</v>
      </c>
      <c r="J13" s="69">
        <f>'10.6'!H16</f>
        <v>1</v>
      </c>
      <c r="K13" s="50">
        <f>'10.7'!H15</f>
        <v>2</v>
      </c>
      <c r="L13" s="50">
        <f>'10.8'!H14</f>
        <v>0</v>
      </c>
      <c r="M13" s="69">
        <f>'10.9'!H16</f>
        <v>1</v>
      </c>
      <c r="N13" s="50">
        <f>'10.10'!H16</f>
        <v>2</v>
      </c>
      <c r="O13" s="69">
        <f>'10.11'!I17</f>
        <v>0</v>
      </c>
    </row>
    <row r="14" spans="1:15" s="9" customFormat="1" ht="15.95" customHeight="1" x14ac:dyDescent="0.25">
      <c r="A14" s="47" t="s">
        <v>8</v>
      </c>
      <c r="B14" s="48" t="str">
        <f>VLOOKUP(A14,'Рейтинг (раздел 10)'!$A$3:$B$90,2,FALSE)</f>
        <v>18-22</v>
      </c>
      <c r="C14" s="48" t="str">
        <f t="shared" si="0"/>
        <v>4-6</v>
      </c>
      <c r="D14" s="49">
        <f t="shared" si="1"/>
        <v>16</v>
      </c>
      <c r="E14" s="67">
        <f>'10.1'!F17</f>
        <v>2</v>
      </c>
      <c r="F14" s="69">
        <f>'10.2'!I17</f>
        <v>2</v>
      </c>
      <c r="G14" s="50">
        <f>'10.3'!I16</f>
        <v>2</v>
      </c>
      <c r="H14" s="50">
        <f>'10.4'!I15</f>
        <v>2</v>
      </c>
      <c r="I14" s="50">
        <f>'10.5'!F16</f>
        <v>2</v>
      </c>
      <c r="J14" s="69">
        <f>'10.6'!H17</f>
        <v>0.5</v>
      </c>
      <c r="K14" s="50">
        <f>'10.7'!H16</f>
        <v>2</v>
      </c>
      <c r="L14" s="50">
        <f>'10.8'!H15</f>
        <v>2</v>
      </c>
      <c r="M14" s="69">
        <f>'10.9'!H17</f>
        <v>0.5</v>
      </c>
      <c r="N14" s="50">
        <f>'10.10'!H17</f>
        <v>1</v>
      </c>
      <c r="O14" s="69">
        <f>'10.11'!I18</f>
        <v>0</v>
      </c>
    </row>
    <row r="15" spans="1:15" ht="15.95" customHeight="1" x14ac:dyDescent="0.25">
      <c r="A15" s="47" t="s">
        <v>9</v>
      </c>
      <c r="B15" s="48" t="str">
        <f>VLOOKUP(A15,'Рейтинг (раздел 10)'!$A$3:$B$90,2,FALSE)</f>
        <v>25-30</v>
      </c>
      <c r="C15" s="48" t="str">
        <f t="shared" si="0"/>
        <v>8-9</v>
      </c>
      <c r="D15" s="49">
        <f t="shared" si="1"/>
        <v>14</v>
      </c>
      <c r="E15" s="67">
        <f>'10.1'!F18</f>
        <v>2</v>
      </c>
      <c r="F15" s="69">
        <f>'10.2'!I18</f>
        <v>2</v>
      </c>
      <c r="G15" s="50">
        <f>'10.3'!I17</f>
        <v>2</v>
      </c>
      <c r="H15" s="50">
        <f>'10.4'!I16</f>
        <v>2</v>
      </c>
      <c r="I15" s="50">
        <f>'10.5'!F17</f>
        <v>2</v>
      </c>
      <c r="J15" s="69">
        <f>'10.6'!H18</f>
        <v>2</v>
      </c>
      <c r="K15" s="50">
        <f>'10.7'!H17</f>
        <v>0</v>
      </c>
      <c r="L15" s="50">
        <f>'10.8'!H16</f>
        <v>0</v>
      </c>
      <c r="M15" s="69">
        <f>'10.9'!H18</f>
        <v>2</v>
      </c>
      <c r="N15" s="50">
        <f>'10.10'!H18</f>
        <v>0</v>
      </c>
      <c r="O15" s="69">
        <f>'10.11'!I19</f>
        <v>0</v>
      </c>
    </row>
    <row r="16" spans="1:15" ht="15.95" customHeight="1" x14ac:dyDescent="0.25">
      <c r="A16" s="47" t="s">
        <v>10</v>
      </c>
      <c r="B16" s="48" t="str">
        <f>VLOOKUP(A16,'Рейтинг (раздел 10)'!$A$3:$B$90,2,FALSE)</f>
        <v>4-9</v>
      </c>
      <c r="C16" s="48" t="str">
        <f t="shared" si="0"/>
        <v>1</v>
      </c>
      <c r="D16" s="49">
        <f t="shared" si="1"/>
        <v>20</v>
      </c>
      <c r="E16" s="67">
        <f>'10.1'!F19</f>
        <v>2</v>
      </c>
      <c r="F16" s="69">
        <f>'10.2'!I19</f>
        <v>2</v>
      </c>
      <c r="G16" s="50">
        <f>'10.3'!I18</f>
        <v>2</v>
      </c>
      <c r="H16" s="50">
        <f>'10.4'!I17</f>
        <v>2</v>
      </c>
      <c r="I16" s="50">
        <f>'10.5'!F18</f>
        <v>2</v>
      </c>
      <c r="J16" s="69">
        <f>'10.6'!H19</f>
        <v>2</v>
      </c>
      <c r="K16" s="50">
        <f>'10.7'!H18</f>
        <v>2</v>
      </c>
      <c r="L16" s="50">
        <f>'10.8'!H17</f>
        <v>2</v>
      </c>
      <c r="M16" s="69">
        <f>'10.9'!H19</f>
        <v>2</v>
      </c>
      <c r="N16" s="50">
        <f>'10.10'!H19</f>
        <v>2</v>
      </c>
      <c r="O16" s="69">
        <f>'10.11'!I20</f>
        <v>0</v>
      </c>
    </row>
    <row r="17" spans="1:15" ht="15.95" customHeight="1" x14ac:dyDescent="0.25">
      <c r="A17" s="47" t="s">
        <v>11</v>
      </c>
      <c r="B17" s="48" t="str">
        <f>VLOOKUP(A17,'Рейтинг (раздел 10)'!$A$3:$B$90,2,FALSE)</f>
        <v>42-46</v>
      </c>
      <c r="C17" s="48" t="str">
        <f t="shared" si="0"/>
        <v>13-14</v>
      </c>
      <c r="D17" s="49">
        <f t="shared" si="1"/>
        <v>11</v>
      </c>
      <c r="E17" s="67">
        <f>'10.1'!F20</f>
        <v>2</v>
      </c>
      <c r="F17" s="69">
        <f>'10.2'!I20</f>
        <v>2</v>
      </c>
      <c r="G17" s="50">
        <f>'10.3'!I19</f>
        <v>2</v>
      </c>
      <c r="H17" s="50">
        <f>'10.4'!I18</f>
        <v>2</v>
      </c>
      <c r="I17" s="50">
        <f>'10.5'!F19</f>
        <v>2</v>
      </c>
      <c r="J17" s="69">
        <f>'10.6'!H20</f>
        <v>1</v>
      </c>
      <c r="K17" s="50">
        <f>'10.7'!H19</f>
        <v>0</v>
      </c>
      <c r="L17" s="50">
        <f>'10.8'!H18</f>
        <v>0</v>
      </c>
      <c r="M17" s="69">
        <f>'10.9'!H20</f>
        <v>0</v>
      </c>
      <c r="N17" s="50">
        <f>'10.10'!H20</f>
        <v>0</v>
      </c>
      <c r="O17" s="69">
        <f>'10.11'!I21</f>
        <v>0</v>
      </c>
    </row>
    <row r="18" spans="1:15" s="9" customFormat="1" ht="15.95" customHeight="1" x14ac:dyDescent="0.25">
      <c r="A18" s="47" t="s">
        <v>12</v>
      </c>
      <c r="B18" s="48" t="str">
        <f>VLOOKUP(A18,'Рейтинг (раздел 10)'!$A$3:$B$90,2,FALSE)</f>
        <v>23-24</v>
      </c>
      <c r="C18" s="48" t="str">
        <f t="shared" si="0"/>
        <v>7</v>
      </c>
      <c r="D18" s="49">
        <f t="shared" si="1"/>
        <v>15</v>
      </c>
      <c r="E18" s="67">
        <f>'10.1'!F21</f>
        <v>0</v>
      </c>
      <c r="F18" s="69">
        <f>'10.2'!I21</f>
        <v>2</v>
      </c>
      <c r="G18" s="50">
        <f>'10.3'!I20</f>
        <v>2</v>
      </c>
      <c r="H18" s="50">
        <f>'10.4'!I19</f>
        <v>2</v>
      </c>
      <c r="I18" s="50">
        <f>'10.5'!F20</f>
        <v>2</v>
      </c>
      <c r="J18" s="69">
        <f>'10.6'!H21</f>
        <v>2</v>
      </c>
      <c r="K18" s="50">
        <f>'10.7'!H20</f>
        <v>2</v>
      </c>
      <c r="L18" s="50">
        <f>'10.8'!H19</f>
        <v>2</v>
      </c>
      <c r="M18" s="69">
        <f>'10.9'!H21</f>
        <v>1</v>
      </c>
      <c r="N18" s="50">
        <f>'10.10'!H21</f>
        <v>0</v>
      </c>
      <c r="O18" s="69">
        <f>'10.11'!I22</f>
        <v>0</v>
      </c>
    </row>
    <row r="19" spans="1:15" ht="15.95" customHeight="1" x14ac:dyDescent="0.25">
      <c r="A19" s="47" t="s">
        <v>13</v>
      </c>
      <c r="B19" s="48" t="str">
        <f>VLOOKUP(A19,'Рейтинг (раздел 10)'!$A$3:$B$90,2,FALSE)</f>
        <v>72-77</v>
      </c>
      <c r="C19" s="48" t="str">
        <f t="shared" si="0"/>
        <v>18</v>
      </c>
      <c r="D19" s="49">
        <f t="shared" si="1"/>
        <v>5</v>
      </c>
      <c r="E19" s="67">
        <f>'10.1'!F22</f>
        <v>0</v>
      </c>
      <c r="F19" s="69">
        <f>'10.2'!I22</f>
        <v>1</v>
      </c>
      <c r="G19" s="50">
        <f>'10.3'!I21</f>
        <v>2</v>
      </c>
      <c r="H19" s="50">
        <f>'10.4'!I20</f>
        <v>0</v>
      </c>
      <c r="I19" s="50">
        <f>'10.5'!F21</f>
        <v>1</v>
      </c>
      <c r="J19" s="69">
        <f>'10.6'!H22</f>
        <v>0.5</v>
      </c>
      <c r="K19" s="50">
        <f>'10.7'!H21</f>
        <v>0</v>
      </c>
      <c r="L19" s="50">
        <f>'10.8'!H20</f>
        <v>0</v>
      </c>
      <c r="M19" s="69">
        <f>'10.9'!H22</f>
        <v>0.5</v>
      </c>
      <c r="N19" s="50">
        <f>'10.10'!H22</f>
        <v>0</v>
      </c>
      <c r="O19" s="69">
        <f>'10.11'!I23</f>
        <v>0</v>
      </c>
    </row>
    <row r="20" spans="1:15" ht="15.95" customHeight="1" x14ac:dyDescent="0.25">
      <c r="A20" s="47" t="s">
        <v>14</v>
      </c>
      <c r="B20" s="48" t="str">
        <f>VLOOKUP(A20,'Рейтинг (раздел 10)'!$A$3:$B$90,2,FALSE)</f>
        <v>18-22</v>
      </c>
      <c r="C20" s="48" t="str">
        <f t="shared" si="0"/>
        <v>4-6</v>
      </c>
      <c r="D20" s="49">
        <f t="shared" si="1"/>
        <v>16</v>
      </c>
      <c r="E20" s="67">
        <f>'10.1'!F23</f>
        <v>2</v>
      </c>
      <c r="F20" s="69">
        <f>'10.2'!I23</f>
        <v>2</v>
      </c>
      <c r="G20" s="50">
        <f>'10.3'!I22</f>
        <v>2</v>
      </c>
      <c r="H20" s="50">
        <f>'10.4'!I21</f>
        <v>0</v>
      </c>
      <c r="I20" s="50">
        <f>'10.5'!F22</f>
        <v>2</v>
      </c>
      <c r="J20" s="69">
        <f>'10.6'!H23</f>
        <v>2</v>
      </c>
      <c r="K20" s="50">
        <f>'10.7'!H22</f>
        <v>2</v>
      </c>
      <c r="L20" s="50">
        <f>'10.8'!H21</f>
        <v>0</v>
      </c>
      <c r="M20" s="69">
        <f>'10.9'!H23</f>
        <v>2</v>
      </c>
      <c r="N20" s="50">
        <f>'10.10'!H23</f>
        <v>2</v>
      </c>
      <c r="O20" s="69">
        <f>'10.11'!I24</f>
        <v>0</v>
      </c>
    </row>
    <row r="21" spans="1:15" ht="15.95" customHeight="1" x14ac:dyDescent="0.25">
      <c r="A21" s="47" t="s">
        <v>15</v>
      </c>
      <c r="B21" s="48" t="str">
        <f>VLOOKUP(A21,'Рейтинг (раздел 10)'!$A$3:$B$90,2,FALSE)</f>
        <v>42-46</v>
      </c>
      <c r="C21" s="48" t="str">
        <f t="shared" si="0"/>
        <v>13-14</v>
      </c>
      <c r="D21" s="49">
        <f t="shared" si="1"/>
        <v>11</v>
      </c>
      <c r="E21" s="67">
        <f>'10.1'!F24</f>
        <v>0</v>
      </c>
      <c r="F21" s="69">
        <f>'10.2'!I24</f>
        <v>2</v>
      </c>
      <c r="G21" s="50">
        <f>'10.3'!I23</f>
        <v>2</v>
      </c>
      <c r="H21" s="50">
        <f>'10.4'!I22</f>
        <v>1</v>
      </c>
      <c r="I21" s="50">
        <f>'10.5'!F23</f>
        <v>2</v>
      </c>
      <c r="J21" s="69">
        <f>'10.6'!H24</f>
        <v>2</v>
      </c>
      <c r="K21" s="50">
        <f>'10.7'!H23</f>
        <v>2</v>
      </c>
      <c r="L21" s="50">
        <f>'10.8'!H22</f>
        <v>0</v>
      </c>
      <c r="M21" s="69">
        <f>'10.9'!H24</f>
        <v>0</v>
      </c>
      <c r="N21" s="50">
        <f>'10.10'!H24</f>
        <v>0</v>
      </c>
      <c r="O21" s="69">
        <f>'10.11'!I25</f>
        <v>0</v>
      </c>
    </row>
    <row r="22" spans="1:15" ht="15.95" customHeight="1" x14ac:dyDescent="0.25">
      <c r="A22" s="47" t="s">
        <v>16</v>
      </c>
      <c r="B22" s="48" t="str">
        <f>VLOOKUP(A22,'Рейтинг (раздел 10)'!$A$3:$B$90,2,FALSE)</f>
        <v>53-56</v>
      </c>
      <c r="C22" s="48" t="str">
        <f t="shared" si="0"/>
        <v>16</v>
      </c>
      <c r="D22" s="49">
        <f t="shared" si="1"/>
        <v>8</v>
      </c>
      <c r="E22" s="67">
        <f>'10.1'!F25</f>
        <v>1</v>
      </c>
      <c r="F22" s="69">
        <f>'10.2'!I25</f>
        <v>2</v>
      </c>
      <c r="G22" s="50">
        <f>'10.3'!I24</f>
        <v>2</v>
      </c>
      <c r="H22" s="50">
        <f>'10.4'!I23</f>
        <v>0</v>
      </c>
      <c r="I22" s="50">
        <f>'10.5'!F24</f>
        <v>2</v>
      </c>
      <c r="J22" s="69">
        <f>'10.6'!H25</f>
        <v>0.5</v>
      </c>
      <c r="K22" s="50">
        <f>'10.7'!H24</f>
        <v>0</v>
      </c>
      <c r="L22" s="50">
        <f>'10.8'!H23</f>
        <v>0</v>
      </c>
      <c r="M22" s="69">
        <f>'10.9'!H25</f>
        <v>0.5</v>
      </c>
      <c r="N22" s="50">
        <f>'10.10'!H25</f>
        <v>0</v>
      </c>
      <c r="O22" s="69">
        <f>'10.11'!I26</f>
        <v>0</v>
      </c>
    </row>
    <row r="23" spans="1:15" ht="15.95" customHeight="1" x14ac:dyDescent="0.25">
      <c r="A23" s="47" t="s">
        <v>17</v>
      </c>
      <c r="B23" s="48" t="str">
        <f>VLOOKUP(A23,'Рейтинг (раздел 10)'!$A$3:$B$90,2,FALSE)</f>
        <v>18-22</v>
      </c>
      <c r="C23" s="48" t="str">
        <f t="shared" si="0"/>
        <v>4-6</v>
      </c>
      <c r="D23" s="49">
        <f t="shared" si="1"/>
        <v>16</v>
      </c>
      <c r="E23" s="67">
        <f>'10.1'!F26</f>
        <v>0</v>
      </c>
      <c r="F23" s="69">
        <f>'10.2'!I26</f>
        <v>2</v>
      </c>
      <c r="G23" s="50">
        <f>'10.3'!I25</f>
        <v>2</v>
      </c>
      <c r="H23" s="50">
        <f>'10.4'!I24</f>
        <v>0</v>
      </c>
      <c r="I23" s="50">
        <f>'10.5'!F25</f>
        <v>2</v>
      </c>
      <c r="J23" s="69">
        <f>'10.6'!H26</f>
        <v>2</v>
      </c>
      <c r="K23" s="50">
        <f>'10.7'!H25</f>
        <v>2</v>
      </c>
      <c r="L23" s="50">
        <f>'10.8'!H24</f>
        <v>0</v>
      </c>
      <c r="M23" s="69">
        <f>'10.9'!H26</f>
        <v>2</v>
      </c>
      <c r="N23" s="50">
        <f>'10.10'!H26</f>
        <v>2</v>
      </c>
      <c r="O23" s="69">
        <f>'10.11'!I27</f>
        <v>2</v>
      </c>
    </row>
    <row r="24" spans="1:15" ht="15.95" customHeight="1" x14ac:dyDescent="0.25">
      <c r="A24" s="47" t="s">
        <v>18</v>
      </c>
      <c r="B24" s="48" t="str">
        <f>VLOOKUP(A24,'Рейтинг (раздел 10)'!$A$3:$B$90,2,FALSE)</f>
        <v>11-16</v>
      </c>
      <c r="C24" s="48" t="str">
        <f t="shared" si="0"/>
        <v>2-3</v>
      </c>
      <c r="D24" s="49">
        <f t="shared" si="1"/>
        <v>18</v>
      </c>
      <c r="E24" s="67">
        <f>'10.1'!F27</f>
        <v>2</v>
      </c>
      <c r="F24" s="69">
        <f>'10.2'!I27</f>
        <v>2</v>
      </c>
      <c r="G24" s="50">
        <f>'10.3'!I26</f>
        <v>2</v>
      </c>
      <c r="H24" s="50">
        <f>'10.4'!I25</f>
        <v>2</v>
      </c>
      <c r="I24" s="50">
        <f>'10.5'!F26</f>
        <v>2</v>
      </c>
      <c r="J24" s="69">
        <f>'10.6'!H27</f>
        <v>2</v>
      </c>
      <c r="K24" s="50">
        <f>'10.7'!H26</f>
        <v>2</v>
      </c>
      <c r="L24" s="50">
        <f>'10.8'!H25</f>
        <v>0</v>
      </c>
      <c r="M24" s="69">
        <f>'10.9'!H27</f>
        <v>2</v>
      </c>
      <c r="N24" s="50">
        <f>'10.10'!H27</f>
        <v>2</v>
      </c>
      <c r="O24" s="69">
        <f>'10.11'!I28</f>
        <v>0</v>
      </c>
    </row>
    <row r="25" spans="1:15" ht="15.95" customHeight="1" x14ac:dyDescent="0.25">
      <c r="A25" s="45" t="s">
        <v>19</v>
      </c>
      <c r="B25" s="51"/>
      <c r="C25" s="52"/>
      <c r="D25" s="53"/>
      <c r="E25" s="68"/>
      <c r="F25" s="70"/>
      <c r="G25" s="54"/>
      <c r="H25" s="54"/>
      <c r="I25" s="54"/>
      <c r="J25" s="70"/>
      <c r="K25" s="54"/>
      <c r="L25" s="54"/>
      <c r="M25" s="70"/>
      <c r="N25" s="54"/>
      <c r="O25" s="70"/>
    </row>
    <row r="26" spans="1:15" s="9" customFormat="1" ht="15.95" customHeight="1" x14ac:dyDescent="0.25">
      <c r="A26" s="47" t="s">
        <v>20</v>
      </c>
      <c r="B26" s="48" t="str">
        <f>VLOOKUP(A26,'Рейтинг (раздел 10)'!$A$3:$B$90,2,FALSE)</f>
        <v>31-37</v>
      </c>
      <c r="C26" s="48" t="str">
        <f>RANK(D26,$D$26:$D$36)&amp;IF(COUNTIF($D$26:$D$36,D26)&gt;1,"-"&amp;RANK(D26,$D$26:$D$36)+COUNTIF($D$26:$D$36,D26)-1,"")</f>
        <v>3-4</v>
      </c>
      <c r="D26" s="49">
        <f t="shared" si="1"/>
        <v>13</v>
      </c>
      <c r="E26" s="67">
        <f>'10.1'!F29</f>
        <v>0</v>
      </c>
      <c r="F26" s="69">
        <f>'10.2'!I29</f>
        <v>2</v>
      </c>
      <c r="G26" s="50">
        <f>'10.3'!I28</f>
        <v>2</v>
      </c>
      <c r="H26" s="50">
        <f>'10.4'!I27</f>
        <v>1</v>
      </c>
      <c r="I26" s="50">
        <f>'10.5'!F28</f>
        <v>2</v>
      </c>
      <c r="J26" s="69">
        <f>'10.6'!H29</f>
        <v>2</v>
      </c>
      <c r="K26" s="50">
        <f>'10.7'!H28</f>
        <v>1</v>
      </c>
      <c r="L26" s="50">
        <f>'10.8'!H27</f>
        <v>0</v>
      </c>
      <c r="M26" s="69">
        <f>'10.9'!H29</f>
        <v>2</v>
      </c>
      <c r="N26" s="50">
        <f>'10.10'!H29</f>
        <v>1</v>
      </c>
      <c r="O26" s="69">
        <f>'10.11'!I30</f>
        <v>0</v>
      </c>
    </row>
    <row r="27" spans="1:15" ht="15.95" customHeight="1" x14ac:dyDescent="0.25">
      <c r="A27" s="47" t="s">
        <v>21</v>
      </c>
      <c r="B27" s="48" t="str">
        <f>VLOOKUP(A27,'Рейтинг (раздел 10)'!$A$3:$B$90,2,FALSE)</f>
        <v>63-71</v>
      </c>
      <c r="C27" s="48" t="str">
        <f t="shared" ref="C27:C36" si="2">RANK(D27,$D$26:$D$36)&amp;IF(COUNTIF($D$26:$D$36,D27)&gt;1,"-"&amp;RANK(D27,$D$26:$D$36)+COUNTIF($D$26:$D$36,D27)-1,"")</f>
        <v>9-11</v>
      </c>
      <c r="D27" s="49">
        <f t="shared" si="1"/>
        <v>6</v>
      </c>
      <c r="E27" s="67">
        <f>'10.1'!F30</f>
        <v>0</v>
      </c>
      <c r="F27" s="69">
        <f>'10.2'!I30</f>
        <v>2</v>
      </c>
      <c r="G27" s="50">
        <f>'10.3'!I29</f>
        <v>2</v>
      </c>
      <c r="H27" s="50">
        <f>'10.4'!I28</f>
        <v>0</v>
      </c>
      <c r="I27" s="50">
        <f>'10.5'!F29</f>
        <v>2</v>
      </c>
      <c r="J27" s="69">
        <f>'10.6'!H30</f>
        <v>0</v>
      </c>
      <c r="K27" s="50">
        <f>'10.7'!H29</f>
        <v>0</v>
      </c>
      <c r="L27" s="50">
        <f>'10.8'!H28</f>
        <v>0</v>
      </c>
      <c r="M27" s="69">
        <f>'10.9'!H30</f>
        <v>0</v>
      </c>
      <c r="N27" s="50">
        <f>'10.10'!H30</f>
        <v>0</v>
      </c>
      <c r="O27" s="69">
        <f>'10.11'!I31</f>
        <v>0</v>
      </c>
    </row>
    <row r="28" spans="1:15" ht="15.95" customHeight="1" x14ac:dyDescent="0.25">
      <c r="A28" s="47" t="s">
        <v>22</v>
      </c>
      <c r="B28" s="48" t="str">
        <f>VLOOKUP(A28,'Рейтинг (раздел 10)'!$A$3:$B$90,2,FALSE)</f>
        <v>48-51</v>
      </c>
      <c r="C28" s="48" t="str">
        <f t="shared" si="2"/>
        <v>5</v>
      </c>
      <c r="D28" s="49">
        <f t="shared" si="1"/>
        <v>10</v>
      </c>
      <c r="E28" s="67">
        <f>'10.1'!F31</f>
        <v>2</v>
      </c>
      <c r="F28" s="69">
        <f>'10.2'!I31</f>
        <v>2</v>
      </c>
      <c r="G28" s="50">
        <f>'10.3'!I30</f>
        <v>2</v>
      </c>
      <c r="H28" s="50">
        <f>'10.4'!I29</f>
        <v>2</v>
      </c>
      <c r="I28" s="50">
        <f>'10.5'!F30</f>
        <v>2</v>
      </c>
      <c r="J28" s="69">
        <f>'10.6'!H31</f>
        <v>0</v>
      </c>
      <c r="K28" s="50">
        <f>'10.7'!H30</f>
        <v>0</v>
      </c>
      <c r="L28" s="50">
        <f>'10.8'!H29</f>
        <v>0</v>
      </c>
      <c r="M28" s="69">
        <f>'10.9'!H31</f>
        <v>0</v>
      </c>
      <c r="N28" s="50">
        <f>'10.10'!H31</f>
        <v>0</v>
      </c>
      <c r="O28" s="69">
        <f>'10.11'!I32</f>
        <v>0</v>
      </c>
    </row>
    <row r="29" spans="1:15" ht="15.95" customHeight="1" x14ac:dyDescent="0.25">
      <c r="A29" s="47" t="s">
        <v>23</v>
      </c>
      <c r="B29" s="48" t="str">
        <f>VLOOKUP(A29,'Рейтинг (раздел 10)'!$A$3:$B$90,2,FALSE)</f>
        <v>31-37</v>
      </c>
      <c r="C29" s="48" t="str">
        <f t="shared" si="2"/>
        <v>3-4</v>
      </c>
      <c r="D29" s="49">
        <f t="shared" si="1"/>
        <v>13</v>
      </c>
      <c r="E29" s="67">
        <f>'10.1'!F32</f>
        <v>2</v>
      </c>
      <c r="F29" s="69">
        <f>'10.2'!I32</f>
        <v>2</v>
      </c>
      <c r="G29" s="50">
        <f>'10.3'!I31</f>
        <v>2</v>
      </c>
      <c r="H29" s="50">
        <f>'10.4'!I30</f>
        <v>2</v>
      </c>
      <c r="I29" s="50">
        <f>'10.5'!F31</f>
        <v>2</v>
      </c>
      <c r="J29" s="69">
        <f>'10.6'!H32</f>
        <v>0.5</v>
      </c>
      <c r="K29" s="50">
        <f>'10.7'!H31</f>
        <v>1</v>
      </c>
      <c r="L29" s="50">
        <f>'10.8'!H30</f>
        <v>1</v>
      </c>
      <c r="M29" s="69">
        <f>'10.9'!H32</f>
        <v>0.5</v>
      </c>
      <c r="N29" s="50">
        <f>'10.10'!H32</f>
        <v>0</v>
      </c>
      <c r="O29" s="69">
        <f>'10.11'!I33</f>
        <v>0</v>
      </c>
    </row>
    <row r="30" spans="1:15" ht="15.95" customHeight="1" x14ac:dyDescent="0.25">
      <c r="A30" s="47" t="s">
        <v>24</v>
      </c>
      <c r="B30" s="48" t="str">
        <f>VLOOKUP(A30,'Рейтинг (раздел 10)'!$A$3:$B$90,2,FALSE)</f>
        <v>57-60</v>
      </c>
      <c r="C30" s="48" t="str">
        <f t="shared" si="2"/>
        <v>6-8</v>
      </c>
      <c r="D30" s="49">
        <f t="shared" si="1"/>
        <v>7</v>
      </c>
      <c r="E30" s="67">
        <f>'10.1'!F33</f>
        <v>0</v>
      </c>
      <c r="F30" s="69">
        <f>'10.2'!I33</f>
        <v>2</v>
      </c>
      <c r="G30" s="50">
        <f>'10.3'!I32</f>
        <v>2</v>
      </c>
      <c r="H30" s="50">
        <f>'10.4'!I31</f>
        <v>0</v>
      </c>
      <c r="I30" s="50">
        <f>'10.5'!F32</f>
        <v>2</v>
      </c>
      <c r="J30" s="69">
        <f>'10.6'!H33</f>
        <v>1</v>
      </c>
      <c r="K30" s="50">
        <f>'10.7'!H32</f>
        <v>0</v>
      </c>
      <c r="L30" s="50">
        <f>'10.8'!H31</f>
        <v>0</v>
      </c>
      <c r="M30" s="69">
        <f>'10.9'!H33</f>
        <v>0</v>
      </c>
      <c r="N30" s="50">
        <f>'10.10'!H33</f>
        <v>0</v>
      </c>
      <c r="O30" s="69">
        <f>'10.11'!I34</f>
        <v>0</v>
      </c>
    </row>
    <row r="31" spans="1:15" ht="15.95" customHeight="1" x14ac:dyDescent="0.25">
      <c r="A31" s="47" t="s">
        <v>25</v>
      </c>
      <c r="B31" s="48" t="str">
        <f>VLOOKUP(A31,'Рейтинг (раздел 10)'!$A$3:$B$90,2,FALSE)</f>
        <v>18-22</v>
      </c>
      <c r="C31" s="48" t="str">
        <f t="shared" si="2"/>
        <v>2</v>
      </c>
      <c r="D31" s="49">
        <f t="shared" si="1"/>
        <v>16</v>
      </c>
      <c r="E31" s="67">
        <f>'10.1'!F34</f>
        <v>2</v>
      </c>
      <c r="F31" s="69">
        <f>'10.2'!I34</f>
        <v>1</v>
      </c>
      <c r="G31" s="50">
        <f>'10.3'!I33</f>
        <v>1</v>
      </c>
      <c r="H31" s="50">
        <f>'10.4'!I32</f>
        <v>2</v>
      </c>
      <c r="I31" s="50">
        <f>'10.5'!F33</f>
        <v>2</v>
      </c>
      <c r="J31" s="69">
        <f>'10.6'!H34</f>
        <v>1</v>
      </c>
      <c r="K31" s="50">
        <f>'10.7'!H33</f>
        <v>2</v>
      </c>
      <c r="L31" s="50">
        <f>'10.8'!H32</f>
        <v>2</v>
      </c>
      <c r="M31" s="69">
        <f>'10.9'!H34</f>
        <v>1</v>
      </c>
      <c r="N31" s="50">
        <f>'10.10'!H34</f>
        <v>2</v>
      </c>
      <c r="O31" s="69">
        <f>'10.11'!I35</f>
        <v>0</v>
      </c>
    </row>
    <row r="32" spans="1:15" s="9" customFormat="1" ht="15.95" customHeight="1" x14ac:dyDescent="0.25">
      <c r="A32" s="47" t="s">
        <v>26</v>
      </c>
      <c r="B32" s="48" t="str">
        <f>VLOOKUP(A32,'Рейтинг (раздел 10)'!$A$3:$B$90,2,FALSE)</f>
        <v>1-3</v>
      </c>
      <c r="C32" s="48" t="str">
        <f t="shared" si="2"/>
        <v>1</v>
      </c>
      <c r="D32" s="49">
        <f t="shared" si="1"/>
        <v>21</v>
      </c>
      <c r="E32" s="67">
        <f>'10.1'!F35</f>
        <v>2</v>
      </c>
      <c r="F32" s="69">
        <f>'10.2'!I35</f>
        <v>2</v>
      </c>
      <c r="G32" s="50">
        <f>'10.3'!I34</f>
        <v>2</v>
      </c>
      <c r="H32" s="50">
        <f>'10.4'!I33</f>
        <v>2</v>
      </c>
      <c r="I32" s="50">
        <f>'10.5'!F34</f>
        <v>2</v>
      </c>
      <c r="J32" s="69">
        <f>'10.6'!H35</f>
        <v>2</v>
      </c>
      <c r="K32" s="50">
        <f>'10.7'!H34</f>
        <v>2</v>
      </c>
      <c r="L32" s="50">
        <f>'10.8'!H33</f>
        <v>2</v>
      </c>
      <c r="M32" s="69">
        <f>'10.9'!H35</f>
        <v>2</v>
      </c>
      <c r="N32" s="50">
        <f>'10.10'!H35</f>
        <v>2</v>
      </c>
      <c r="O32" s="69">
        <f>'10.11'!I36</f>
        <v>1</v>
      </c>
    </row>
    <row r="33" spans="1:15" s="9" customFormat="1" ht="15.95" customHeight="1" x14ac:dyDescent="0.25">
      <c r="A33" s="47" t="s">
        <v>27</v>
      </c>
      <c r="B33" s="48" t="str">
        <f>VLOOKUP(A33,'Рейтинг (раздел 10)'!$A$3:$B$90,2,FALSE)</f>
        <v>57-60</v>
      </c>
      <c r="C33" s="48" t="str">
        <f t="shared" si="2"/>
        <v>6-8</v>
      </c>
      <c r="D33" s="49">
        <f t="shared" si="1"/>
        <v>7</v>
      </c>
      <c r="E33" s="67">
        <f>'10.1'!F36</f>
        <v>0</v>
      </c>
      <c r="F33" s="69">
        <f>'10.2'!I36</f>
        <v>2</v>
      </c>
      <c r="G33" s="50">
        <f>'10.3'!I35</f>
        <v>2</v>
      </c>
      <c r="H33" s="50">
        <f>'10.4'!I34</f>
        <v>1</v>
      </c>
      <c r="I33" s="50">
        <f>'10.5'!F35</f>
        <v>2</v>
      </c>
      <c r="J33" s="69">
        <f>'10.6'!H36</f>
        <v>0</v>
      </c>
      <c r="K33" s="50">
        <f>'10.7'!H35</f>
        <v>0</v>
      </c>
      <c r="L33" s="50">
        <f>'10.8'!H34</f>
        <v>0</v>
      </c>
      <c r="M33" s="69">
        <f>'10.9'!H36</f>
        <v>0</v>
      </c>
      <c r="N33" s="50">
        <f>'10.10'!H36</f>
        <v>0</v>
      </c>
      <c r="O33" s="69">
        <f>'10.11'!I37</f>
        <v>0</v>
      </c>
    </row>
    <row r="34" spans="1:15" ht="15.95" customHeight="1" x14ac:dyDescent="0.25">
      <c r="A34" s="47" t="s">
        <v>28</v>
      </c>
      <c r="B34" s="48" t="str">
        <f>VLOOKUP(A34,'Рейтинг (раздел 10)'!$A$3:$B$90,2,FALSE)</f>
        <v>63-71</v>
      </c>
      <c r="C34" s="48" t="str">
        <f t="shared" si="2"/>
        <v>9-11</v>
      </c>
      <c r="D34" s="49">
        <f t="shared" si="1"/>
        <v>6</v>
      </c>
      <c r="E34" s="67">
        <f>'10.1'!F37</f>
        <v>2</v>
      </c>
      <c r="F34" s="69">
        <f>'10.2'!I37</f>
        <v>2</v>
      </c>
      <c r="G34" s="50">
        <f>'10.3'!I36</f>
        <v>2</v>
      </c>
      <c r="H34" s="50">
        <f>'10.4'!I35</f>
        <v>0</v>
      </c>
      <c r="I34" s="50">
        <f>'10.5'!F36</f>
        <v>0</v>
      </c>
      <c r="J34" s="69">
        <f>'10.6'!H37</f>
        <v>0</v>
      </c>
      <c r="K34" s="50">
        <f>'10.7'!H36</f>
        <v>0</v>
      </c>
      <c r="L34" s="50">
        <f>'10.8'!H35</f>
        <v>0</v>
      </c>
      <c r="M34" s="69">
        <f>'10.9'!H37</f>
        <v>0</v>
      </c>
      <c r="N34" s="50">
        <f>'10.10'!H37</f>
        <v>0</v>
      </c>
      <c r="O34" s="69">
        <f>'10.11'!I38</f>
        <v>0</v>
      </c>
    </row>
    <row r="35" spans="1:15" ht="15.95" customHeight="1" x14ac:dyDescent="0.25">
      <c r="A35" s="47" t="s">
        <v>29</v>
      </c>
      <c r="B35" s="48" t="str">
        <f>VLOOKUP(A35,'Рейтинг (раздел 10)'!$A$3:$B$90,2,FALSE)</f>
        <v>63-71</v>
      </c>
      <c r="C35" s="48" t="str">
        <f t="shared" si="2"/>
        <v>9-11</v>
      </c>
      <c r="D35" s="49">
        <f t="shared" si="1"/>
        <v>6</v>
      </c>
      <c r="E35" s="67">
        <f>'10.1'!F38</f>
        <v>0</v>
      </c>
      <c r="F35" s="69">
        <f>'10.2'!I38</f>
        <v>2</v>
      </c>
      <c r="G35" s="50">
        <f>'10.3'!I37</f>
        <v>2</v>
      </c>
      <c r="H35" s="50">
        <f>'10.4'!I36</f>
        <v>0</v>
      </c>
      <c r="I35" s="50">
        <f>'10.5'!F37</f>
        <v>2</v>
      </c>
      <c r="J35" s="69">
        <f>'10.6'!H38</f>
        <v>0</v>
      </c>
      <c r="K35" s="50">
        <f>'10.7'!H37</f>
        <v>0</v>
      </c>
      <c r="L35" s="50">
        <f>'10.8'!H36</f>
        <v>0</v>
      </c>
      <c r="M35" s="69">
        <f>'10.9'!H38</f>
        <v>0</v>
      </c>
      <c r="N35" s="50">
        <f>'10.10'!H38</f>
        <v>0</v>
      </c>
      <c r="O35" s="69">
        <f>'10.11'!I39</f>
        <v>0</v>
      </c>
    </row>
    <row r="36" spans="1:15" ht="15.95" customHeight="1" x14ac:dyDescent="0.25">
      <c r="A36" s="47" t="s">
        <v>30</v>
      </c>
      <c r="B36" s="48" t="str">
        <f>VLOOKUP(A36,'Рейтинг (раздел 10)'!$A$3:$B$90,2,FALSE)</f>
        <v>57-60</v>
      </c>
      <c r="C36" s="48" t="str">
        <f t="shared" si="2"/>
        <v>6-8</v>
      </c>
      <c r="D36" s="49">
        <f t="shared" si="1"/>
        <v>7</v>
      </c>
      <c r="E36" s="67">
        <f>'10.1'!F39</f>
        <v>1</v>
      </c>
      <c r="F36" s="69">
        <f>'10.2'!I39</f>
        <v>2</v>
      </c>
      <c r="G36" s="50">
        <f>'10.3'!I38</f>
        <v>2</v>
      </c>
      <c r="H36" s="50">
        <f>'10.4'!I37</f>
        <v>1</v>
      </c>
      <c r="I36" s="50">
        <f>'10.5'!F38</f>
        <v>1</v>
      </c>
      <c r="J36" s="69">
        <f>'10.6'!H39</f>
        <v>0</v>
      </c>
      <c r="K36" s="50">
        <f>'10.7'!H38</f>
        <v>0</v>
      </c>
      <c r="L36" s="50">
        <f>'10.8'!H37</f>
        <v>0</v>
      </c>
      <c r="M36" s="69">
        <f>'10.9'!H39</f>
        <v>0</v>
      </c>
      <c r="N36" s="50">
        <f>'10.10'!H39</f>
        <v>0</v>
      </c>
      <c r="O36" s="69">
        <f>'10.11'!I40</f>
        <v>0</v>
      </c>
    </row>
    <row r="37" spans="1:15" ht="15.95" customHeight="1" x14ac:dyDescent="0.25">
      <c r="A37" s="45" t="s">
        <v>31</v>
      </c>
      <c r="B37" s="51"/>
      <c r="C37" s="52"/>
      <c r="D37" s="53"/>
      <c r="E37" s="68"/>
      <c r="F37" s="70"/>
      <c r="G37" s="54"/>
      <c r="H37" s="54"/>
      <c r="I37" s="54"/>
      <c r="J37" s="70"/>
      <c r="K37" s="54"/>
      <c r="L37" s="54"/>
      <c r="M37" s="70"/>
      <c r="N37" s="54"/>
      <c r="O37" s="70"/>
    </row>
    <row r="38" spans="1:15" ht="15.95" customHeight="1" x14ac:dyDescent="0.25">
      <c r="A38" s="47" t="s">
        <v>32</v>
      </c>
      <c r="B38" s="48" t="str">
        <f>VLOOKUP(A38,'Рейтинг (раздел 10)'!$A$3:$B$90,2,FALSE)</f>
        <v>10</v>
      </c>
      <c r="C38" s="48" t="str">
        <f>RANK(D38,$D$38:$D$43)&amp;IF(COUNTIF($D$38:$D$43,D38)&gt;1,"-"&amp;RANK(D38,$D$38:$D$43)+COUNTIF($D$38:$D$43,D38)-1,"")</f>
        <v>2</v>
      </c>
      <c r="D38" s="49">
        <f t="shared" si="1"/>
        <v>19</v>
      </c>
      <c r="E38" s="67">
        <f>'10.1'!F41</f>
        <v>2</v>
      </c>
      <c r="F38" s="69">
        <f>'10.2'!I41</f>
        <v>2</v>
      </c>
      <c r="G38" s="50">
        <f>'10.3'!I40</f>
        <v>2</v>
      </c>
      <c r="H38" s="50">
        <f>'10.4'!I39</f>
        <v>2</v>
      </c>
      <c r="I38" s="50">
        <f>'10.5'!F40</f>
        <v>2</v>
      </c>
      <c r="J38" s="69">
        <f>'10.6'!H41</f>
        <v>2</v>
      </c>
      <c r="K38" s="50">
        <f>'10.7'!H40</f>
        <v>2</v>
      </c>
      <c r="L38" s="50">
        <f>'10.8'!H39</f>
        <v>2</v>
      </c>
      <c r="M38" s="69">
        <f>'10.9'!H41</f>
        <v>1</v>
      </c>
      <c r="N38" s="50">
        <f>'10.10'!H41</f>
        <v>2</v>
      </c>
      <c r="O38" s="69">
        <f>'10.11'!I42</f>
        <v>0</v>
      </c>
    </row>
    <row r="39" spans="1:15" ht="15.95" customHeight="1" x14ac:dyDescent="0.25">
      <c r="A39" s="47" t="s">
        <v>33</v>
      </c>
      <c r="B39" s="48" t="str">
        <f>VLOOKUP(A39,'Рейтинг (раздел 10)'!$A$3:$B$90,2,FALSE)</f>
        <v>78-82</v>
      </c>
      <c r="C39" s="48" t="str">
        <f t="shared" ref="C39:C43" si="3">RANK(D39,$D$38:$D$43)&amp;IF(COUNTIF($D$38:$D$43,D39)&gt;1,"-"&amp;RANK(D39,$D$38:$D$43)+COUNTIF($D$38:$D$43,D39)-1,"")</f>
        <v>6</v>
      </c>
      <c r="D39" s="49">
        <f t="shared" si="1"/>
        <v>4</v>
      </c>
      <c r="E39" s="67">
        <f>'10.1'!F42</f>
        <v>2</v>
      </c>
      <c r="F39" s="69">
        <f>'10.2'!I42</f>
        <v>2</v>
      </c>
      <c r="G39" s="50">
        <f>'10.3'!I41</f>
        <v>0</v>
      </c>
      <c r="H39" s="50">
        <f>'10.4'!I40</f>
        <v>0</v>
      </c>
      <c r="I39" s="50">
        <f>'10.5'!F41</f>
        <v>0</v>
      </c>
      <c r="J39" s="69">
        <f>'10.6'!H42</f>
        <v>0</v>
      </c>
      <c r="K39" s="50">
        <f>'10.7'!H41</f>
        <v>0</v>
      </c>
      <c r="L39" s="50">
        <f>'10.8'!H40</f>
        <v>0</v>
      </c>
      <c r="M39" s="69">
        <f>'10.9'!H42</f>
        <v>0</v>
      </c>
      <c r="N39" s="50">
        <f>'10.10'!H42</f>
        <v>0</v>
      </c>
      <c r="O39" s="69">
        <f>'10.11'!I43</f>
        <v>0</v>
      </c>
    </row>
    <row r="40" spans="1:15" s="9" customFormat="1" ht="15.95" customHeight="1" x14ac:dyDescent="0.25">
      <c r="A40" s="47" t="s">
        <v>34</v>
      </c>
      <c r="B40" s="48" t="str">
        <f>VLOOKUP(A40,'Рейтинг (раздел 10)'!$A$3:$B$90,2,FALSE)</f>
        <v>4-9</v>
      </c>
      <c r="C40" s="48" t="str">
        <f t="shared" si="3"/>
        <v>1</v>
      </c>
      <c r="D40" s="49">
        <f t="shared" si="1"/>
        <v>20</v>
      </c>
      <c r="E40" s="67">
        <f>'10.1'!F43</f>
        <v>2</v>
      </c>
      <c r="F40" s="69">
        <f>'10.2'!I43</f>
        <v>2</v>
      </c>
      <c r="G40" s="50">
        <f>'10.3'!I42</f>
        <v>2</v>
      </c>
      <c r="H40" s="50">
        <f>'10.4'!I41</f>
        <v>2</v>
      </c>
      <c r="I40" s="50">
        <f>'10.5'!F42</f>
        <v>2</v>
      </c>
      <c r="J40" s="69">
        <f>'10.6'!H43</f>
        <v>2</v>
      </c>
      <c r="K40" s="50">
        <f>'10.7'!H42</f>
        <v>2</v>
      </c>
      <c r="L40" s="50">
        <f>'10.8'!H41</f>
        <v>2</v>
      </c>
      <c r="M40" s="69">
        <f>'10.9'!H43</f>
        <v>2</v>
      </c>
      <c r="N40" s="50">
        <f>'10.10'!H43</f>
        <v>2</v>
      </c>
      <c r="O40" s="69">
        <f>'10.11'!I44</f>
        <v>0</v>
      </c>
    </row>
    <row r="41" spans="1:15" ht="15.95" customHeight="1" x14ac:dyDescent="0.25">
      <c r="A41" s="47" t="s">
        <v>35</v>
      </c>
      <c r="B41" s="48" t="str">
        <f>VLOOKUP(A41,'Рейтинг (раздел 10)'!$A$3:$B$90,2,FALSE)</f>
        <v>25-30</v>
      </c>
      <c r="C41" s="48" t="str">
        <f t="shared" si="3"/>
        <v>3</v>
      </c>
      <c r="D41" s="49">
        <f t="shared" si="1"/>
        <v>14</v>
      </c>
      <c r="E41" s="67">
        <f>'10.1'!F44</f>
        <v>1</v>
      </c>
      <c r="F41" s="69">
        <f>'10.2'!I44</f>
        <v>2</v>
      </c>
      <c r="G41" s="50">
        <f>'10.3'!I43</f>
        <v>2</v>
      </c>
      <c r="H41" s="50">
        <f>'10.4'!I42</f>
        <v>0</v>
      </c>
      <c r="I41" s="50">
        <f>'10.5'!F43</f>
        <v>1</v>
      </c>
      <c r="J41" s="69">
        <f>'10.6'!H44</f>
        <v>2</v>
      </c>
      <c r="K41" s="50">
        <f>'10.7'!H43</f>
        <v>2</v>
      </c>
      <c r="L41" s="50">
        <f>'10.8'!H42</f>
        <v>0</v>
      </c>
      <c r="M41" s="69">
        <f>'10.9'!H44</f>
        <v>2</v>
      </c>
      <c r="N41" s="50">
        <f>'10.10'!H44</f>
        <v>2</v>
      </c>
      <c r="O41" s="69">
        <f>'10.11'!I45</f>
        <v>0</v>
      </c>
    </row>
    <row r="42" spans="1:15" ht="15.95" customHeight="1" x14ac:dyDescent="0.25">
      <c r="A42" s="47" t="s">
        <v>36</v>
      </c>
      <c r="B42" s="48" t="str">
        <f>VLOOKUP(A42,'Рейтинг (раздел 10)'!$A$3:$B$90,2,FALSE)</f>
        <v>48-51</v>
      </c>
      <c r="C42" s="48" t="str">
        <f t="shared" si="3"/>
        <v>4</v>
      </c>
      <c r="D42" s="49">
        <f t="shared" si="1"/>
        <v>10</v>
      </c>
      <c r="E42" s="67">
        <f>'10.1'!F45</f>
        <v>1</v>
      </c>
      <c r="F42" s="69">
        <f>'10.2'!I45</f>
        <v>2</v>
      </c>
      <c r="G42" s="50">
        <f>'10.3'!I44</f>
        <v>2</v>
      </c>
      <c r="H42" s="50">
        <f>'10.4'!I43</f>
        <v>0</v>
      </c>
      <c r="I42" s="50">
        <f>'10.5'!F44</f>
        <v>2</v>
      </c>
      <c r="J42" s="69">
        <f>'10.6'!H45</f>
        <v>1</v>
      </c>
      <c r="K42" s="50">
        <f>'10.7'!H44</f>
        <v>0</v>
      </c>
      <c r="L42" s="50">
        <f>'10.8'!H43</f>
        <v>0</v>
      </c>
      <c r="M42" s="69">
        <f>'10.9'!H45</f>
        <v>1</v>
      </c>
      <c r="N42" s="50">
        <f>'10.10'!H45</f>
        <v>0</v>
      </c>
      <c r="O42" s="69">
        <f>'10.11'!I46</f>
        <v>1</v>
      </c>
    </row>
    <row r="43" spans="1:15" ht="15.95" customHeight="1" x14ac:dyDescent="0.25">
      <c r="A43" s="47" t="s">
        <v>37</v>
      </c>
      <c r="B43" s="48" t="str">
        <f>VLOOKUP(A43,'Рейтинг (раздел 10)'!$A$3:$B$90,2,FALSE)</f>
        <v>72-77</v>
      </c>
      <c r="C43" s="48" t="str">
        <f t="shared" si="3"/>
        <v>5</v>
      </c>
      <c r="D43" s="49">
        <f t="shared" si="1"/>
        <v>5</v>
      </c>
      <c r="E43" s="67">
        <f>'10.1'!F46</f>
        <v>1</v>
      </c>
      <c r="F43" s="69">
        <f>'10.2'!I46</f>
        <v>2</v>
      </c>
      <c r="G43" s="50">
        <f>'10.3'!I45</f>
        <v>2</v>
      </c>
      <c r="H43" s="50">
        <f>'10.4'!I44</f>
        <v>0</v>
      </c>
      <c r="I43" s="50">
        <f>'10.5'!F45</f>
        <v>0</v>
      </c>
      <c r="J43" s="69">
        <f>'10.6'!H46</f>
        <v>0</v>
      </c>
      <c r="K43" s="50">
        <f>'10.7'!H45</f>
        <v>0</v>
      </c>
      <c r="L43" s="50">
        <f>'10.8'!H44</f>
        <v>0</v>
      </c>
      <c r="M43" s="69">
        <f>'10.9'!H46</f>
        <v>0</v>
      </c>
      <c r="N43" s="50">
        <f>'10.10'!H46</f>
        <v>0</v>
      </c>
      <c r="O43" s="69">
        <f>'10.11'!I47</f>
        <v>0</v>
      </c>
    </row>
    <row r="44" spans="1:15" ht="15.95" customHeight="1" x14ac:dyDescent="0.25">
      <c r="A44" s="45" t="s">
        <v>38</v>
      </c>
      <c r="B44" s="51"/>
      <c r="C44" s="52"/>
      <c r="D44" s="53"/>
      <c r="E44" s="68"/>
      <c r="F44" s="70"/>
      <c r="G44" s="54"/>
      <c r="H44" s="54"/>
      <c r="I44" s="54"/>
      <c r="J44" s="70"/>
      <c r="K44" s="54"/>
      <c r="L44" s="54"/>
      <c r="M44" s="70"/>
      <c r="N44" s="54"/>
      <c r="O44" s="70"/>
    </row>
    <row r="45" spans="1:15" ht="15.95" customHeight="1" x14ac:dyDescent="0.25">
      <c r="A45" s="47" t="s">
        <v>39</v>
      </c>
      <c r="B45" s="48" t="str">
        <f>VLOOKUP(A45,'Рейтинг (раздел 10)'!$A$3:$B$90,2,FALSE)</f>
        <v>72-77</v>
      </c>
      <c r="C45" s="48" t="str">
        <f>RANK(D45,$D$45:$D$51)&amp;IF(COUNTIF($D$45:$D$51,D45)&gt;1,"-"&amp;RANK(D45,$D$45:$D$51)+COUNTIF($D$45:$D$51,D45)-1,"")</f>
        <v>5-6</v>
      </c>
      <c r="D45" s="49">
        <f t="shared" si="1"/>
        <v>5</v>
      </c>
      <c r="E45" s="67">
        <f>'10.1'!F48</f>
        <v>0</v>
      </c>
      <c r="F45" s="69">
        <f>'10.2'!I48</f>
        <v>2</v>
      </c>
      <c r="G45" s="50">
        <f>'10.3'!I47</f>
        <v>2</v>
      </c>
      <c r="H45" s="50">
        <f>'10.4'!I46</f>
        <v>0</v>
      </c>
      <c r="I45" s="50">
        <f>'10.5'!F47</f>
        <v>1</v>
      </c>
      <c r="J45" s="69">
        <f>'10.6'!H48</f>
        <v>0</v>
      </c>
      <c r="K45" s="50">
        <f>'10.7'!H47</f>
        <v>0</v>
      </c>
      <c r="L45" s="50">
        <f>'10.8'!H46</f>
        <v>0</v>
      </c>
      <c r="M45" s="69">
        <f>'10.9'!H48</f>
        <v>0</v>
      </c>
      <c r="N45" s="50">
        <f>'10.10'!H48</f>
        <v>0</v>
      </c>
      <c r="O45" s="69">
        <f>'10.11'!I49</f>
        <v>0</v>
      </c>
    </row>
    <row r="46" spans="1:15" ht="15.95" customHeight="1" x14ac:dyDescent="0.25">
      <c r="A46" s="47" t="s">
        <v>40</v>
      </c>
      <c r="B46" s="48" t="str">
        <f>VLOOKUP(A46,'Рейтинг (раздел 10)'!$A$3:$B$90,2,FALSE)</f>
        <v>85</v>
      </c>
      <c r="C46" s="48" t="str">
        <f t="shared" ref="C46:C51" si="4">RANK(D46,$D$45:$D$51)&amp;IF(COUNTIF($D$45:$D$51,D46)&gt;1,"-"&amp;RANK(D46,$D$45:$D$51)+COUNTIF($D$45:$D$51,D46)-1,"")</f>
        <v>7</v>
      </c>
      <c r="D46" s="49">
        <f t="shared" si="1"/>
        <v>0</v>
      </c>
      <c r="E46" s="67">
        <f>'10.1'!F49</f>
        <v>0</v>
      </c>
      <c r="F46" s="69">
        <f>'10.2'!I49</f>
        <v>0</v>
      </c>
      <c r="G46" s="50">
        <f>'10.3'!I48</f>
        <v>0</v>
      </c>
      <c r="H46" s="50">
        <f>'10.4'!I47</f>
        <v>0</v>
      </c>
      <c r="I46" s="50">
        <f>'10.5'!F48</f>
        <v>0</v>
      </c>
      <c r="J46" s="69">
        <f>'10.6'!H49</f>
        <v>0</v>
      </c>
      <c r="K46" s="50">
        <f>'10.7'!H48</f>
        <v>0</v>
      </c>
      <c r="L46" s="50">
        <f>'10.8'!H47</f>
        <v>0</v>
      </c>
      <c r="M46" s="69">
        <f>'10.9'!H49</f>
        <v>0</v>
      </c>
      <c r="N46" s="50">
        <f>'10.10'!H49</f>
        <v>0</v>
      </c>
      <c r="O46" s="69">
        <f>'10.11'!I50</f>
        <v>0</v>
      </c>
    </row>
    <row r="47" spans="1:15" ht="15.95" customHeight="1" x14ac:dyDescent="0.25">
      <c r="A47" s="47" t="s">
        <v>41</v>
      </c>
      <c r="B47" s="48" t="str">
        <f>VLOOKUP(A47,'Рейтинг (раздел 10)'!$A$3:$B$90,2,FALSE)</f>
        <v>42-46</v>
      </c>
      <c r="C47" s="48" t="str">
        <f t="shared" si="4"/>
        <v>3</v>
      </c>
      <c r="D47" s="49">
        <f t="shared" si="1"/>
        <v>11</v>
      </c>
      <c r="E47" s="67">
        <f>'10.1'!F50</f>
        <v>1</v>
      </c>
      <c r="F47" s="69">
        <f>'10.2'!I50</f>
        <v>2</v>
      </c>
      <c r="G47" s="50">
        <f>'10.3'!I49</f>
        <v>2</v>
      </c>
      <c r="H47" s="50">
        <f>'10.4'!I48</f>
        <v>1</v>
      </c>
      <c r="I47" s="50">
        <f>'10.5'!F49</f>
        <v>1</v>
      </c>
      <c r="J47" s="69">
        <f>'10.6'!H50</f>
        <v>0.5</v>
      </c>
      <c r="K47" s="50">
        <f>'10.7'!H49</f>
        <v>1</v>
      </c>
      <c r="L47" s="50">
        <f>'10.8'!H48</f>
        <v>1</v>
      </c>
      <c r="M47" s="69">
        <f>'10.9'!H50</f>
        <v>0.5</v>
      </c>
      <c r="N47" s="50">
        <f>'10.10'!H50</f>
        <v>1</v>
      </c>
      <c r="O47" s="69">
        <f>'10.11'!I51</f>
        <v>0</v>
      </c>
    </row>
    <row r="48" spans="1:15" ht="15.95" customHeight="1" x14ac:dyDescent="0.25">
      <c r="A48" s="47" t="s">
        <v>42</v>
      </c>
      <c r="B48" s="48" t="str">
        <f>VLOOKUP(A48,'Рейтинг (раздел 10)'!$A$3:$B$90,2,FALSE)</f>
        <v>31-37</v>
      </c>
      <c r="C48" s="48" t="str">
        <f t="shared" si="4"/>
        <v>2</v>
      </c>
      <c r="D48" s="49">
        <f t="shared" si="1"/>
        <v>13</v>
      </c>
      <c r="E48" s="67">
        <f>'10.1'!F51</f>
        <v>1</v>
      </c>
      <c r="F48" s="69">
        <f>'10.2'!I51</f>
        <v>1</v>
      </c>
      <c r="G48" s="50">
        <f>'10.3'!I50</f>
        <v>1</v>
      </c>
      <c r="H48" s="50">
        <f>'10.4'!I49</f>
        <v>2</v>
      </c>
      <c r="I48" s="50">
        <f>'10.5'!F50</f>
        <v>2</v>
      </c>
      <c r="J48" s="69">
        <f>'10.6'!H51</f>
        <v>0</v>
      </c>
      <c r="K48" s="50">
        <f>'10.7'!H50</f>
        <v>2</v>
      </c>
      <c r="L48" s="50">
        <f>'10.8'!H49</f>
        <v>2</v>
      </c>
      <c r="M48" s="69">
        <f>'10.9'!H51</f>
        <v>0</v>
      </c>
      <c r="N48" s="50">
        <f>'10.10'!H51</f>
        <v>2</v>
      </c>
      <c r="O48" s="69">
        <f>'10.11'!I52</f>
        <v>0</v>
      </c>
    </row>
    <row r="49" spans="1:15" ht="15.95" customHeight="1" x14ac:dyDescent="0.25">
      <c r="A49" s="47" t="s">
        <v>92</v>
      </c>
      <c r="B49" s="48" t="str">
        <f>VLOOKUP(A49,'Рейтинг (раздел 10)'!$A$3:$B$90,2,FALSE)</f>
        <v>72-77</v>
      </c>
      <c r="C49" s="48" t="str">
        <f t="shared" si="4"/>
        <v>5-6</v>
      </c>
      <c r="D49" s="49">
        <f t="shared" si="1"/>
        <v>5</v>
      </c>
      <c r="E49" s="67">
        <f>'10.1'!F52</f>
        <v>0</v>
      </c>
      <c r="F49" s="69">
        <f>'10.2'!I52</f>
        <v>2</v>
      </c>
      <c r="G49" s="50">
        <f>'10.3'!I51</f>
        <v>2</v>
      </c>
      <c r="H49" s="50">
        <f>'10.4'!I50</f>
        <v>0</v>
      </c>
      <c r="I49" s="50">
        <f>'10.5'!F51</f>
        <v>1</v>
      </c>
      <c r="J49" s="69">
        <f>'10.6'!H52</f>
        <v>0</v>
      </c>
      <c r="K49" s="50">
        <f>'10.7'!H51</f>
        <v>0</v>
      </c>
      <c r="L49" s="50">
        <f>'10.8'!H50</f>
        <v>0</v>
      </c>
      <c r="M49" s="69">
        <f>'10.9'!H52</f>
        <v>0</v>
      </c>
      <c r="N49" s="50">
        <f>'10.10'!H52</f>
        <v>0</v>
      </c>
      <c r="O49" s="69">
        <f>'10.11'!I53</f>
        <v>0</v>
      </c>
    </row>
    <row r="50" spans="1:15" ht="15.95" customHeight="1" x14ac:dyDescent="0.25">
      <c r="A50" s="47" t="s">
        <v>43</v>
      </c>
      <c r="B50" s="48" t="str">
        <f>VLOOKUP(A50,'Рейтинг (раздел 10)'!$A$3:$B$90,2,FALSE)</f>
        <v>61-62</v>
      </c>
      <c r="C50" s="48" t="str">
        <f t="shared" si="4"/>
        <v>4</v>
      </c>
      <c r="D50" s="49">
        <f t="shared" si="1"/>
        <v>6.5</v>
      </c>
      <c r="E50" s="67">
        <f>'10.1'!F53</f>
        <v>1</v>
      </c>
      <c r="F50" s="69">
        <f>'10.2'!I53</f>
        <v>1</v>
      </c>
      <c r="G50" s="50">
        <f>'10.3'!I52</f>
        <v>1</v>
      </c>
      <c r="H50" s="50">
        <f>'10.4'!I51</f>
        <v>0</v>
      </c>
      <c r="I50" s="50">
        <f>'10.5'!F52</f>
        <v>2</v>
      </c>
      <c r="J50" s="69">
        <f>'10.6'!H53</f>
        <v>0</v>
      </c>
      <c r="K50" s="50">
        <f>'10.7'!H52</f>
        <v>0</v>
      </c>
      <c r="L50" s="50">
        <f>'10.8'!H51</f>
        <v>0</v>
      </c>
      <c r="M50" s="69">
        <f>'10.9'!H53</f>
        <v>0.5</v>
      </c>
      <c r="N50" s="50">
        <f>'10.10'!H53</f>
        <v>1</v>
      </c>
      <c r="O50" s="69">
        <f>'10.11'!I54</f>
        <v>0</v>
      </c>
    </row>
    <row r="51" spans="1:15" ht="15.95" customHeight="1" x14ac:dyDescent="0.25">
      <c r="A51" s="47" t="s">
        <v>44</v>
      </c>
      <c r="B51" s="48" t="str">
        <f>VLOOKUP(A51,'Рейтинг (раздел 10)'!$A$3:$B$90,2,FALSE)</f>
        <v>11-16</v>
      </c>
      <c r="C51" s="48" t="str">
        <f t="shared" si="4"/>
        <v>1</v>
      </c>
      <c r="D51" s="49">
        <f t="shared" si="1"/>
        <v>18</v>
      </c>
      <c r="E51" s="67">
        <f>'10.1'!F54</f>
        <v>0</v>
      </c>
      <c r="F51" s="69">
        <f>'10.2'!I54</f>
        <v>2</v>
      </c>
      <c r="G51" s="50">
        <f>'10.3'!I53</f>
        <v>2</v>
      </c>
      <c r="H51" s="50">
        <f>'10.4'!I52</f>
        <v>2</v>
      </c>
      <c r="I51" s="50">
        <f>'10.5'!F53</f>
        <v>2</v>
      </c>
      <c r="J51" s="69">
        <f>'10.6'!H54</f>
        <v>2</v>
      </c>
      <c r="K51" s="50">
        <f>'10.7'!H53</f>
        <v>2</v>
      </c>
      <c r="L51" s="50">
        <f>'10.8'!H52</f>
        <v>2</v>
      </c>
      <c r="M51" s="69">
        <f>'10.9'!H54</f>
        <v>2</v>
      </c>
      <c r="N51" s="50">
        <f>'10.10'!H54</f>
        <v>2</v>
      </c>
      <c r="O51" s="69">
        <f>'10.11'!I55</f>
        <v>0</v>
      </c>
    </row>
    <row r="52" spans="1:15" ht="15.95" customHeight="1" x14ac:dyDescent="0.25">
      <c r="A52" s="45" t="s">
        <v>45</v>
      </c>
      <c r="B52" s="51"/>
      <c r="C52" s="52"/>
      <c r="D52" s="53"/>
      <c r="E52" s="68"/>
      <c r="F52" s="70"/>
      <c r="G52" s="54"/>
      <c r="H52" s="54"/>
      <c r="I52" s="54"/>
      <c r="J52" s="70"/>
      <c r="K52" s="54"/>
      <c r="L52" s="54"/>
      <c r="M52" s="70"/>
      <c r="N52" s="54"/>
      <c r="O52" s="70"/>
    </row>
    <row r="53" spans="1:15" ht="15.95" customHeight="1" x14ac:dyDescent="0.25">
      <c r="A53" s="47" t="s">
        <v>46</v>
      </c>
      <c r="B53" s="48" t="str">
        <f>VLOOKUP(A53,'Рейтинг (раздел 10)'!$A$3:$B$90,2,FALSE)</f>
        <v>42-46</v>
      </c>
      <c r="C53" s="48" t="str">
        <f>RANK(D53,$D$53:$D$66)&amp;IF(COUNTIF($D$53:$D$66,D53)&gt;1,"-"&amp;RANK(D53,$D$53:$D$66)+COUNTIF($D$53:$D$66,D53)-1,"")</f>
        <v>7-8</v>
      </c>
      <c r="D53" s="49">
        <f t="shared" si="1"/>
        <v>11</v>
      </c>
      <c r="E53" s="67">
        <f>'10.1'!F56</f>
        <v>1</v>
      </c>
      <c r="F53" s="69">
        <f>'10.2'!I56</f>
        <v>1</v>
      </c>
      <c r="G53" s="50">
        <f>'10.3'!I55</f>
        <v>1</v>
      </c>
      <c r="H53" s="50">
        <f>'10.4'!I54</f>
        <v>1</v>
      </c>
      <c r="I53" s="50">
        <f>'10.5'!F55</f>
        <v>2</v>
      </c>
      <c r="J53" s="69">
        <f>'10.6'!H56</f>
        <v>1</v>
      </c>
      <c r="K53" s="50">
        <f>'10.7'!H55</f>
        <v>1</v>
      </c>
      <c r="L53" s="50">
        <f>'10.8'!H54</f>
        <v>1</v>
      </c>
      <c r="M53" s="69">
        <f>'10.9'!H56</f>
        <v>1</v>
      </c>
      <c r="N53" s="50">
        <f>'10.10'!H56</f>
        <v>1</v>
      </c>
      <c r="O53" s="69">
        <f>'10.11'!I57</f>
        <v>0</v>
      </c>
    </row>
    <row r="54" spans="1:15" s="9" customFormat="1" ht="15.95" customHeight="1" x14ac:dyDescent="0.25">
      <c r="A54" s="47" t="s">
        <v>47</v>
      </c>
      <c r="B54" s="48" t="str">
        <f>VLOOKUP(A54,'Рейтинг (раздел 10)'!$A$3:$B$90,2,FALSE)</f>
        <v>57-60</v>
      </c>
      <c r="C54" s="48" t="str">
        <f t="shared" ref="C54:C66" si="5">RANK(D54,$D$53:$D$66)&amp;IF(COUNTIF($D$53:$D$66,D54)&gt;1,"-"&amp;RANK(D54,$D$53:$D$66)+COUNTIF($D$53:$D$66,D54)-1,"")</f>
        <v>12</v>
      </c>
      <c r="D54" s="49">
        <f t="shared" si="1"/>
        <v>7</v>
      </c>
      <c r="E54" s="67">
        <f>'10.1'!F57</f>
        <v>0</v>
      </c>
      <c r="F54" s="69">
        <f>'10.2'!I57</f>
        <v>2</v>
      </c>
      <c r="G54" s="50">
        <f>'10.3'!I56</f>
        <v>2</v>
      </c>
      <c r="H54" s="50">
        <f>'10.4'!I55</f>
        <v>0</v>
      </c>
      <c r="I54" s="50">
        <f>'10.5'!F56</f>
        <v>2</v>
      </c>
      <c r="J54" s="69">
        <f>'10.6'!H57</f>
        <v>1</v>
      </c>
      <c r="K54" s="50">
        <f>'10.7'!H56</f>
        <v>0</v>
      </c>
      <c r="L54" s="50">
        <f>'10.8'!H55</f>
        <v>0</v>
      </c>
      <c r="M54" s="69">
        <f>'10.9'!H57</f>
        <v>0</v>
      </c>
      <c r="N54" s="50">
        <f>'10.10'!H57</f>
        <v>0</v>
      </c>
      <c r="O54" s="69">
        <f>'10.11'!I58</f>
        <v>0</v>
      </c>
    </row>
    <row r="55" spans="1:15" ht="15.95" customHeight="1" x14ac:dyDescent="0.25">
      <c r="A55" s="47" t="s">
        <v>48</v>
      </c>
      <c r="B55" s="48" t="str">
        <f>VLOOKUP(A55,'Рейтинг (раздел 10)'!$A$3:$B$90,2,FALSE)</f>
        <v>53-56</v>
      </c>
      <c r="C55" s="48" t="str">
        <f t="shared" si="5"/>
        <v>10-11</v>
      </c>
      <c r="D55" s="49">
        <f t="shared" si="1"/>
        <v>8</v>
      </c>
      <c r="E55" s="67">
        <f>'10.1'!F58</f>
        <v>1</v>
      </c>
      <c r="F55" s="69">
        <f>'10.2'!I58</f>
        <v>2</v>
      </c>
      <c r="G55" s="50">
        <f>'10.3'!I57</f>
        <v>2</v>
      </c>
      <c r="H55" s="50">
        <f>'10.4'!I56</f>
        <v>0</v>
      </c>
      <c r="I55" s="50">
        <f>'10.5'!F57</f>
        <v>1</v>
      </c>
      <c r="J55" s="69">
        <f>'10.6'!H58</f>
        <v>1</v>
      </c>
      <c r="K55" s="50">
        <f>'10.7'!H57</f>
        <v>0</v>
      </c>
      <c r="L55" s="50">
        <f>'10.8'!H56</f>
        <v>0</v>
      </c>
      <c r="M55" s="69">
        <f>'10.9'!H58</f>
        <v>1</v>
      </c>
      <c r="N55" s="50">
        <f>'10.10'!H58</f>
        <v>0</v>
      </c>
      <c r="O55" s="69">
        <f>'10.11'!I59</f>
        <v>0</v>
      </c>
    </row>
    <row r="56" spans="1:15" ht="15.95" customHeight="1" x14ac:dyDescent="0.25">
      <c r="A56" s="47" t="s">
        <v>49</v>
      </c>
      <c r="B56" s="48" t="str">
        <f>VLOOKUP(A56,'Рейтинг (раздел 10)'!$A$3:$B$90,2,FALSE)</f>
        <v>83-84</v>
      </c>
      <c r="C56" s="48" t="str">
        <f t="shared" si="5"/>
        <v>14</v>
      </c>
      <c r="D56" s="49">
        <f t="shared" si="1"/>
        <v>3</v>
      </c>
      <c r="E56" s="67">
        <f>'10.1'!F59</f>
        <v>0</v>
      </c>
      <c r="F56" s="69">
        <f>'10.2'!I59</f>
        <v>1</v>
      </c>
      <c r="G56" s="50">
        <f>'10.3'!I58</f>
        <v>0</v>
      </c>
      <c r="H56" s="50">
        <f>'10.4'!I57</f>
        <v>0</v>
      </c>
      <c r="I56" s="50">
        <f>'10.5'!F58</f>
        <v>2</v>
      </c>
      <c r="J56" s="69">
        <f>'10.6'!H59</f>
        <v>0</v>
      </c>
      <c r="K56" s="50">
        <f>'10.7'!H58</f>
        <v>0</v>
      </c>
      <c r="L56" s="50">
        <f>'10.8'!H57</f>
        <v>0</v>
      </c>
      <c r="M56" s="69">
        <f>'10.9'!H59</f>
        <v>0</v>
      </c>
      <c r="N56" s="50">
        <f>'10.10'!H59</f>
        <v>0</v>
      </c>
      <c r="O56" s="69">
        <f>'10.11'!I60</f>
        <v>0</v>
      </c>
    </row>
    <row r="57" spans="1:15" ht="15.95" customHeight="1" x14ac:dyDescent="0.25">
      <c r="A57" s="47" t="s">
        <v>50</v>
      </c>
      <c r="B57" s="48" t="str">
        <f>VLOOKUP(A57,'Рейтинг (раздел 10)'!$A$3:$B$90,2,FALSE)</f>
        <v>4-9</v>
      </c>
      <c r="C57" s="48" t="str">
        <f t="shared" si="5"/>
        <v>2</v>
      </c>
      <c r="D57" s="49">
        <f t="shared" si="1"/>
        <v>20</v>
      </c>
      <c r="E57" s="67">
        <f>'10.1'!F60</f>
        <v>2</v>
      </c>
      <c r="F57" s="69">
        <f>'10.2'!I60</f>
        <v>2</v>
      </c>
      <c r="G57" s="50">
        <f>'10.3'!I59</f>
        <v>2</v>
      </c>
      <c r="H57" s="50">
        <f>'10.4'!I58</f>
        <v>2</v>
      </c>
      <c r="I57" s="50">
        <f>'10.5'!F59</f>
        <v>2</v>
      </c>
      <c r="J57" s="69">
        <f>'10.6'!H60</f>
        <v>2</v>
      </c>
      <c r="K57" s="50">
        <f>'10.7'!H59</f>
        <v>2</v>
      </c>
      <c r="L57" s="50">
        <f>'10.8'!H58</f>
        <v>2</v>
      </c>
      <c r="M57" s="69">
        <f>'10.9'!H60</f>
        <v>2</v>
      </c>
      <c r="N57" s="50">
        <f>'10.10'!H60</f>
        <v>2</v>
      </c>
      <c r="O57" s="69">
        <f>'10.11'!I61</f>
        <v>0</v>
      </c>
    </row>
    <row r="58" spans="1:15" ht="15.95" customHeight="1" x14ac:dyDescent="0.25">
      <c r="A58" s="47" t="s">
        <v>51</v>
      </c>
      <c r="B58" s="48" t="str">
        <f>VLOOKUP(A58,'Рейтинг (раздел 10)'!$A$3:$B$90,2,FALSE)</f>
        <v>53-56</v>
      </c>
      <c r="C58" s="48" t="str">
        <f t="shared" si="5"/>
        <v>10-11</v>
      </c>
      <c r="D58" s="49">
        <f t="shared" si="1"/>
        <v>8</v>
      </c>
      <c r="E58" s="67">
        <f>'10.1'!F61</f>
        <v>2</v>
      </c>
      <c r="F58" s="69">
        <f>'10.2'!I61</f>
        <v>2</v>
      </c>
      <c r="G58" s="50">
        <f>'10.3'!I60</f>
        <v>2</v>
      </c>
      <c r="H58" s="50">
        <f>'10.4'!I59</f>
        <v>0</v>
      </c>
      <c r="I58" s="50">
        <f>'10.5'!F60</f>
        <v>2</v>
      </c>
      <c r="J58" s="69">
        <f>'10.6'!H61</f>
        <v>0</v>
      </c>
      <c r="K58" s="50">
        <f>'10.7'!H60</f>
        <v>0</v>
      </c>
      <c r="L58" s="50">
        <f>'10.8'!H59</f>
        <v>0</v>
      </c>
      <c r="M58" s="69">
        <f>'10.9'!H61</f>
        <v>0</v>
      </c>
      <c r="N58" s="50">
        <f>'10.10'!H61</f>
        <v>0</v>
      </c>
      <c r="O58" s="69">
        <f>'10.11'!I62</f>
        <v>0</v>
      </c>
    </row>
    <row r="59" spans="1:15" ht="15.95" customHeight="1" x14ac:dyDescent="0.25">
      <c r="A59" s="47" t="s">
        <v>52</v>
      </c>
      <c r="B59" s="48" t="str">
        <f>VLOOKUP(A59,'Рейтинг (раздел 10)'!$A$3:$B$90,2,FALSE)</f>
        <v>42-46</v>
      </c>
      <c r="C59" s="48" t="str">
        <f t="shared" si="5"/>
        <v>7-8</v>
      </c>
      <c r="D59" s="49">
        <f t="shared" si="1"/>
        <v>11</v>
      </c>
      <c r="E59" s="67">
        <f>'10.1'!F62</f>
        <v>2</v>
      </c>
      <c r="F59" s="69">
        <f>'10.2'!I62</f>
        <v>1</v>
      </c>
      <c r="G59" s="50">
        <f>'10.3'!I61</f>
        <v>2</v>
      </c>
      <c r="H59" s="50">
        <f>'10.4'!I60</f>
        <v>2</v>
      </c>
      <c r="I59" s="50">
        <f>'10.5'!F61</f>
        <v>2</v>
      </c>
      <c r="J59" s="69">
        <f>'10.6'!H62</f>
        <v>1</v>
      </c>
      <c r="K59" s="50">
        <f>'10.7'!H61</f>
        <v>0</v>
      </c>
      <c r="L59" s="50">
        <f>'10.8'!H60</f>
        <v>0</v>
      </c>
      <c r="M59" s="69">
        <f>'10.9'!H62</f>
        <v>1</v>
      </c>
      <c r="N59" s="50">
        <f>'10.10'!H62</f>
        <v>0</v>
      </c>
      <c r="O59" s="69">
        <f>'10.11'!I63</f>
        <v>0</v>
      </c>
    </row>
    <row r="60" spans="1:15" ht="15.95" customHeight="1" x14ac:dyDescent="0.25">
      <c r="A60" s="47" t="s">
        <v>53</v>
      </c>
      <c r="B60" s="48" t="str">
        <f>VLOOKUP(A60,'Рейтинг (раздел 10)'!$A$3:$B$90,2,FALSE)</f>
        <v>11-16</v>
      </c>
      <c r="C60" s="48" t="str">
        <f t="shared" si="5"/>
        <v>3-4</v>
      </c>
      <c r="D60" s="49">
        <f t="shared" si="1"/>
        <v>18</v>
      </c>
      <c r="E60" s="67">
        <f>'10.1'!F63</f>
        <v>2</v>
      </c>
      <c r="F60" s="69">
        <f>'10.2'!I63</f>
        <v>2</v>
      </c>
      <c r="G60" s="50">
        <f>'10.3'!I62</f>
        <v>2</v>
      </c>
      <c r="H60" s="50">
        <f>'10.4'!I61</f>
        <v>2</v>
      </c>
      <c r="I60" s="50">
        <f>'10.5'!F62</f>
        <v>2</v>
      </c>
      <c r="J60" s="69">
        <f>'10.6'!H63</f>
        <v>1</v>
      </c>
      <c r="K60" s="50">
        <f>'10.7'!H62</f>
        <v>2</v>
      </c>
      <c r="L60" s="50">
        <f>'10.8'!H61</f>
        <v>2</v>
      </c>
      <c r="M60" s="69">
        <f>'10.9'!H63</f>
        <v>1</v>
      </c>
      <c r="N60" s="50">
        <f>'10.10'!H63</f>
        <v>2</v>
      </c>
      <c r="O60" s="69">
        <f>'10.11'!I64</f>
        <v>0</v>
      </c>
    </row>
    <row r="61" spans="1:15" ht="15.95" customHeight="1" x14ac:dyDescent="0.25">
      <c r="A61" s="47" t="s">
        <v>54</v>
      </c>
      <c r="B61" s="48" t="str">
        <f>VLOOKUP(A61,'Рейтинг (раздел 10)'!$A$3:$B$90,2,FALSE)</f>
        <v>11-16</v>
      </c>
      <c r="C61" s="48" t="str">
        <f t="shared" si="5"/>
        <v>3-4</v>
      </c>
      <c r="D61" s="49">
        <f t="shared" si="1"/>
        <v>18</v>
      </c>
      <c r="E61" s="67">
        <f>'10.1'!F64</f>
        <v>2</v>
      </c>
      <c r="F61" s="69">
        <f>'10.2'!I64</f>
        <v>2</v>
      </c>
      <c r="G61" s="50">
        <f>'10.3'!I63</f>
        <v>2</v>
      </c>
      <c r="H61" s="50">
        <f>'10.4'!I62</f>
        <v>2</v>
      </c>
      <c r="I61" s="50">
        <f>'10.5'!F63</f>
        <v>2</v>
      </c>
      <c r="J61" s="69">
        <f>'10.6'!H64</f>
        <v>2</v>
      </c>
      <c r="K61" s="50">
        <f>'10.7'!H63</f>
        <v>2</v>
      </c>
      <c r="L61" s="50">
        <f>'10.8'!H62</f>
        <v>0</v>
      </c>
      <c r="M61" s="69">
        <f>'10.9'!H64</f>
        <v>2</v>
      </c>
      <c r="N61" s="50">
        <f>'10.10'!H64</f>
        <v>2</v>
      </c>
      <c r="O61" s="69">
        <f>'10.11'!I65</f>
        <v>0</v>
      </c>
    </row>
    <row r="62" spans="1:15" ht="15.95" customHeight="1" x14ac:dyDescent="0.25">
      <c r="A62" s="47" t="s">
        <v>55</v>
      </c>
      <c r="B62" s="48" t="str">
        <f>VLOOKUP(A62,'Рейтинг (раздел 10)'!$A$3:$B$90,2,FALSE)</f>
        <v>1-3</v>
      </c>
      <c r="C62" s="48" t="str">
        <f t="shared" si="5"/>
        <v>1</v>
      </c>
      <c r="D62" s="49">
        <f t="shared" si="1"/>
        <v>21</v>
      </c>
      <c r="E62" s="67">
        <f>'10.1'!F65</f>
        <v>2</v>
      </c>
      <c r="F62" s="69">
        <f>'10.2'!I65</f>
        <v>2</v>
      </c>
      <c r="G62" s="50">
        <f>'10.3'!I64</f>
        <v>2</v>
      </c>
      <c r="H62" s="50">
        <f>'10.4'!I63</f>
        <v>2</v>
      </c>
      <c r="I62" s="50">
        <f>'10.5'!F64</f>
        <v>2</v>
      </c>
      <c r="J62" s="69">
        <f>'10.6'!H65</f>
        <v>2</v>
      </c>
      <c r="K62" s="50">
        <f>'10.7'!H64</f>
        <v>2</v>
      </c>
      <c r="L62" s="50">
        <f>'10.8'!H63</f>
        <v>2</v>
      </c>
      <c r="M62" s="69">
        <f>'10.9'!H65</f>
        <v>2</v>
      </c>
      <c r="N62" s="50">
        <f>'10.10'!H65</f>
        <v>2</v>
      </c>
      <c r="O62" s="69">
        <f>'10.11'!I66</f>
        <v>1</v>
      </c>
    </row>
    <row r="63" spans="1:15" ht="15.95" customHeight="1" x14ac:dyDescent="0.25">
      <c r="A63" s="47" t="s">
        <v>56</v>
      </c>
      <c r="B63" s="48" t="str">
        <f>VLOOKUP(A63,'Рейтинг (раздел 10)'!$A$3:$B$90,2,FALSE)</f>
        <v>31-37</v>
      </c>
      <c r="C63" s="48" t="str">
        <f t="shared" si="5"/>
        <v>6</v>
      </c>
      <c r="D63" s="49">
        <f t="shared" si="1"/>
        <v>13</v>
      </c>
      <c r="E63" s="67">
        <f>'10.1'!F66</f>
        <v>0</v>
      </c>
      <c r="F63" s="69">
        <f>'10.2'!I66</f>
        <v>2</v>
      </c>
      <c r="G63" s="50">
        <f>'10.3'!I65</f>
        <v>2</v>
      </c>
      <c r="H63" s="50">
        <f>'10.4'!I64</f>
        <v>1</v>
      </c>
      <c r="I63" s="50">
        <f>'10.5'!F65</f>
        <v>2</v>
      </c>
      <c r="J63" s="69">
        <f>'10.6'!H66</f>
        <v>1</v>
      </c>
      <c r="K63" s="50">
        <f>'10.7'!H65</f>
        <v>1</v>
      </c>
      <c r="L63" s="50">
        <f>'10.8'!H64</f>
        <v>1</v>
      </c>
      <c r="M63" s="69">
        <f>'10.9'!H66</f>
        <v>1</v>
      </c>
      <c r="N63" s="50">
        <f>'10.10'!H66</f>
        <v>2</v>
      </c>
      <c r="O63" s="69">
        <f>'10.11'!I67</f>
        <v>0</v>
      </c>
    </row>
    <row r="64" spans="1:15" ht="15.95" customHeight="1" x14ac:dyDescent="0.25">
      <c r="A64" s="47" t="s">
        <v>57</v>
      </c>
      <c r="B64" s="48" t="str">
        <f>VLOOKUP(A64,'Рейтинг (раздел 10)'!$A$3:$B$90,2,FALSE)</f>
        <v>63-71</v>
      </c>
      <c r="C64" s="48" t="str">
        <f t="shared" si="5"/>
        <v>13</v>
      </c>
      <c r="D64" s="49">
        <f t="shared" si="1"/>
        <v>6</v>
      </c>
      <c r="E64" s="67">
        <f>'10.1'!F67</f>
        <v>0</v>
      </c>
      <c r="F64" s="69">
        <f>'10.2'!I67</f>
        <v>2</v>
      </c>
      <c r="G64" s="50">
        <f>'10.3'!I66</f>
        <v>2</v>
      </c>
      <c r="H64" s="50">
        <f>'10.4'!I65</f>
        <v>0</v>
      </c>
      <c r="I64" s="50">
        <f>'10.5'!F66</f>
        <v>2</v>
      </c>
      <c r="J64" s="69">
        <f>'10.6'!H67</f>
        <v>0</v>
      </c>
      <c r="K64" s="50">
        <f>'10.7'!H66</f>
        <v>0</v>
      </c>
      <c r="L64" s="50">
        <f>'10.8'!H65</f>
        <v>0</v>
      </c>
      <c r="M64" s="69">
        <f>'10.9'!H67</f>
        <v>0</v>
      </c>
      <c r="N64" s="50">
        <f>'10.10'!H67</f>
        <v>0</v>
      </c>
      <c r="O64" s="69">
        <f>'10.11'!I68</f>
        <v>0</v>
      </c>
    </row>
    <row r="65" spans="1:15" ht="15.95" customHeight="1" x14ac:dyDescent="0.25">
      <c r="A65" s="47" t="s">
        <v>58</v>
      </c>
      <c r="B65" s="48" t="str">
        <f>VLOOKUP(A65,'Рейтинг (раздел 10)'!$A$3:$B$90,2,FALSE)</f>
        <v>23-24</v>
      </c>
      <c r="C65" s="48" t="str">
        <f t="shared" si="5"/>
        <v>5</v>
      </c>
      <c r="D65" s="49">
        <f t="shared" si="1"/>
        <v>15</v>
      </c>
      <c r="E65" s="67">
        <f>'10.1'!F68</f>
        <v>1</v>
      </c>
      <c r="F65" s="69">
        <f>'10.2'!I68</f>
        <v>2</v>
      </c>
      <c r="G65" s="50">
        <f>'10.3'!I67</f>
        <v>2</v>
      </c>
      <c r="H65" s="50">
        <f>'10.4'!I66</f>
        <v>0.5</v>
      </c>
      <c r="I65" s="50">
        <f>'10.5'!F67</f>
        <v>1</v>
      </c>
      <c r="J65" s="69">
        <f>'10.6'!H68</f>
        <v>2</v>
      </c>
      <c r="K65" s="50">
        <f>'10.7'!H67</f>
        <v>2</v>
      </c>
      <c r="L65" s="50">
        <f>'10.8'!H66</f>
        <v>0.5</v>
      </c>
      <c r="M65" s="69">
        <f>'10.9'!H68</f>
        <v>2</v>
      </c>
      <c r="N65" s="50">
        <f>'10.10'!H68</f>
        <v>2</v>
      </c>
      <c r="O65" s="69">
        <f>'10.11'!I69</f>
        <v>0</v>
      </c>
    </row>
    <row r="66" spans="1:15" ht="15.95" customHeight="1" x14ac:dyDescent="0.25">
      <c r="A66" s="47" t="s">
        <v>59</v>
      </c>
      <c r="B66" s="48" t="str">
        <f>VLOOKUP(A66,'Рейтинг (раздел 10)'!$A$3:$B$90,2,FALSE)</f>
        <v>47</v>
      </c>
      <c r="C66" s="48" t="str">
        <f t="shared" si="5"/>
        <v>9</v>
      </c>
      <c r="D66" s="49">
        <f t="shared" si="1"/>
        <v>10.5</v>
      </c>
      <c r="E66" s="67">
        <f>'10.1'!F69</f>
        <v>2</v>
      </c>
      <c r="F66" s="69">
        <f>'10.2'!I69</f>
        <v>2</v>
      </c>
      <c r="G66" s="50">
        <f>'10.3'!I68</f>
        <v>2</v>
      </c>
      <c r="H66" s="50">
        <f>'10.4'!I67</f>
        <v>0</v>
      </c>
      <c r="I66" s="50">
        <f>'10.5'!F68</f>
        <v>2</v>
      </c>
      <c r="J66" s="69">
        <f>'10.6'!H69</f>
        <v>0.5</v>
      </c>
      <c r="K66" s="50">
        <f>'10.7'!H68</f>
        <v>0</v>
      </c>
      <c r="L66" s="50">
        <f>'10.8'!H67</f>
        <v>0</v>
      </c>
      <c r="M66" s="69">
        <f>'10.9'!H69</f>
        <v>1</v>
      </c>
      <c r="N66" s="50">
        <f>'10.10'!H69</f>
        <v>1</v>
      </c>
      <c r="O66" s="69">
        <f>'10.11'!I70</f>
        <v>0</v>
      </c>
    </row>
    <row r="67" spans="1:15" ht="15.95" customHeight="1" x14ac:dyDescent="0.25">
      <c r="A67" s="45" t="s">
        <v>60</v>
      </c>
      <c r="B67" s="51"/>
      <c r="C67" s="52"/>
      <c r="D67" s="53"/>
      <c r="E67" s="68"/>
      <c r="F67" s="70"/>
      <c r="G67" s="54"/>
      <c r="H67" s="54"/>
      <c r="I67" s="54"/>
      <c r="J67" s="70"/>
      <c r="K67" s="54"/>
      <c r="L67" s="54"/>
      <c r="M67" s="70"/>
      <c r="N67" s="54"/>
      <c r="O67" s="70"/>
    </row>
    <row r="68" spans="1:15" ht="15.95" customHeight="1" x14ac:dyDescent="0.25">
      <c r="A68" s="47" t="s">
        <v>61</v>
      </c>
      <c r="B68" s="48" t="str">
        <f>VLOOKUP(A68,'Рейтинг (раздел 10)'!$A$3:$B$90,2,FALSE)</f>
        <v>48-51</v>
      </c>
      <c r="C68" s="48" t="str">
        <f>RANK(D68,$D$68:$D$73)&amp;IF(COUNTIF($D$68:$D$73,D68)&gt;1,"-"&amp;RANK(D68,$D$68:$D$73)+COUNTIF($D$68:$D$73,D68)-1,"")</f>
        <v>5</v>
      </c>
      <c r="D68" s="49">
        <f t="shared" si="1"/>
        <v>10</v>
      </c>
      <c r="E68" s="67">
        <f>'10.1'!F71</f>
        <v>2</v>
      </c>
      <c r="F68" s="69">
        <f>'10.2'!I71</f>
        <v>2</v>
      </c>
      <c r="G68" s="50">
        <f>'10.3'!I70</f>
        <v>2</v>
      </c>
      <c r="H68" s="50">
        <f>'10.4'!I69</f>
        <v>0</v>
      </c>
      <c r="I68" s="50">
        <f>'10.5'!F70</f>
        <v>2</v>
      </c>
      <c r="J68" s="69">
        <f>'10.6'!H71</f>
        <v>1</v>
      </c>
      <c r="K68" s="50">
        <f>'10.7'!H70</f>
        <v>0</v>
      </c>
      <c r="L68" s="50">
        <f>'10.8'!H69</f>
        <v>0</v>
      </c>
      <c r="M68" s="69">
        <f>'10.9'!H71</f>
        <v>1</v>
      </c>
      <c r="N68" s="50">
        <f>'10.10'!H71</f>
        <v>0</v>
      </c>
      <c r="O68" s="69">
        <f>'10.11'!I72</f>
        <v>0</v>
      </c>
    </row>
    <row r="69" spans="1:15" ht="15.95" customHeight="1" x14ac:dyDescent="0.25">
      <c r="A69" s="47" t="s">
        <v>62</v>
      </c>
      <c r="B69" s="48" t="str">
        <f>VLOOKUP(A69,'Рейтинг (раздел 10)'!$A$3:$B$90,2,FALSE)</f>
        <v>17</v>
      </c>
      <c r="C69" s="48" t="str">
        <f t="shared" ref="C69:C73" si="6">RANK(D69,$D$68:$D$73)&amp;IF(COUNTIF($D$68:$D$73,D69)&gt;1,"-"&amp;RANK(D69,$D$68:$D$73)+COUNTIF($D$68:$D$73,D69)-1,"")</f>
        <v>2</v>
      </c>
      <c r="D69" s="49">
        <f t="shared" si="1"/>
        <v>16.5</v>
      </c>
      <c r="E69" s="67">
        <f>'10.1'!F72</f>
        <v>2</v>
      </c>
      <c r="F69" s="69">
        <f>'10.2'!I72</f>
        <v>2</v>
      </c>
      <c r="G69" s="50">
        <f>'10.3'!I71</f>
        <v>2</v>
      </c>
      <c r="H69" s="50">
        <f>'10.4'!I70</f>
        <v>2</v>
      </c>
      <c r="I69" s="50">
        <f>'10.5'!F71</f>
        <v>2</v>
      </c>
      <c r="J69" s="69">
        <f>'10.6'!H72</f>
        <v>0.5</v>
      </c>
      <c r="K69" s="50">
        <f>'10.7'!H71</f>
        <v>2</v>
      </c>
      <c r="L69" s="50">
        <f>'10.8'!H70</f>
        <v>2</v>
      </c>
      <c r="M69" s="69">
        <f>'10.9'!H72</f>
        <v>0</v>
      </c>
      <c r="N69" s="50">
        <f>'10.10'!H72</f>
        <v>2</v>
      </c>
      <c r="O69" s="69">
        <f>'10.11'!I73</f>
        <v>0</v>
      </c>
    </row>
    <row r="70" spans="1:15" ht="15.95" customHeight="1" x14ac:dyDescent="0.25">
      <c r="A70" s="47" t="s">
        <v>63</v>
      </c>
      <c r="B70" s="48" t="str">
        <f>VLOOKUP(A70,'Рейтинг (раздел 10)'!$A$3:$B$90,2,FALSE)</f>
        <v>63-71</v>
      </c>
      <c r="C70" s="48" t="str">
        <f t="shared" si="6"/>
        <v>6</v>
      </c>
      <c r="D70" s="49">
        <f t="shared" si="1"/>
        <v>6</v>
      </c>
      <c r="E70" s="67">
        <f>'10.1'!F73</f>
        <v>0</v>
      </c>
      <c r="F70" s="69">
        <f>'10.2'!I73</f>
        <v>2</v>
      </c>
      <c r="G70" s="50">
        <f>'10.3'!I72</f>
        <v>2</v>
      </c>
      <c r="H70" s="50">
        <f>'10.4'!I71</f>
        <v>0</v>
      </c>
      <c r="I70" s="50">
        <f>'10.5'!F72</f>
        <v>2</v>
      </c>
      <c r="J70" s="69">
        <f>'10.6'!H73</f>
        <v>0</v>
      </c>
      <c r="K70" s="50">
        <f>'10.7'!H72</f>
        <v>0</v>
      </c>
      <c r="L70" s="50">
        <f>'10.8'!H71</f>
        <v>0</v>
      </c>
      <c r="M70" s="69">
        <f>'10.9'!H73</f>
        <v>0</v>
      </c>
      <c r="N70" s="50">
        <f>'10.10'!H73</f>
        <v>0</v>
      </c>
      <c r="O70" s="69">
        <f>'10.11'!I74</f>
        <v>0</v>
      </c>
    </row>
    <row r="71" spans="1:15" ht="15.95" customHeight="1" x14ac:dyDescent="0.25">
      <c r="A71" s="47" t="s">
        <v>64</v>
      </c>
      <c r="B71" s="48" t="str">
        <f>VLOOKUP(A71,'Рейтинг (раздел 10)'!$A$3:$B$90,2,FALSE)</f>
        <v>38-40</v>
      </c>
      <c r="C71" s="48" t="str">
        <f t="shared" si="6"/>
        <v>4</v>
      </c>
      <c r="D71" s="49">
        <f t="shared" si="1"/>
        <v>12</v>
      </c>
      <c r="E71" s="67">
        <f>'10.1'!F74</f>
        <v>2</v>
      </c>
      <c r="F71" s="69">
        <f>'10.2'!I74</f>
        <v>2</v>
      </c>
      <c r="G71" s="50">
        <f>'10.3'!I73</f>
        <v>2</v>
      </c>
      <c r="H71" s="50">
        <f>'10.4'!I72</f>
        <v>0</v>
      </c>
      <c r="I71" s="50">
        <f>'10.5'!F73</f>
        <v>2</v>
      </c>
      <c r="J71" s="69">
        <f>'10.6'!H74</f>
        <v>2</v>
      </c>
      <c r="K71" s="50">
        <f>'10.7'!H73</f>
        <v>0</v>
      </c>
      <c r="L71" s="50">
        <f>'10.8'!H72</f>
        <v>0</v>
      </c>
      <c r="M71" s="69">
        <f>'10.9'!H74</f>
        <v>2</v>
      </c>
      <c r="N71" s="50">
        <f>'10.10'!H74</f>
        <v>0</v>
      </c>
      <c r="O71" s="69">
        <f>'10.11'!I75</f>
        <v>0</v>
      </c>
    </row>
    <row r="72" spans="1:15" ht="15.95" customHeight="1" x14ac:dyDescent="0.25">
      <c r="A72" s="47" t="s">
        <v>65</v>
      </c>
      <c r="B72" s="48" t="str">
        <f>VLOOKUP(A72,'Рейтинг (раздел 10)'!$A$3:$B$90,2,FALSE)</f>
        <v>1-3</v>
      </c>
      <c r="C72" s="48" t="str">
        <f t="shared" si="6"/>
        <v>1</v>
      </c>
      <c r="D72" s="49">
        <f t="shared" ref="D72:D99" si="7">SUM(E72:O72)</f>
        <v>21</v>
      </c>
      <c r="E72" s="67">
        <f>'10.1'!F75</f>
        <v>2</v>
      </c>
      <c r="F72" s="69">
        <f>'10.2'!I75</f>
        <v>2</v>
      </c>
      <c r="G72" s="50">
        <f>'10.3'!I74</f>
        <v>2</v>
      </c>
      <c r="H72" s="50">
        <f>'10.4'!I73</f>
        <v>2</v>
      </c>
      <c r="I72" s="50">
        <f>'10.5'!F74</f>
        <v>2</v>
      </c>
      <c r="J72" s="69">
        <f>'10.6'!H75</f>
        <v>2</v>
      </c>
      <c r="K72" s="50">
        <f>'10.7'!H74</f>
        <v>2</v>
      </c>
      <c r="L72" s="50">
        <f>'10.8'!H73</f>
        <v>2</v>
      </c>
      <c r="M72" s="69">
        <f>'10.9'!H75</f>
        <v>2</v>
      </c>
      <c r="N72" s="50">
        <f>'10.10'!H75</f>
        <v>2</v>
      </c>
      <c r="O72" s="69">
        <f>'10.11'!I76</f>
        <v>1</v>
      </c>
    </row>
    <row r="73" spans="1:15" ht="15.95" customHeight="1" x14ac:dyDescent="0.25">
      <c r="A73" s="47" t="s">
        <v>66</v>
      </c>
      <c r="B73" s="48" t="str">
        <f>VLOOKUP(A73,'Рейтинг (раздел 10)'!$A$3:$B$90,2,FALSE)</f>
        <v>31-37</v>
      </c>
      <c r="C73" s="48" t="str">
        <f t="shared" si="6"/>
        <v>3</v>
      </c>
      <c r="D73" s="49">
        <f t="shared" si="7"/>
        <v>13</v>
      </c>
      <c r="E73" s="67">
        <f>'10.1'!F76</f>
        <v>2</v>
      </c>
      <c r="F73" s="69">
        <f>'10.2'!I76</f>
        <v>0</v>
      </c>
      <c r="G73" s="50">
        <f>'10.3'!I75</f>
        <v>2</v>
      </c>
      <c r="H73" s="50">
        <f>'10.4'!I74</f>
        <v>2</v>
      </c>
      <c r="I73" s="50">
        <f>'10.5'!F75</f>
        <v>2</v>
      </c>
      <c r="J73" s="69">
        <f>'10.6'!H76</f>
        <v>0</v>
      </c>
      <c r="K73" s="50">
        <f>'10.7'!H75</f>
        <v>2</v>
      </c>
      <c r="L73" s="50">
        <f>'10.8'!H74</f>
        <v>2</v>
      </c>
      <c r="M73" s="69">
        <f>'10.9'!H76</f>
        <v>0</v>
      </c>
      <c r="N73" s="50">
        <f>'10.10'!H76</f>
        <v>1</v>
      </c>
      <c r="O73" s="69">
        <f>'10.11'!I77</f>
        <v>0</v>
      </c>
    </row>
    <row r="74" spans="1:15" ht="15.95" customHeight="1" x14ac:dyDescent="0.25">
      <c r="A74" s="45" t="s">
        <v>67</v>
      </c>
      <c r="B74" s="51"/>
      <c r="C74" s="52"/>
      <c r="D74" s="53"/>
      <c r="E74" s="68"/>
      <c r="F74" s="70"/>
      <c r="G74" s="54"/>
      <c r="H74" s="54"/>
      <c r="I74" s="54"/>
      <c r="J74" s="70"/>
      <c r="K74" s="54"/>
      <c r="L74" s="54"/>
      <c r="M74" s="70"/>
      <c r="N74" s="54"/>
      <c r="O74" s="70"/>
    </row>
    <row r="75" spans="1:15" ht="15.95" customHeight="1" x14ac:dyDescent="0.25">
      <c r="A75" s="47" t="s">
        <v>68</v>
      </c>
      <c r="B75" s="48" t="str">
        <f>VLOOKUP(A75,'Рейтинг (раздел 10)'!$A$3:$B$90,2,FALSE)</f>
        <v>41</v>
      </c>
      <c r="C75" s="48" t="str">
        <f>RANK(D75,$D$75:$D$86)&amp;IF(COUNTIF($D$75:$D$86,D75)&gt;1,"-"&amp;RANK(D75,$D$75:$D$86)+COUNTIF($D$75:$D$86,D75)-1,"")</f>
        <v>9</v>
      </c>
      <c r="D75" s="49">
        <f t="shared" si="7"/>
        <v>11.5</v>
      </c>
      <c r="E75" s="67">
        <f>'10.1'!F78</f>
        <v>0</v>
      </c>
      <c r="F75" s="69">
        <f>'10.2'!I78</f>
        <v>2</v>
      </c>
      <c r="G75" s="50">
        <f>'10.3'!I77</f>
        <v>2</v>
      </c>
      <c r="H75" s="50">
        <f>'10.4'!I76</f>
        <v>1</v>
      </c>
      <c r="I75" s="50">
        <f>'10.5'!F77</f>
        <v>2</v>
      </c>
      <c r="J75" s="69">
        <f>'10.6'!H78</f>
        <v>0.5</v>
      </c>
      <c r="K75" s="50">
        <f>'10.7'!H77</f>
        <v>1</v>
      </c>
      <c r="L75" s="50">
        <f>'10.8'!H76</f>
        <v>1</v>
      </c>
      <c r="M75" s="69">
        <f>'10.9'!H78</f>
        <v>1</v>
      </c>
      <c r="N75" s="50">
        <f>'10.10'!H78</f>
        <v>1</v>
      </c>
      <c r="O75" s="69">
        <f>'10.11'!I79</f>
        <v>0</v>
      </c>
    </row>
    <row r="76" spans="1:15" ht="15.95" customHeight="1" x14ac:dyDescent="0.25">
      <c r="A76" s="47" t="s">
        <v>69</v>
      </c>
      <c r="B76" s="48" t="str">
        <f>VLOOKUP(A76,'Рейтинг (раздел 10)'!$A$3:$B$90,2,FALSE)</f>
        <v>38-40</v>
      </c>
      <c r="C76" s="48" t="str">
        <f t="shared" ref="C76:C86" si="8">RANK(D76,$D$75:$D$86)&amp;IF(COUNTIF($D$75:$D$86,D76)&gt;1,"-"&amp;RANK(D76,$D$75:$D$86)+COUNTIF($D$75:$D$86,D76)-1,"")</f>
        <v>8</v>
      </c>
      <c r="D76" s="49">
        <f t="shared" si="7"/>
        <v>12</v>
      </c>
      <c r="E76" s="67">
        <f>'10.1'!F79</f>
        <v>0</v>
      </c>
      <c r="F76" s="69">
        <f>'10.2'!I79</f>
        <v>2</v>
      </c>
      <c r="G76" s="50">
        <f>'10.3'!I78</f>
        <v>2</v>
      </c>
      <c r="H76" s="50">
        <f>'10.4'!I77</f>
        <v>0</v>
      </c>
      <c r="I76" s="50">
        <f>'10.5'!F78</f>
        <v>2</v>
      </c>
      <c r="J76" s="69">
        <f>'10.6'!H79</f>
        <v>1</v>
      </c>
      <c r="K76" s="50">
        <f>'10.7'!H78</f>
        <v>1</v>
      </c>
      <c r="L76" s="50">
        <f>'10.8'!H77</f>
        <v>0</v>
      </c>
      <c r="M76" s="69">
        <f>'10.9'!H79</f>
        <v>2</v>
      </c>
      <c r="N76" s="50">
        <f>'10.10'!H79</f>
        <v>2</v>
      </c>
      <c r="O76" s="69">
        <f>'10.11'!I80</f>
        <v>0</v>
      </c>
    </row>
    <row r="77" spans="1:15" ht="15.95" customHeight="1" x14ac:dyDescent="0.25">
      <c r="A77" s="47" t="s">
        <v>70</v>
      </c>
      <c r="B77" s="48" t="str">
        <f>VLOOKUP(A77,'Рейтинг (раздел 10)'!$A$3:$B$90,2,FALSE)</f>
        <v>63-71</v>
      </c>
      <c r="C77" s="48" t="str">
        <f t="shared" si="8"/>
        <v>12</v>
      </c>
      <c r="D77" s="49">
        <f t="shared" si="7"/>
        <v>6</v>
      </c>
      <c r="E77" s="67">
        <f>'10.1'!F80</f>
        <v>0</v>
      </c>
      <c r="F77" s="69">
        <f>'10.2'!I80</f>
        <v>2</v>
      </c>
      <c r="G77" s="50">
        <f>'10.3'!I79</f>
        <v>2</v>
      </c>
      <c r="H77" s="50">
        <f>'10.4'!I78</f>
        <v>0</v>
      </c>
      <c r="I77" s="50">
        <f>'10.5'!F79</f>
        <v>2</v>
      </c>
      <c r="J77" s="69">
        <f>'10.6'!H80</f>
        <v>0</v>
      </c>
      <c r="K77" s="50">
        <f>'10.7'!H79</f>
        <v>0</v>
      </c>
      <c r="L77" s="50">
        <f>'10.8'!H78</f>
        <v>0</v>
      </c>
      <c r="M77" s="69">
        <f>'10.9'!H80</f>
        <v>0</v>
      </c>
      <c r="N77" s="50">
        <f>'10.10'!H80</f>
        <v>0</v>
      </c>
      <c r="O77" s="69">
        <f>'10.11'!I81</f>
        <v>0</v>
      </c>
    </row>
    <row r="78" spans="1:15" ht="15.95" customHeight="1" x14ac:dyDescent="0.25">
      <c r="A78" s="47" t="s">
        <v>71</v>
      </c>
      <c r="B78" s="48" t="str">
        <f>VLOOKUP(A78,'Рейтинг (раздел 10)'!$A$3:$B$90,2,FALSE)</f>
        <v>53-56</v>
      </c>
      <c r="C78" s="48" t="str">
        <f t="shared" si="8"/>
        <v>10</v>
      </c>
      <c r="D78" s="49">
        <f t="shared" si="7"/>
        <v>8</v>
      </c>
      <c r="E78" s="67">
        <f>'10.1'!F81</f>
        <v>2</v>
      </c>
      <c r="F78" s="69">
        <f>'10.2'!I81</f>
        <v>2</v>
      </c>
      <c r="G78" s="50">
        <f>'10.3'!I80</f>
        <v>2</v>
      </c>
      <c r="H78" s="50">
        <f>'10.4'!I79</f>
        <v>0</v>
      </c>
      <c r="I78" s="50">
        <f>'10.5'!F80</f>
        <v>2</v>
      </c>
      <c r="J78" s="69">
        <f>'10.6'!H81</f>
        <v>0</v>
      </c>
      <c r="K78" s="50">
        <f>'10.7'!H80</f>
        <v>0</v>
      </c>
      <c r="L78" s="50">
        <f>'10.8'!H79</f>
        <v>0</v>
      </c>
      <c r="M78" s="69">
        <f>'10.9'!H81</f>
        <v>0</v>
      </c>
      <c r="N78" s="50">
        <f>'10.10'!H81</f>
        <v>0</v>
      </c>
      <c r="O78" s="69">
        <f>'10.11'!I82</f>
        <v>0</v>
      </c>
    </row>
    <row r="79" spans="1:15" ht="15.95" customHeight="1" x14ac:dyDescent="0.25">
      <c r="A79" s="47" t="s">
        <v>72</v>
      </c>
      <c r="B79" s="48" t="str">
        <f>VLOOKUP(A79,'Рейтинг (раздел 10)'!$A$3:$B$90,2,FALSE)</f>
        <v>18-22</v>
      </c>
      <c r="C79" s="48" t="str">
        <f t="shared" si="8"/>
        <v>5</v>
      </c>
      <c r="D79" s="49">
        <f t="shared" si="7"/>
        <v>16</v>
      </c>
      <c r="E79" s="67">
        <f>'10.1'!F82</f>
        <v>2</v>
      </c>
      <c r="F79" s="69">
        <f>'10.2'!I82</f>
        <v>2</v>
      </c>
      <c r="G79" s="50">
        <f>'10.3'!I81</f>
        <v>2</v>
      </c>
      <c r="H79" s="50">
        <f>'10.4'!I80</f>
        <v>0</v>
      </c>
      <c r="I79" s="50">
        <f>'10.5'!F81</f>
        <v>2</v>
      </c>
      <c r="J79" s="69">
        <f>'10.6'!H82</f>
        <v>2</v>
      </c>
      <c r="K79" s="50">
        <f>'10.7'!H81</f>
        <v>2</v>
      </c>
      <c r="L79" s="50">
        <f>'10.8'!H80</f>
        <v>0</v>
      </c>
      <c r="M79" s="69">
        <f>'10.9'!H82</f>
        <v>2</v>
      </c>
      <c r="N79" s="50">
        <f>'10.10'!H82</f>
        <v>2</v>
      </c>
      <c r="O79" s="69">
        <f>'10.11'!I83</f>
        <v>0</v>
      </c>
    </row>
    <row r="80" spans="1:15" ht="15.95" customHeight="1" x14ac:dyDescent="0.25">
      <c r="A80" s="47" t="s">
        <v>73</v>
      </c>
      <c r="B80" s="48" t="str">
        <f>VLOOKUP(A80,'Рейтинг (раздел 10)'!$A$3:$B$90,2,FALSE)</f>
        <v>61-62</v>
      </c>
      <c r="C80" s="48" t="str">
        <f t="shared" si="8"/>
        <v>11</v>
      </c>
      <c r="D80" s="49">
        <f t="shared" si="7"/>
        <v>6.5</v>
      </c>
      <c r="E80" s="67">
        <f>'10.1'!F83</f>
        <v>1</v>
      </c>
      <c r="F80" s="69">
        <f>'10.2'!I83</f>
        <v>0.5</v>
      </c>
      <c r="G80" s="50">
        <f>'10.3'!I82</f>
        <v>0.5</v>
      </c>
      <c r="H80" s="50">
        <f>'10.4'!I81</f>
        <v>0</v>
      </c>
      <c r="I80" s="50">
        <f>'10.5'!F82</f>
        <v>2</v>
      </c>
      <c r="J80" s="69">
        <f>'10.6'!H83</f>
        <v>0</v>
      </c>
      <c r="K80" s="50">
        <f>'10.7'!H82</f>
        <v>1</v>
      </c>
      <c r="L80" s="50">
        <f>'10.8'!H81</f>
        <v>0</v>
      </c>
      <c r="M80" s="69">
        <f>'10.9'!H83</f>
        <v>0.5</v>
      </c>
      <c r="N80" s="50">
        <f>'10.10'!H83</f>
        <v>1</v>
      </c>
      <c r="O80" s="69">
        <f>'10.11'!I84</f>
        <v>0</v>
      </c>
    </row>
    <row r="81" spans="1:15" ht="15.95" customHeight="1" x14ac:dyDescent="0.25">
      <c r="A81" s="47" t="s">
        <v>74</v>
      </c>
      <c r="B81" s="48" t="str">
        <f>VLOOKUP(A81,'Рейтинг (раздел 10)'!$A$3:$B$90,2,FALSE)</f>
        <v>4-9</v>
      </c>
      <c r="C81" s="48" t="str">
        <f t="shared" si="8"/>
        <v>1-3</v>
      </c>
      <c r="D81" s="49">
        <f t="shared" si="7"/>
        <v>20</v>
      </c>
      <c r="E81" s="67">
        <f>'10.1'!F84</f>
        <v>2</v>
      </c>
      <c r="F81" s="69">
        <f>'10.2'!I84</f>
        <v>2</v>
      </c>
      <c r="G81" s="50">
        <f>'10.3'!I83</f>
        <v>2</v>
      </c>
      <c r="H81" s="50">
        <f>'10.4'!I82</f>
        <v>2</v>
      </c>
      <c r="I81" s="50">
        <f>'10.5'!F83</f>
        <v>2</v>
      </c>
      <c r="J81" s="69">
        <f>'10.6'!H84</f>
        <v>2</v>
      </c>
      <c r="K81" s="50">
        <f>'10.7'!H83</f>
        <v>2</v>
      </c>
      <c r="L81" s="50">
        <f>'10.8'!H82</f>
        <v>2</v>
      </c>
      <c r="M81" s="69">
        <f>'10.9'!H84</f>
        <v>2</v>
      </c>
      <c r="N81" s="50">
        <f>'10.10'!H84</f>
        <v>2</v>
      </c>
      <c r="O81" s="69">
        <f>'10.11'!I85</f>
        <v>0</v>
      </c>
    </row>
    <row r="82" spans="1:15" ht="15.95" customHeight="1" x14ac:dyDescent="0.25">
      <c r="A82" s="47" t="s">
        <v>75</v>
      </c>
      <c r="B82" s="48" t="str">
        <f>VLOOKUP(A82,'Рейтинг (раздел 10)'!$A$3:$B$90,2,FALSE)</f>
        <v>4-9</v>
      </c>
      <c r="C82" s="48" t="str">
        <f t="shared" si="8"/>
        <v>1-3</v>
      </c>
      <c r="D82" s="49">
        <f t="shared" si="7"/>
        <v>20</v>
      </c>
      <c r="E82" s="67">
        <f>'10.1'!F85</f>
        <v>2</v>
      </c>
      <c r="F82" s="69">
        <f>'10.2'!I85</f>
        <v>2</v>
      </c>
      <c r="G82" s="50">
        <f>'10.3'!I84</f>
        <v>2</v>
      </c>
      <c r="H82" s="50">
        <f>'10.4'!I83</f>
        <v>2</v>
      </c>
      <c r="I82" s="50">
        <f>'10.5'!F84</f>
        <v>2</v>
      </c>
      <c r="J82" s="69">
        <f>'10.6'!H85</f>
        <v>2</v>
      </c>
      <c r="K82" s="50">
        <f>'10.7'!H84</f>
        <v>2</v>
      </c>
      <c r="L82" s="50">
        <f>'10.8'!H83</f>
        <v>2</v>
      </c>
      <c r="M82" s="69">
        <f>'10.9'!H85</f>
        <v>2</v>
      </c>
      <c r="N82" s="50">
        <f>'10.10'!H85</f>
        <v>2</v>
      </c>
      <c r="O82" s="69">
        <f>'10.11'!I86</f>
        <v>0</v>
      </c>
    </row>
    <row r="83" spans="1:15" ht="15.95" customHeight="1" x14ac:dyDescent="0.25">
      <c r="A83" s="47" t="s">
        <v>76</v>
      </c>
      <c r="B83" s="48" t="str">
        <f>VLOOKUP(A83,'Рейтинг (раздел 10)'!$A$3:$B$90,2,FALSE)</f>
        <v>25-30</v>
      </c>
      <c r="C83" s="48" t="str">
        <f t="shared" si="8"/>
        <v>6-7</v>
      </c>
      <c r="D83" s="49">
        <f t="shared" si="7"/>
        <v>14</v>
      </c>
      <c r="E83" s="67">
        <f>'10.1'!F86</f>
        <v>0</v>
      </c>
      <c r="F83" s="69">
        <f>'10.2'!I86</f>
        <v>2</v>
      </c>
      <c r="G83" s="50">
        <f>'10.3'!I85</f>
        <v>2</v>
      </c>
      <c r="H83" s="50">
        <f>'10.4'!I84</f>
        <v>2</v>
      </c>
      <c r="I83" s="50">
        <f>'10.5'!F85</f>
        <v>2</v>
      </c>
      <c r="J83" s="69">
        <f>'10.6'!H86</f>
        <v>1</v>
      </c>
      <c r="K83" s="50">
        <f>'10.7'!H85</f>
        <v>1</v>
      </c>
      <c r="L83" s="50">
        <f>'10.8'!H84</f>
        <v>2</v>
      </c>
      <c r="M83" s="69">
        <f>'10.9'!H86</f>
        <v>1</v>
      </c>
      <c r="N83" s="50">
        <f>'10.10'!H86</f>
        <v>1</v>
      </c>
      <c r="O83" s="69">
        <f>'10.11'!I87</f>
        <v>0</v>
      </c>
    </row>
    <row r="84" spans="1:15" ht="15.95" customHeight="1" x14ac:dyDescent="0.25">
      <c r="A84" s="47" t="s">
        <v>77</v>
      </c>
      <c r="B84" s="48" t="str">
        <f>VLOOKUP(A84,'Рейтинг (раздел 10)'!$A$3:$B$90,2,FALSE)</f>
        <v>25-30</v>
      </c>
      <c r="C84" s="48" t="str">
        <f t="shared" si="8"/>
        <v>6-7</v>
      </c>
      <c r="D84" s="49">
        <f t="shared" si="7"/>
        <v>14</v>
      </c>
      <c r="E84" s="67">
        <f>'10.1'!F87</f>
        <v>2</v>
      </c>
      <c r="F84" s="69">
        <f>'10.2'!I87</f>
        <v>2</v>
      </c>
      <c r="G84" s="50">
        <f>'10.3'!I86</f>
        <v>2</v>
      </c>
      <c r="H84" s="50">
        <f>'10.4'!I85</f>
        <v>2</v>
      </c>
      <c r="I84" s="50">
        <f>'10.5'!F86</f>
        <v>2</v>
      </c>
      <c r="J84" s="69">
        <f>'10.6'!H87</f>
        <v>1</v>
      </c>
      <c r="K84" s="50">
        <f>'10.7'!H86</f>
        <v>1</v>
      </c>
      <c r="L84" s="50">
        <f>'10.8'!H85</f>
        <v>0</v>
      </c>
      <c r="M84" s="69">
        <f>'10.9'!H87</f>
        <v>1</v>
      </c>
      <c r="N84" s="50">
        <f>'10.10'!H87</f>
        <v>1</v>
      </c>
      <c r="O84" s="69">
        <f>'10.11'!I88</f>
        <v>0</v>
      </c>
    </row>
    <row r="85" spans="1:15" ht="15.95" customHeight="1" x14ac:dyDescent="0.25">
      <c r="A85" s="47" t="s">
        <v>78</v>
      </c>
      <c r="B85" s="48" t="str">
        <f>VLOOKUP(A85,'Рейтинг (раздел 10)'!$A$3:$B$90,2,FALSE)</f>
        <v>4-9</v>
      </c>
      <c r="C85" s="48" t="str">
        <f t="shared" si="8"/>
        <v>1-3</v>
      </c>
      <c r="D85" s="49">
        <f t="shared" si="7"/>
        <v>20</v>
      </c>
      <c r="E85" s="67">
        <f>'10.1'!F88</f>
        <v>2</v>
      </c>
      <c r="F85" s="69">
        <f>'10.2'!I88</f>
        <v>2</v>
      </c>
      <c r="G85" s="50">
        <f>'10.3'!I87</f>
        <v>2</v>
      </c>
      <c r="H85" s="50">
        <f>'10.4'!I86</f>
        <v>2</v>
      </c>
      <c r="I85" s="50">
        <f>'10.5'!F87</f>
        <v>2</v>
      </c>
      <c r="J85" s="69">
        <f>'10.6'!H88</f>
        <v>2</v>
      </c>
      <c r="K85" s="50">
        <f>'10.7'!H87</f>
        <v>2</v>
      </c>
      <c r="L85" s="50">
        <f>'10.8'!H86</f>
        <v>2</v>
      </c>
      <c r="M85" s="69">
        <f>'10.9'!H88</f>
        <v>2</v>
      </c>
      <c r="N85" s="50">
        <f>'10.10'!H88</f>
        <v>2</v>
      </c>
      <c r="O85" s="69">
        <f>'10.11'!I89</f>
        <v>0</v>
      </c>
    </row>
    <row r="86" spans="1:15" ht="15.95" customHeight="1" x14ac:dyDescent="0.25">
      <c r="A86" s="47" t="s">
        <v>79</v>
      </c>
      <c r="B86" s="48" t="str">
        <f>VLOOKUP(A86,'Рейтинг (раздел 10)'!$A$3:$B$90,2,FALSE)</f>
        <v>11-16</v>
      </c>
      <c r="C86" s="48" t="str">
        <f t="shared" si="8"/>
        <v>4</v>
      </c>
      <c r="D86" s="49">
        <f t="shared" si="7"/>
        <v>18</v>
      </c>
      <c r="E86" s="67">
        <f>'10.1'!F89</f>
        <v>0</v>
      </c>
      <c r="F86" s="69">
        <f>'10.2'!I89</f>
        <v>2</v>
      </c>
      <c r="G86" s="50">
        <f>'10.3'!I88</f>
        <v>2</v>
      </c>
      <c r="H86" s="50">
        <f>'10.4'!I87</f>
        <v>2</v>
      </c>
      <c r="I86" s="50">
        <f>'10.5'!F88</f>
        <v>2</v>
      </c>
      <c r="J86" s="69">
        <f>'10.6'!H89</f>
        <v>2</v>
      </c>
      <c r="K86" s="50">
        <f>'10.7'!H88</f>
        <v>2</v>
      </c>
      <c r="L86" s="50">
        <f>'10.8'!H87</f>
        <v>2</v>
      </c>
      <c r="M86" s="69">
        <f>'10.9'!H89</f>
        <v>2</v>
      </c>
      <c r="N86" s="50">
        <f>'10.10'!H89</f>
        <v>2</v>
      </c>
      <c r="O86" s="69">
        <f>'10.11'!I90</f>
        <v>0</v>
      </c>
    </row>
    <row r="87" spans="1:15" ht="15.95" customHeight="1" x14ac:dyDescent="0.25">
      <c r="A87" s="45" t="s">
        <v>80</v>
      </c>
      <c r="B87" s="51"/>
      <c r="C87" s="52"/>
      <c r="D87" s="53"/>
      <c r="E87" s="68"/>
      <c r="F87" s="70"/>
      <c r="G87" s="54"/>
      <c r="H87" s="54"/>
      <c r="I87" s="54"/>
      <c r="J87" s="70"/>
      <c r="K87" s="54"/>
      <c r="L87" s="54"/>
      <c r="M87" s="70"/>
      <c r="N87" s="54"/>
      <c r="O87" s="70"/>
    </row>
    <row r="88" spans="1:15" ht="15.95" customHeight="1" x14ac:dyDescent="0.25">
      <c r="A88" s="47" t="s">
        <v>81</v>
      </c>
      <c r="B88" s="48" t="str">
        <f>VLOOKUP(A88,'Рейтинг (раздел 10)'!$A$3:$B$90,2,FALSE)</f>
        <v>63-71</v>
      </c>
      <c r="C88" s="48" t="str">
        <f>RANK(D88,$D$88:$D$96)&amp;IF(COUNTIF($D$88:$D$96,D88)&gt;1,"-"&amp;RANK(D88,$D$88:$D$96)+COUNTIF($D$88:$D$96,D88)-1,"")</f>
        <v>3</v>
      </c>
      <c r="D88" s="49">
        <f t="shared" si="7"/>
        <v>6</v>
      </c>
      <c r="E88" s="67">
        <f>'10.1'!F91</f>
        <v>0</v>
      </c>
      <c r="F88" s="69">
        <f>'10.2'!I91</f>
        <v>2</v>
      </c>
      <c r="G88" s="50">
        <f>'10.3'!I90</f>
        <v>2</v>
      </c>
      <c r="H88" s="50">
        <f>'10.4'!I89</f>
        <v>0</v>
      </c>
      <c r="I88" s="50">
        <f>'10.5'!F90</f>
        <v>2</v>
      </c>
      <c r="J88" s="69">
        <f>'10.6'!H91</f>
        <v>0</v>
      </c>
      <c r="K88" s="50">
        <f>'10.7'!H90</f>
        <v>0</v>
      </c>
      <c r="L88" s="50">
        <f>'10.8'!H89</f>
        <v>0</v>
      </c>
      <c r="M88" s="69">
        <f>'10.9'!H91</f>
        <v>0</v>
      </c>
      <c r="N88" s="50">
        <f>'10.10'!H91</f>
        <v>0</v>
      </c>
      <c r="O88" s="69">
        <f>'10.11'!I92</f>
        <v>0</v>
      </c>
    </row>
    <row r="89" spans="1:15" ht="15.95" customHeight="1" x14ac:dyDescent="0.25">
      <c r="A89" s="47" t="s">
        <v>82</v>
      </c>
      <c r="B89" s="48" t="str">
        <f>VLOOKUP(A89,'Рейтинг (раздел 10)'!$A$3:$B$90,2,FALSE)</f>
        <v>72-77</v>
      </c>
      <c r="C89" s="48" t="str">
        <f t="shared" ref="C89:C96" si="9">RANK(D89,$D$88:$D$96)&amp;IF(COUNTIF($D$88:$D$96,D89)&gt;1,"-"&amp;RANK(D89,$D$88:$D$96)+COUNTIF($D$88:$D$96,D89)-1,"")</f>
        <v>4-5</v>
      </c>
      <c r="D89" s="49">
        <f t="shared" si="7"/>
        <v>5</v>
      </c>
      <c r="E89" s="67">
        <f>'10.1'!F92</f>
        <v>0</v>
      </c>
      <c r="F89" s="69">
        <f>'10.2'!I92</f>
        <v>2</v>
      </c>
      <c r="G89" s="50">
        <f>'10.3'!I91</f>
        <v>2</v>
      </c>
      <c r="H89" s="50">
        <f>'10.4'!I90</f>
        <v>1</v>
      </c>
      <c r="I89" s="50">
        <f>'10.5'!F91</f>
        <v>0</v>
      </c>
      <c r="J89" s="69">
        <f>'10.6'!H92</f>
        <v>0</v>
      </c>
      <c r="K89" s="50">
        <f>'10.7'!H91</f>
        <v>0</v>
      </c>
      <c r="L89" s="50">
        <f>'10.8'!H90</f>
        <v>0</v>
      </c>
      <c r="M89" s="69">
        <f>'10.9'!H92</f>
        <v>0</v>
      </c>
      <c r="N89" s="50">
        <f>'10.10'!H92</f>
        <v>0</v>
      </c>
      <c r="O89" s="69">
        <f>'10.11'!I93</f>
        <v>0</v>
      </c>
    </row>
    <row r="90" spans="1:15" ht="15.95" customHeight="1" x14ac:dyDescent="0.25">
      <c r="A90" s="47" t="s">
        <v>83</v>
      </c>
      <c r="B90" s="48" t="str">
        <f>VLOOKUP(A90,'Рейтинг (раздел 10)'!$A$3:$B$90,2,FALSE)</f>
        <v>72-77</v>
      </c>
      <c r="C90" s="48" t="str">
        <f t="shared" si="9"/>
        <v>4-5</v>
      </c>
      <c r="D90" s="49">
        <f t="shared" si="7"/>
        <v>5</v>
      </c>
      <c r="E90" s="67">
        <f>'10.1'!F93</f>
        <v>0</v>
      </c>
      <c r="F90" s="69">
        <f>'10.2'!I93</f>
        <v>2</v>
      </c>
      <c r="G90" s="50">
        <f>'10.3'!I92</f>
        <v>2</v>
      </c>
      <c r="H90" s="50">
        <f>'10.4'!I91</f>
        <v>0</v>
      </c>
      <c r="I90" s="50">
        <f>'10.5'!F92</f>
        <v>1</v>
      </c>
      <c r="J90" s="69">
        <f>'10.6'!H93</f>
        <v>0</v>
      </c>
      <c r="K90" s="50">
        <f>'10.7'!H92</f>
        <v>0</v>
      </c>
      <c r="L90" s="50">
        <f>'10.8'!H91</f>
        <v>0</v>
      </c>
      <c r="M90" s="69">
        <f>'10.9'!H93</f>
        <v>0</v>
      </c>
      <c r="N90" s="50">
        <f>'10.10'!H93</f>
        <v>0</v>
      </c>
      <c r="O90" s="69">
        <f>'10.11'!I94</f>
        <v>0</v>
      </c>
    </row>
    <row r="91" spans="1:15" ht="15.95" customHeight="1" x14ac:dyDescent="0.25">
      <c r="A91" s="47" t="s">
        <v>84</v>
      </c>
      <c r="B91" s="48" t="str">
        <f>VLOOKUP(A91,'Рейтинг (раздел 10)'!$A$3:$B$90,2,FALSE)</f>
        <v>52</v>
      </c>
      <c r="C91" s="48" t="str">
        <f t="shared" si="9"/>
        <v>2</v>
      </c>
      <c r="D91" s="49">
        <f t="shared" si="7"/>
        <v>9</v>
      </c>
      <c r="E91" s="67">
        <f>'10.1'!F94</f>
        <v>2</v>
      </c>
      <c r="F91" s="69">
        <f>'10.2'!I94</f>
        <v>2</v>
      </c>
      <c r="G91" s="50">
        <f>'10.3'!I93</f>
        <v>2</v>
      </c>
      <c r="H91" s="50">
        <f>'10.4'!I92</f>
        <v>0</v>
      </c>
      <c r="I91" s="50">
        <f>'10.5'!F93</f>
        <v>2</v>
      </c>
      <c r="J91" s="69">
        <f>'10.6'!H94</f>
        <v>1</v>
      </c>
      <c r="K91" s="50">
        <f>'10.7'!H93</f>
        <v>0</v>
      </c>
      <c r="L91" s="50">
        <f>'10.8'!H92</f>
        <v>0</v>
      </c>
      <c r="M91" s="69">
        <f>'10.9'!H94</f>
        <v>0</v>
      </c>
      <c r="N91" s="50">
        <f>'10.10'!H94</f>
        <v>0</v>
      </c>
      <c r="O91" s="69">
        <f>'10.11'!I95</f>
        <v>0</v>
      </c>
    </row>
    <row r="92" spans="1:15" ht="15.95" customHeight="1" x14ac:dyDescent="0.25">
      <c r="A92" s="47" t="s">
        <v>85</v>
      </c>
      <c r="B92" s="48" t="str">
        <f>VLOOKUP(A92,'Рейтинг (раздел 10)'!$A$3:$B$90,2,FALSE)</f>
        <v>25-30</v>
      </c>
      <c r="C92" s="48" t="str">
        <f t="shared" si="9"/>
        <v>1</v>
      </c>
      <c r="D92" s="49">
        <f t="shared" si="7"/>
        <v>14</v>
      </c>
      <c r="E92" s="67">
        <f>'10.1'!F95</f>
        <v>1</v>
      </c>
      <c r="F92" s="69">
        <f>'10.2'!I95</f>
        <v>2</v>
      </c>
      <c r="G92" s="50">
        <f>'10.3'!I94</f>
        <v>2</v>
      </c>
      <c r="H92" s="50">
        <f>'10.4'!I93</f>
        <v>2</v>
      </c>
      <c r="I92" s="50">
        <f>'10.5'!F94</f>
        <v>2</v>
      </c>
      <c r="J92" s="69">
        <f>'10.6'!H95</f>
        <v>1</v>
      </c>
      <c r="K92" s="50">
        <f>'10.7'!H94</f>
        <v>2</v>
      </c>
      <c r="L92" s="50">
        <f>'10.8'!H93</f>
        <v>2</v>
      </c>
      <c r="M92" s="69">
        <f>'10.9'!H95</f>
        <v>0</v>
      </c>
      <c r="N92" s="50">
        <f>'10.10'!H95</f>
        <v>0</v>
      </c>
      <c r="O92" s="69">
        <f>'10.11'!I96</f>
        <v>0</v>
      </c>
    </row>
    <row r="93" spans="1:15" ht="15.95" customHeight="1" x14ac:dyDescent="0.25">
      <c r="A93" s="47" t="s">
        <v>86</v>
      </c>
      <c r="B93" s="48" t="str">
        <f>VLOOKUP(A93,'Рейтинг (раздел 10)'!$A$3:$B$90,2,FALSE)</f>
        <v>78-82</v>
      </c>
      <c r="C93" s="48" t="str">
        <f t="shared" si="9"/>
        <v>6-8</v>
      </c>
      <c r="D93" s="49">
        <f t="shared" si="7"/>
        <v>4</v>
      </c>
      <c r="E93" s="67">
        <f>'10.1'!F96</f>
        <v>0</v>
      </c>
      <c r="F93" s="69">
        <f>'10.2'!I96</f>
        <v>1</v>
      </c>
      <c r="G93" s="50">
        <f>'10.3'!I95</f>
        <v>1</v>
      </c>
      <c r="H93" s="50">
        <f>'10.4'!I94</f>
        <v>0</v>
      </c>
      <c r="I93" s="50">
        <f>'10.5'!F95</f>
        <v>2</v>
      </c>
      <c r="J93" s="69">
        <f>'10.6'!H96</f>
        <v>0</v>
      </c>
      <c r="K93" s="50">
        <f>'10.7'!H95</f>
        <v>0</v>
      </c>
      <c r="L93" s="50">
        <f>'10.8'!H94</f>
        <v>0</v>
      </c>
      <c r="M93" s="69">
        <f>'10.9'!H96</f>
        <v>0</v>
      </c>
      <c r="N93" s="50">
        <f>'10.10'!H96</f>
        <v>0</v>
      </c>
      <c r="O93" s="69">
        <f>'10.11'!I97</f>
        <v>0</v>
      </c>
    </row>
    <row r="94" spans="1:15" ht="15.95" customHeight="1" x14ac:dyDescent="0.25">
      <c r="A94" s="47" t="s">
        <v>87</v>
      </c>
      <c r="B94" s="48" t="str">
        <f>VLOOKUP(A94,'Рейтинг (раздел 10)'!$A$3:$B$90,2,FALSE)</f>
        <v>78-82</v>
      </c>
      <c r="C94" s="48" t="str">
        <f t="shared" si="9"/>
        <v>6-8</v>
      </c>
      <c r="D94" s="49">
        <f t="shared" si="7"/>
        <v>4</v>
      </c>
      <c r="E94" s="67">
        <f>'10.1'!F97</f>
        <v>0</v>
      </c>
      <c r="F94" s="69">
        <f>'10.2'!I97</f>
        <v>2</v>
      </c>
      <c r="G94" s="50">
        <f>'10.3'!I96</f>
        <v>2</v>
      </c>
      <c r="H94" s="50">
        <f>'10.4'!I95</f>
        <v>0</v>
      </c>
      <c r="I94" s="50">
        <f>'10.5'!F96</f>
        <v>0</v>
      </c>
      <c r="J94" s="69">
        <f>'10.6'!H97</f>
        <v>0</v>
      </c>
      <c r="K94" s="50">
        <f>'10.7'!H96</f>
        <v>0</v>
      </c>
      <c r="L94" s="50">
        <f>'10.8'!H95</f>
        <v>0</v>
      </c>
      <c r="M94" s="69">
        <f>'10.9'!H97</f>
        <v>0</v>
      </c>
      <c r="N94" s="50">
        <f>'10.10'!H97</f>
        <v>0</v>
      </c>
      <c r="O94" s="69">
        <f>'10.11'!I98</f>
        <v>0</v>
      </c>
    </row>
    <row r="95" spans="1:15" ht="15.95" customHeight="1" x14ac:dyDescent="0.25">
      <c r="A95" s="47" t="s">
        <v>88</v>
      </c>
      <c r="B95" s="48" t="str">
        <f>VLOOKUP(A95,'Рейтинг (раздел 10)'!$A$3:$B$90,2,FALSE)</f>
        <v>83-84</v>
      </c>
      <c r="C95" s="48" t="str">
        <f t="shared" si="9"/>
        <v>9</v>
      </c>
      <c r="D95" s="49">
        <f t="shared" si="7"/>
        <v>3</v>
      </c>
      <c r="E95" s="67">
        <f>'10.1'!F98</f>
        <v>0</v>
      </c>
      <c r="F95" s="69">
        <f>'10.2'!I98</f>
        <v>1</v>
      </c>
      <c r="G95" s="50">
        <f>'10.3'!I97</f>
        <v>1</v>
      </c>
      <c r="H95" s="50">
        <f>'10.4'!I96</f>
        <v>0</v>
      </c>
      <c r="I95" s="50">
        <f>'10.5'!F97</f>
        <v>1</v>
      </c>
      <c r="J95" s="69">
        <f>'10.6'!H98</f>
        <v>0</v>
      </c>
      <c r="K95" s="50">
        <f>'10.7'!H97</f>
        <v>0</v>
      </c>
      <c r="L95" s="50">
        <f>'10.8'!H96</f>
        <v>0</v>
      </c>
      <c r="M95" s="69">
        <f>'10.9'!H98</f>
        <v>0</v>
      </c>
      <c r="N95" s="50">
        <f>'10.10'!H98</f>
        <v>0</v>
      </c>
      <c r="O95" s="69">
        <f>'10.11'!I99</f>
        <v>0</v>
      </c>
    </row>
    <row r="96" spans="1:15" ht="15.95" customHeight="1" x14ac:dyDescent="0.25">
      <c r="A96" s="47" t="s">
        <v>89</v>
      </c>
      <c r="B96" s="48" t="str">
        <f>VLOOKUP(A96,'Рейтинг (раздел 10)'!$A$3:$B$90,2,FALSE)</f>
        <v>78-82</v>
      </c>
      <c r="C96" s="48" t="str">
        <f t="shared" si="9"/>
        <v>6-8</v>
      </c>
      <c r="D96" s="49">
        <f t="shared" si="7"/>
        <v>4</v>
      </c>
      <c r="E96" s="67">
        <f>'10.1'!F99</f>
        <v>0</v>
      </c>
      <c r="F96" s="69">
        <f>'10.2'!I99</f>
        <v>2</v>
      </c>
      <c r="G96" s="50">
        <f>'10.3'!I98</f>
        <v>2</v>
      </c>
      <c r="H96" s="50">
        <f>'10.4'!I97</f>
        <v>0</v>
      </c>
      <c r="I96" s="50">
        <f>'10.5'!F98</f>
        <v>0</v>
      </c>
      <c r="J96" s="69">
        <f>'10.6'!H99</f>
        <v>0</v>
      </c>
      <c r="K96" s="50">
        <f>'10.7'!H98</f>
        <v>0</v>
      </c>
      <c r="L96" s="50">
        <f>'10.8'!H97</f>
        <v>0</v>
      </c>
      <c r="M96" s="69">
        <f>'10.9'!H99</f>
        <v>0</v>
      </c>
      <c r="N96" s="50">
        <f>'10.10'!H99</f>
        <v>0</v>
      </c>
      <c r="O96" s="69">
        <f>'10.11'!I100</f>
        <v>0</v>
      </c>
    </row>
    <row r="97" spans="1:15" s="38" customFormat="1" x14ac:dyDescent="0.25">
      <c r="A97" s="45" t="s">
        <v>108</v>
      </c>
      <c r="B97" s="51"/>
      <c r="C97" s="55"/>
      <c r="D97" s="53"/>
      <c r="E97" s="68"/>
      <c r="F97" s="70"/>
      <c r="G97" s="54"/>
      <c r="H97" s="54"/>
      <c r="I97" s="54"/>
      <c r="J97" s="70"/>
      <c r="K97" s="54"/>
      <c r="L97" s="54"/>
      <c r="M97" s="70"/>
      <c r="N97" s="54"/>
      <c r="O97" s="70"/>
    </row>
    <row r="98" spans="1:15" x14ac:dyDescent="0.25">
      <c r="A98" s="47" t="s">
        <v>109</v>
      </c>
      <c r="B98" s="48" t="str">
        <f>VLOOKUP(A98,'Рейтинг (раздел 10)'!$A$3:$B$90,2,FALSE)</f>
        <v>78-82</v>
      </c>
      <c r="C98" s="56" t="str">
        <f>RANK(D98,$D$98:$D$99)&amp;IF(COUNTIF($D$98:$D$99,D98)&gt;1,"-"&amp;RANK(D98,$D$98:$D$99)+COUNTIF($D$98:$D$99,D98)-1,"")</f>
        <v>2</v>
      </c>
      <c r="D98" s="49">
        <f t="shared" si="7"/>
        <v>4</v>
      </c>
      <c r="E98" s="67">
        <f>'10.1'!F101</f>
        <v>2</v>
      </c>
      <c r="F98" s="69">
        <f>'10.2'!I101</f>
        <v>1</v>
      </c>
      <c r="G98" s="50">
        <f>'10.3'!I100</f>
        <v>1</v>
      </c>
      <c r="H98" s="50">
        <f>'10.4'!I99</f>
        <v>0</v>
      </c>
      <c r="I98" s="50">
        <f>'10.5'!F100</f>
        <v>0</v>
      </c>
      <c r="J98" s="69">
        <f>'10.6'!H101</f>
        <v>0</v>
      </c>
      <c r="K98" s="50">
        <f>'10.7'!H100</f>
        <v>0</v>
      </c>
      <c r="L98" s="50">
        <f>'10.8'!H99</f>
        <v>0</v>
      </c>
      <c r="M98" s="69">
        <f>'10.9'!H101</f>
        <v>0</v>
      </c>
      <c r="N98" s="50">
        <f>'10.10'!H101</f>
        <v>0</v>
      </c>
      <c r="O98" s="69">
        <f>'10.11'!I102</f>
        <v>0</v>
      </c>
    </row>
    <row r="99" spans="1:15" x14ac:dyDescent="0.25">
      <c r="A99" s="47" t="s">
        <v>110</v>
      </c>
      <c r="B99" s="48" t="str">
        <f>VLOOKUP(A99,'Рейтинг (раздел 10)'!$A$3:$B$90,2,FALSE)</f>
        <v>63-71</v>
      </c>
      <c r="C99" s="56" t="str">
        <f>RANK(D99,$D$98:$D$99)&amp;IF(COUNTIF($D$98:$D$99,D99)&gt;1,"-"&amp;RANK(D99,$D$98:$D$99)+COUNTIF($D$98:$D$99,D99)-1,"")</f>
        <v>1</v>
      </c>
      <c r="D99" s="49">
        <f t="shared" si="7"/>
        <v>6</v>
      </c>
      <c r="E99" s="67">
        <f>'10.1'!F102</f>
        <v>2</v>
      </c>
      <c r="F99" s="69">
        <f>'10.2'!I102</f>
        <v>2</v>
      </c>
      <c r="G99" s="50">
        <f>'10.3'!I101</f>
        <v>2</v>
      </c>
      <c r="H99" s="50">
        <f>'10.4'!I100</f>
        <v>0</v>
      </c>
      <c r="I99" s="50">
        <f>'10.5'!F101</f>
        <v>0</v>
      </c>
      <c r="J99" s="69">
        <f>'10.6'!H102</f>
        <v>0</v>
      </c>
      <c r="K99" s="50">
        <f>'10.7'!H101</f>
        <v>0</v>
      </c>
      <c r="L99" s="50">
        <f>'10.8'!H100</f>
        <v>0</v>
      </c>
      <c r="M99" s="69">
        <f>'10.9'!H102</f>
        <v>0</v>
      </c>
      <c r="N99" s="50">
        <f>'10.10'!H102</f>
        <v>0</v>
      </c>
      <c r="O99" s="69">
        <f>'10.11'!I103</f>
        <v>0</v>
      </c>
    </row>
  </sheetData>
  <mergeCells count="1">
    <mergeCell ref="A1:O1"/>
  </mergeCells>
  <pageMargins left="0.70866141732283472" right="0.70866141732283472" top="0.78740157480314965" bottom="0.78740157480314965" header="0.43307086614173229" footer="0.43307086614173229"/>
  <pageSetup paperSize="9" scale="60" fitToHeight="3" orientation="landscape" r:id="rId1"/>
  <headerFooter scaleWithDoc="0">
    <oddFooter>&amp;C&amp;"Times New Roman,обычный"&amp;8&amp;P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Normal="100" workbookViewId="0">
      <selection activeCell="B7" sqref="B7"/>
    </sheetView>
  </sheetViews>
  <sheetFormatPr defaultRowHeight="15" x14ac:dyDescent="0.25"/>
  <cols>
    <col min="1" max="1" width="7.28515625" customWidth="1"/>
    <col min="2" max="2" width="168" customWidth="1"/>
    <col min="3" max="3" width="10.7109375" customWidth="1"/>
    <col min="4" max="4" width="15.42578125" customWidth="1"/>
    <col min="5" max="5" width="15.7109375" customWidth="1"/>
  </cols>
  <sheetData>
    <row r="1" spans="1:5" x14ac:dyDescent="0.25">
      <c r="A1" s="65" t="s">
        <v>107</v>
      </c>
    </row>
    <row r="2" spans="1:5" x14ac:dyDescent="0.25">
      <c r="A2" s="125" t="s">
        <v>101</v>
      </c>
      <c r="B2" s="125" t="s">
        <v>102</v>
      </c>
      <c r="C2" s="125" t="s">
        <v>103</v>
      </c>
      <c r="D2" s="125" t="s">
        <v>104</v>
      </c>
      <c r="E2" s="125"/>
    </row>
    <row r="3" spans="1:5" ht="48" x14ac:dyDescent="0.25">
      <c r="A3" s="125"/>
      <c r="B3" s="125"/>
      <c r="C3" s="125"/>
      <c r="D3" s="39" t="s">
        <v>105</v>
      </c>
      <c r="E3" s="27" t="s">
        <v>106</v>
      </c>
    </row>
    <row r="4" spans="1:5" x14ac:dyDescent="0.25">
      <c r="A4" s="128">
        <v>10</v>
      </c>
      <c r="B4" s="28" t="s">
        <v>122</v>
      </c>
      <c r="C4" s="128" t="s">
        <v>125</v>
      </c>
      <c r="D4" s="128"/>
      <c r="E4" s="128"/>
    </row>
    <row r="5" spans="1:5" ht="24" x14ac:dyDescent="0.25">
      <c r="A5" s="128"/>
      <c r="B5" s="57" t="s">
        <v>123</v>
      </c>
      <c r="C5" s="128"/>
      <c r="D5" s="128"/>
      <c r="E5" s="128"/>
    </row>
    <row r="6" spans="1:5" ht="36" x14ac:dyDescent="0.25">
      <c r="A6" s="128"/>
      <c r="B6" s="57" t="s">
        <v>124</v>
      </c>
      <c r="C6" s="128"/>
      <c r="D6" s="128"/>
      <c r="E6" s="128"/>
    </row>
    <row r="7" spans="1:5" x14ac:dyDescent="0.25">
      <c r="A7" s="128"/>
      <c r="B7" s="57" t="s">
        <v>126</v>
      </c>
      <c r="C7" s="128"/>
      <c r="D7" s="128"/>
      <c r="E7" s="128"/>
    </row>
    <row r="8" spans="1:5" x14ac:dyDescent="0.25">
      <c r="A8" s="129" t="s">
        <v>157</v>
      </c>
      <c r="B8" s="29" t="s">
        <v>127</v>
      </c>
      <c r="C8" s="130"/>
      <c r="D8" s="130"/>
      <c r="E8" s="130"/>
    </row>
    <row r="9" spans="1:5" ht="36" x14ac:dyDescent="0.25">
      <c r="A9" s="129"/>
      <c r="B9" s="31" t="s">
        <v>128</v>
      </c>
      <c r="C9" s="130"/>
      <c r="D9" s="130"/>
      <c r="E9" s="130"/>
    </row>
    <row r="10" spans="1:5" x14ac:dyDescent="0.25">
      <c r="A10" s="58"/>
      <c r="B10" s="30" t="s">
        <v>129</v>
      </c>
      <c r="C10" s="39">
        <v>2</v>
      </c>
      <c r="D10" s="39"/>
      <c r="E10" s="39">
        <v>0.5</v>
      </c>
    </row>
    <row r="11" spans="1:5" x14ac:dyDescent="0.25">
      <c r="A11" s="58"/>
      <c r="B11" s="30" t="s">
        <v>130</v>
      </c>
      <c r="C11" s="39">
        <v>0</v>
      </c>
      <c r="D11" s="59"/>
      <c r="E11" s="59"/>
    </row>
    <row r="12" spans="1:5" x14ac:dyDescent="0.25">
      <c r="A12" s="126" t="s">
        <v>158</v>
      </c>
      <c r="B12" s="60" t="s">
        <v>131</v>
      </c>
      <c r="C12" s="127"/>
      <c r="D12" s="127"/>
      <c r="E12" s="127"/>
    </row>
    <row r="13" spans="1:5" ht="36" x14ac:dyDescent="0.25">
      <c r="A13" s="126"/>
      <c r="B13" s="61" t="s">
        <v>132</v>
      </c>
      <c r="C13" s="127"/>
      <c r="D13" s="127"/>
      <c r="E13" s="127"/>
    </row>
    <row r="14" spans="1:5" x14ac:dyDescent="0.25">
      <c r="A14" s="32"/>
      <c r="B14" s="30" t="s">
        <v>133</v>
      </c>
      <c r="C14" s="39">
        <v>2</v>
      </c>
      <c r="D14" s="39">
        <v>0.5</v>
      </c>
      <c r="E14" s="39">
        <v>0.5</v>
      </c>
    </row>
    <row r="15" spans="1:5" x14ac:dyDescent="0.25">
      <c r="A15" s="32"/>
      <c r="B15" s="30" t="s">
        <v>134</v>
      </c>
      <c r="C15" s="39">
        <v>1</v>
      </c>
      <c r="D15" s="39">
        <v>0.5</v>
      </c>
      <c r="E15" s="39">
        <v>0.5</v>
      </c>
    </row>
    <row r="16" spans="1:5" x14ac:dyDescent="0.25">
      <c r="A16" s="32"/>
      <c r="B16" s="30" t="s">
        <v>135</v>
      </c>
      <c r="C16" s="39">
        <v>0</v>
      </c>
      <c r="D16" s="39"/>
      <c r="E16" s="39"/>
    </row>
    <row r="17" spans="1:5" ht="24" x14ac:dyDescent="0.25">
      <c r="A17" s="62" t="s">
        <v>159</v>
      </c>
      <c r="B17" s="60" t="s">
        <v>136</v>
      </c>
      <c r="C17" s="63"/>
      <c r="D17" s="63"/>
      <c r="E17" s="63"/>
    </row>
    <row r="18" spans="1:5" x14ac:dyDescent="0.25">
      <c r="A18" s="32"/>
      <c r="B18" s="30" t="s">
        <v>137</v>
      </c>
      <c r="C18" s="39">
        <v>2</v>
      </c>
      <c r="D18" s="39">
        <v>0.5</v>
      </c>
      <c r="E18" s="39">
        <v>0.5</v>
      </c>
    </row>
    <row r="19" spans="1:5" x14ac:dyDescent="0.25">
      <c r="A19" s="32"/>
      <c r="B19" s="30" t="s">
        <v>135</v>
      </c>
      <c r="C19" s="39">
        <v>0</v>
      </c>
      <c r="D19" s="39"/>
      <c r="E19" s="39"/>
    </row>
    <row r="20" spans="1:5" ht="18" customHeight="1" x14ac:dyDescent="0.25">
      <c r="A20" s="62" t="s">
        <v>160</v>
      </c>
      <c r="B20" s="60" t="s">
        <v>138</v>
      </c>
      <c r="C20" s="63"/>
      <c r="D20" s="63"/>
      <c r="E20" s="63"/>
    </row>
    <row r="21" spans="1:5" x14ac:dyDescent="0.25">
      <c r="A21" s="32"/>
      <c r="B21" s="30" t="s">
        <v>137</v>
      </c>
      <c r="C21" s="39">
        <v>2</v>
      </c>
      <c r="D21" s="39">
        <v>0.5</v>
      </c>
      <c r="E21" s="66">
        <v>0.5</v>
      </c>
    </row>
    <row r="22" spans="1:5" x14ac:dyDescent="0.25">
      <c r="A22" s="32"/>
      <c r="B22" s="30" t="s">
        <v>135</v>
      </c>
      <c r="C22" s="39">
        <v>0</v>
      </c>
      <c r="D22" s="39">
        <v>0.5</v>
      </c>
      <c r="E22" s="66">
        <v>0.5</v>
      </c>
    </row>
    <row r="23" spans="1:5" x14ac:dyDescent="0.25">
      <c r="A23" s="62" t="s">
        <v>161</v>
      </c>
      <c r="B23" s="60" t="s">
        <v>139</v>
      </c>
      <c r="C23" s="63"/>
      <c r="D23" s="63"/>
      <c r="E23" s="63"/>
    </row>
    <row r="24" spans="1:5" x14ac:dyDescent="0.25">
      <c r="A24" s="32"/>
      <c r="B24" s="30" t="s">
        <v>140</v>
      </c>
      <c r="C24" s="39">
        <v>2</v>
      </c>
      <c r="D24" s="39"/>
      <c r="E24" s="66">
        <v>0.5</v>
      </c>
    </row>
    <row r="25" spans="1:5" x14ac:dyDescent="0.25">
      <c r="A25" s="32"/>
      <c r="B25" s="30" t="s">
        <v>141</v>
      </c>
      <c r="C25" s="39">
        <v>1</v>
      </c>
      <c r="D25" s="39"/>
      <c r="E25" s="66">
        <v>0.5</v>
      </c>
    </row>
    <row r="26" spans="1:5" x14ac:dyDescent="0.25">
      <c r="A26" s="32"/>
      <c r="B26" s="30" t="s">
        <v>135</v>
      </c>
      <c r="C26" s="39">
        <v>0</v>
      </c>
      <c r="D26" s="39"/>
      <c r="E26" s="39"/>
    </row>
    <row r="27" spans="1:5" ht="24" x14ac:dyDescent="0.25">
      <c r="A27" s="126" t="s">
        <v>162</v>
      </c>
      <c r="B27" s="60" t="s">
        <v>142</v>
      </c>
      <c r="C27" s="127"/>
      <c r="D27" s="127"/>
      <c r="E27" s="127"/>
    </row>
    <row r="28" spans="1:5" ht="36" x14ac:dyDescent="0.25">
      <c r="A28" s="126"/>
      <c r="B28" s="61" t="s">
        <v>143</v>
      </c>
      <c r="C28" s="127"/>
      <c r="D28" s="127"/>
      <c r="E28" s="127"/>
    </row>
    <row r="29" spans="1:5" x14ac:dyDescent="0.25">
      <c r="A29" s="32"/>
      <c r="B29" s="30" t="s">
        <v>133</v>
      </c>
      <c r="C29" s="39">
        <v>2</v>
      </c>
      <c r="D29" s="39">
        <v>0.5</v>
      </c>
      <c r="E29" s="39">
        <v>0.5</v>
      </c>
    </row>
    <row r="30" spans="1:5" x14ac:dyDescent="0.25">
      <c r="A30" s="32"/>
      <c r="B30" s="30" t="s">
        <v>134</v>
      </c>
      <c r="C30" s="39">
        <v>1</v>
      </c>
      <c r="D30" s="39">
        <v>0.5</v>
      </c>
      <c r="E30" s="39">
        <v>0.5</v>
      </c>
    </row>
    <row r="31" spans="1:5" x14ac:dyDescent="0.25">
      <c r="A31" s="32"/>
      <c r="B31" s="30" t="s">
        <v>144</v>
      </c>
      <c r="C31" s="39">
        <v>0</v>
      </c>
      <c r="D31" s="39"/>
      <c r="E31" s="39"/>
    </row>
    <row r="32" spans="1:5" ht="24" x14ac:dyDescent="0.25">
      <c r="A32" s="62" t="s">
        <v>163</v>
      </c>
      <c r="B32" s="60" t="s">
        <v>145</v>
      </c>
      <c r="C32" s="63"/>
      <c r="D32" s="63"/>
      <c r="E32" s="63"/>
    </row>
    <row r="33" spans="1:5" x14ac:dyDescent="0.25">
      <c r="A33" s="32"/>
      <c r="B33" s="30" t="s">
        <v>137</v>
      </c>
      <c r="C33" s="39">
        <v>2</v>
      </c>
      <c r="D33" s="39">
        <v>0.5</v>
      </c>
      <c r="E33" s="39">
        <v>0.5</v>
      </c>
    </row>
    <row r="34" spans="1:5" x14ac:dyDescent="0.25">
      <c r="A34" s="32"/>
      <c r="B34" s="30" t="s">
        <v>144</v>
      </c>
      <c r="C34" s="39">
        <v>0</v>
      </c>
      <c r="D34" s="39"/>
      <c r="E34" s="39"/>
    </row>
    <row r="35" spans="1:5" ht="24" x14ac:dyDescent="0.25">
      <c r="A35" s="62" t="s">
        <v>164</v>
      </c>
      <c r="B35" s="60" t="s">
        <v>146</v>
      </c>
      <c r="C35" s="63"/>
      <c r="D35" s="63"/>
      <c r="E35" s="63"/>
    </row>
    <row r="36" spans="1:5" x14ac:dyDescent="0.25">
      <c r="A36" s="32"/>
      <c r="B36" s="30" t="s">
        <v>137</v>
      </c>
      <c r="C36" s="39">
        <v>2</v>
      </c>
      <c r="D36" s="39">
        <v>0.5</v>
      </c>
      <c r="E36" s="39">
        <v>0.5</v>
      </c>
    </row>
    <row r="37" spans="1:5" x14ac:dyDescent="0.25">
      <c r="A37" s="32"/>
      <c r="B37" s="30" t="s">
        <v>144</v>
      </c>
      <c r="C37" s="39">
        <v>0</v>
      </c>
      <c r="D37" s="39"/>
      <c r="E37" s="39"/>
    </row>
    <row r="38" spans="1:5" ht="24" x14ac:dyDescent="0.25">
      <c r="A38" s="126" t="s">
        <v>165</v>
      </c>
      <c r="B38" s="60" t="s">
        <v>147</v>
      </c>
      <c r="C38" s="127"/>
      <c r="D38" s="127"/>
      <c r="E38" s="127"/>
    </row>
    <row r="39" spans="1:5" ht="36" x14ac:dyDescent="0.25">
      <c r="A39" s="126"/>
      <c r="B39" s="64" t="s">
        <v>148</v>
      </c>
      <c r="C39" s="127"/>
      <c r="D39" s="127"/>
      <c r="E39" s="127"/>
    </row>
    <row r="40" spans="1:5" x14ac:dyDescent="0.25">
      <c r="A40" s="32"/>
      <c r="B40" s="30" t="s">
        <v>133</v>
      </c>
      <c r="C40" s="39">
        <v>2</v>
      </c>
      <c r="D40" s="39">
        <v>0.5</v>
      </c>
      <c r="E40" s="39">
        <v>0.5</v>
      </c>
    </row>
    <row r="41" spans="1:5" x14ac:dyDescent="0.25">
      <c r="A41" s="32"/>
      <c r="B41" s="30" t="s">
        <v>134</v>
      </c>
      <c r="C41" s="39">
        <v>1</v>
      </c>
      <c r="D41" s="39">
        <v>0.5</v>
      </c>
      <c r="E41" s="39">
        <v>0.5</v>
      </c>
    </row>
    <row r="42" spans="1:5" x14ac:dyDescent="0.25">
      <c r="A42" s="32"/>
      <c r="B42" s="30" t="s">
        <v>144</v>
      </c>
      <c r="C42" s="39">
        <v>0</v>
      </c>
      <c r="D42" s="39"/>
      <c r="E42" s="39"/>
    </row>
    <row r="43" spans="1:5" ht="24" x14ac:dyDescent="0.25">
      <c r="A43" s="62" t="s">
        <v>166</v>
      </c>
      <c r="B43" s="60" t="s">
        <v>149</v>
      </c>
      <c r="C43" s="63"/>
      <c r="D43" s="63"/>
      <c r="E43" s="63"/>
    </row>
    <row r="44" spans="1:5" x14ac:dyDescent="0.25">
      <c r="A44" s="32"/>
      <c r="B44" s="30" t="s">
        <v>137</v>
      </c>
      <c r="C44" s="39">
        <v>2</v>
      </c>
      <c r="D44" s="39">
        <v>0.5</v>
      </c>
      <c r="E44" s="39">
        <v>0.5</v>
      </c>
    </row>
    <row r="45" spans="1:5" x14ac:dyDescent="0.25">
      <c r="A45" s="32"/>
      <c r="B45" s="30" t="s">
        <v>144</v>
      </c>
      <c r="C45" s="39">
        <v>0</v>
      </c>
      <c r="D45" s="39"/>
      <c r="E45" s="39"/>
    </row>
    <row r="46" spans="1:5" x14ac:dyDescent="0.25">
      <c r="A46" s="129" t="s">
        <v>167</v>
      </c>
      <c r="B46" s="29" t="s">
        <v>150</v>
      </c>
      <c r="C46" s="130"/>
      <c r="D46" s="130"/>
      <c r="E46" s="130"/>
    </row>
    <row r="47" spans="1:5" ht="24" x14ac:dyDescent="0.25">
      <c r="A47" s="129"/>
      <c r="B47" s="31" t="s">
        <v>151</v>
      </c>
      <c r="C47" s="130"/>
      <c r="D47" s="130"/>
      <c r="E47" s="130"/>
    </row>
    <row r="48" spans="1:5" ht="24" x14ac:dyDescent="0.25">
      <c r="A48" s="129"/>
      <c r="B48" s="31" t="s">
        <v>152</v>
      </c>
      <c r="C48" s="130"/>
      <c r="D48" s="130"/>
      <c r="E48" s="130"/>
    </row>
    <row r="49" spans="1:5" x14ac:dyDescent="0.25">
      <c r="A49" s="129"/>
      <c r="B49" s="31" t="s">
        <v>153</v>
      </c>
      <c r="C49" s="130"/>
      <c r="D49" s="130"/>
      <c r="E49" s="130"/>
    </row>
    <row r="50" spans="1:5" x14ac:dyDescent="0.25">
      <c r="A50" s="32"/>
      <c r="B50" s="30" t="s">
        <v>154</v>
      </c>
      <c r="C50" s="39">
        <v>2</v>
      </c>
      <c r="D50" s="39">
        <v>0.5</v>
      </c>
      <c r="E50" s="39">
        <v>0.5</v>
      </c>
    </row>
    <row r="51" spans="1:5" x14ac:dyDescent="0.25">
      <c r="A51" s="32"/>
      <c r="B51" s="30" t="s">
        <v>155</v>
      </c>
      <c r="C51" s="39">
        <v>1</v>
      </c>
      <c r="D51" s="39">
        <v>0.5</v>
      </c>
      <c r="E51" s="39">
        <v>0.5</v>
      </c>
    </row>
    <row r="52" spans="1:5" x14ac:dyDescent="0.25">
      <c r="A52" s="32"/>
      <c r="B52" s="30" t="s">
        <v>156</v>
      </c>
      <c r="C52" s="39">
        <v>0</v>
      </c>
      <c r="D52" s="39"/>
      <c r="E52" s="39"/>
    </row>
  </sheetData>
  <mergeCells count="28">
    <mergeCell ref="A46:A49"/>
    <mergeCell ref="C46:C49"/>
    <mergeCell ref="D46:D49"/>
    <mergeCell ref="E46:E49"/>
    <mergeCell ref="A27:A28"/>
    <mergeCell ref="C27:C28"/>
    <mergeCell ref="D27:D28"/>
    <mergeCell ref="E27:E28"/>
    <mergeCell ref="A38:A39"/>
    <mergeCell ref="C38:C39"/>
    <mergeCell ref="D38:D39"/>
    <mergeCell ref="E38:E39"/>
    <mergeCell ref="A2:A3"/>
    <mergeCell ref="B2:B3"/>
    <mergeCell ref="C2:C3"/>
    <mergeCell ref="D2:E2"/>
    <mergeCell ref="A12:A13"/>
    <mergeCell ref="C12:C13"/>
    <mergeCell ref="D12:D13"/>
    <mergeCell ref="E12:E13"/>
    <mergeCell ref="A4:A7"/>
    <mergeCell ref="C4:C7"/>
    <mergeCell ref="D4:D7"/>
    <mergeCell ref="E4:E7"/>
    <mergeCell ref="A8:A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9"/>
  <sheetViews>
    <sheetView zoomScaleNormal="100" workbookViewId="0">
      <pane ySplit="8" topLeftCell="A78" activePane="bottomLeft" state="frozen"/>
      <selection pane="bottomLeft" activeCell="B96" sqref="B96"/>
    </sheetView>
  </sheetViews>
  <sheetFormatPr defaultRowHeight="15" x14ac:dyDescent="0.25"/>
  <cols>
    <col min="1" max="1" width="33.42578125" style="3" customWidth="1"/>
    <col min="2" max="2" width="38.7109375" style="3" customWidth="1"/>
    <col min="3" max="3" width="20.7109375" style="3" customWidth="1"/>
    <col min="4" max="4" width="7.7109375" style="3" customWidth="1"/>
    <col min="5" max="5" width="10.7109375" style="3" customWidth="1"/>
    <col min="6" max="6" width="7.7109375" style="6" customWidth="1"/>
    <col min="7" max="7" width="45.7109375" style="2" customWidth="1"/>
  </cols>
  <sheetData>
    <row r="1" spans="1:7" s="1" customFormat="1" ht="29.25" customHeight="1" x14ac:dyDescent="0.2">
      <c r="A1" s="131" t="s">
        <v>169</v>
      </c>
      <c r="B1" s="131"/>
      <c r="C1" s="131"/>
      <c r="D1" s="131"/>
      <c r="E1" s="131"/>
      <c r="F1" s="131"/>
      <c r="G1" s="131"/>
    </row>
    <row r="2" spans="1:7" s="1" customFormat="1" ht="15.95" customHeight="1" x14ac:dyDescent="0.2">
      <c r="A2" s="144" t="s">
        <v>614</v>
      </c>
      <c r="B2" s="145"/>
      <c r="C2" s="145"/>
      <c r="D2" s="145"/>
      <c r="E2" s="145"/>
      <c r="F2" s="145"/>
      <c r="G2" s="145"/>
    </row>
    <row r="3" spans="1:7" s="1" customFormat="1" ht="39" customHeight="1" x14ac:dyDescent="0.2">
      <c r="A3" s="143" t="s">
        <v>624</v>
      </c>
      <c r="B3" s="143"/>
      <c r="C3" s="143"/>
      <c r="D3" s="143"/>
      <c r="E3" s="143"/>
      <c r="F3" s="143"/>
      <c r="G3" s="143"/>
    </row>
    <row r="4" spans="1:7" ht="61.5" customHeight="1" x14ac:dyDescent="0.25">
      <c r="A4" s="135" t="s">
        <v>111</v>
      </c>
      <c r="B4" s="11" t="s">
        <v>168</v>
      </c>
      <c r="C4" s="135" t="s">
        <v>114</v>
      </c>
      <c r="D4" s="132" t="s">
        <v>170</v>
      </c>
      <c r="E4" s="133"/>
      <c r="F4" s="134"/>
      <c r="G4" s="135" t="s">
        <v>96</v>
      </c>
    </row>
    <row r="5" spans="1:7" ht="15.95" customHeight="1" x14ac:dyDescent="0.25">
      <c r="A5" s="136"/>
      <c r="B5" s="12" t="s">
        <v>137</v>
      </c>
      <c r="C5" s="136"/>
      <c r="D5" s="135" t="s">
        <v>118</v>
      </c>
      <c r="E5" s="135" t="s">
        <v>116</v>
      </c>
      <c r="F5" s="138" t="s">
        <v>117</v>
      </c>
      <c r="G5" s="141"/>
    </row>
    <row r="6" spans="1:7" ht="15.95" customHeight="1" x14ac:dyDescent="0.25">
      <c r="A6" s="136"/>
      <c r="B6" s="12" t="s">
        <v>589</v>
      </c>
      <c r="C6" s="136"/>
      <c r="D6" s="136"/>
      <c r="E6" s="136"/>
      <c r="F6" s="139"/>
      <c r="G6" s="141"/>
    </row>
    <row r="7" spans="1:7" ht="15.95" customHeight="1" x14ac:dyDescent="0.25">
      <c r="A7" s="136"/>
      <c r="B7" s="12" t="s">
        <v>590</v>
      </c>
      <c r="C7" s="136"/>
      <c r="D7" s="136"/>
      <c r="E7" s="136"/>
      <c r="F7" s="139"/>
      <c r="G7" s="141"/>
    </row>
    <row r="8" spans="1:7" s="5" customFormat="1" ht="15.95" customHeight="1" x14ac:dyDescent="0.25">
      <c r="A8" s="137"/>
      <c r="B8" s="12" t="s">
        <v>250</v>
      </c>
      <c r="C8" s="137"/>
      <c r="D8" s="137"/>
      <c r="E8" s="137"/>
      <c r="F8" s="140"/>
      <c r="G8" s="142"/>
    </row>
    <row r="9" spans="1:7" s="38" customFormat="1" ht="15.95" customHeight="1" x14ac:dyDescent="0.25">
      <c r="A9" s="13" t="s">
        <v>0</v>
      </c>
      <c r="B9" s="83"/>
      <c r="C9" s="13"/>
      <c r="D9" s="13"/>
      <c r="E9" s="13"/>
      <c r="F9" s="18"/>
      <c r="G9" s="16"/>
    </row>
    <row r="10" spans="1:7" s="9" customFormat="1" ht="15.95" customHeight="1" x14ac:dyDescent="0.25">
      <c r="A10" s="14" t="s">
        <v>1</v>
      </c>
      <c r="B10" s="71" t="s">
        <v>137</v>
      </c>
      <c r="C10" s="71"/>
      <c r="D10" s="71">
        <f>IF(B10="Да, опубликованы за все отчетные периоды",2,0)</f>
        <v>2</v>
      </c>
      <c r="E10" s="71"/>
      <c r="F10" s="35">
        <f>D10*(1-E10)</f>
        <v>2</v>
      </c>
      <c r="G10" s="20" t="s">
        <v>239</v>
      </c>
    </row>
    <row r="11" spans="1:7" ht="15.95" customHeight="1" x14ac:dyDescent="0.25">
      <c r="A11" s="14" t="s">
        <v>2</v>
      </c>
      <c r="B11" s="71" t="s">
        <v>137</v>
      </c>
      <c r="C11" s="71"/>
      <c r="D11" s="71">
        <f t="shared" ref="D11:D74" si="0">IF(B11="Да, опубликованы за все отчетные периоды",2,0)</f>
        <v>2</v>
      </c>
      <c r="E11" s="71"/>
      <c r="F11" s="35">
        <f t="shared" ref="F11:F74" si="1">D11*(1-E11)</f>
        <v>2</v>
      </c>
      <c r="G11" s="17" t="s">
        <v>208</v>
      </c>
    </row>
    <row r="12" spans="1:7" ht="15.95" customHeight="1" x14ac:dyDescent="0.25">
      <c r="A12" s="14" t="s">
        <v>3</v>
      </c>
      <c r="B12" s="71" t="s">
        <v>137</v>
      </c>
      <c r="C12" s="77" t="s">
        <v>669</v>
      </c>
      <c r="D12" s="71">
        <f t="shared" si="0"/>
        <v>2</v>
      </c>
      <c r="E12" s="71">
        <v>0.5</v>
      </c>
      <c r="F12" s="35">
        <f t="shared" si="1"/>
        <v>1</v>
      </c>
      <c r="G12" s="17" t="s">
        <v>249</v>
      </c>
    </row>
    <row r="13" spans="1:7" s="9" customFormat="1" ht="15.95" customHeight="1" x14ac:dyDescent="0.25">
      <c r="A13" s="14" t="s">
        <v>4</v>
      </c>
      <c r="B13" s="71" t="s">
        <v>250</v>
      </c>
      <c r="C13" s="71"/>
      <c r="D13" s="71">
        <f t="shared" si="0"/>
        <v>0</v>
      </c>
      <c r="E13" s="71"/>
      <c r="F13" s="35">
        <f t="shared" si="1"/>
        <v>0</v>
      </c>
      <c r="G13" s="17" t="s">
        <v>209</v>
      </c>
    </row>
    <row r="14" spans="1:7" s="10" customFormat="1" ht="15.95" customHeight="1" x14ac:dyDescent="0.25">
      <c r="A14" s="14" t="s">
        <v>5</v>
      </c>
      <c r="B14" s="71" t="s">
        <v>250</v>
      </c>
      <c r="C14" s="71"/>
      <c r="D14" s="71">
        <f t="shared" si="0"/>
        <v>0</v>
      </c>
      <c r="E14" s="71"/>
      <c r="F14" s="35">
        <f t="shared" si="1"/>
        <v>0</v>
      </c>
      <c r="G14" s="17" t="s">
        <v>262</v>
      </c>
    </row>
    <row r="15" spans="1:7" ht="15.95" customHeight="1" x14ac:dyDescent="0.25">
      <c r="A15" s="14" t="s">
        <v>6</v>
      </c>
      <c r="B15" s="71" t="s">
        <v>137</v>
      </c>
      <c r="C15" s="71"/>
      <c r="D15" s="71">
        <f t="shared" si="0"/>
        <v>2</v>
      </c>
      <c r="E15" s="71"/>
      <c r="F15" s="35">
        <f t="shared" si="1"/>
        <v>2</v>
      </c>
      <c r="G15" s="17" t="s">
        <v>210</v>
      </c>
    </row>
    <row r="16" spans="1:7" s="9" customFormat="1" ht="15.95" customHeight="1" x14ac:dyDescent="0.25">
      <c r="A16" s="14" t="s">
        <v>7</v>
      </c>
      <c r="B16" s="71" t="s">
        <v>137</v>
      </c>
      <c r="C16" s="71"/>
      <c r="D16" s="71">
        <f t="shared" si="0"/>
        <v>2</v>
      </c>
      <c r="E16" s="71"/>
      <c r="F16" s="35">
        <f t="shared" si="1"/>
        <v>2</v>
      </c>
      <c r="G16" s="17" t="s">
        <v>211</v>
      </c>
    </row>
    <row r="17" spans="1:7" s="10" customFormat="1" ht="15.95" customHeight="1" x14ac:dyDescent="0.25">
      <c r="A17" s="14" t="s">
        <v>8</v>
      </c>
      <c r="B17" s="71" t="s">
        <v>137</v>
      </c>
      <c r="C17" s="71"/>
      <c r="D17" s="71">
        <f t="shared" si="0"/>
        <v>2</v>
      </c>
      <c r="E17" s="71"/>
      <c r="F17" s="35">
        <f t="shared" si="1"/>
        <v>2</v>
      </c>
      <c r="G17" s="17" t="s">
        <v>268</v>
      </c>
    </row>
    <row r="18" spans="1:7" s="10" customFormat="1" ht="15.95" customHeight="1" x14ac:dyDescent="0.25">
      <c r="A18" s="14" t="s">
        <v>9</v>
      </c>
      <c r="B18" s="71" t="s">
        <v>137</v>
      </c>
      <c r="C18" s="71"/>
      <c r="D18" s="71">
        <f t="shared" si="0"/>
        <v>2</v>
      </c>
      <c r="E18" s="71"/>
      <c r="F18" s="35">
        <f t="shared" si="1"/>
        <v>2</v>
      </c>
      <c r="G18" s="17" t="s">
        <v>212</v>
      </c>
    </row>
    <row r="19" spans="1:7" ht="15.95" customHeight="1" x14ac:dyDescent="0.25">
      <c r="A19" s="14" t="s">
        <v>10</v>
      </c>
      <c r="B19" s="71" t="s">
        <v>137</v>
      </c>
      <c r="C19" s="71"/>
      <c r="D19" s="71">
        <f t="shared" si="0"/>
        <v>2</v>
      </c>
      <c r="E19" s="71"/>
      <c r="F19" s="35">
        <f t="shared" si="1"/>
        <v>2</v>
      </c>
      <c r="G19" s="17" t="s">
        <v>283</v>
      </c>
    </row>
    <row r="20" spans="1:7" s="9" customFormat="1" ht="15.95" customHeight="1" x14ac:dyDescent="0.25">
      <c r="A20" s="14" t="s">
        <v>11</v>
      </c>
      <c r="B20" s="71" t="s">
        <v>137</v>
      </c>
      <c r="C20" s="71"/>
      <c r="D20" s="71">
        <f t="shared" si="0"/>
        <v>2</v>
      </c>
      <c r="E20" s="71"/>
      <c r="F20" s="35">
        <f t="shared" si="1"/>
        <v>2</v>
      </c>
      <c r="G20" s="17" t="s">
        <v>213</v>
      </c>
    </row>
    <row r="21" spans="1:7" s="9" customFormat="1" ht="15.95" customHeight="1" x14ac:dyDescent="0.25">
      <c r="A21" s="14" t="s">
        <v>12</v>
      </c>
      <c r="B21" s="71" t="s">
        <v>250</v>
      </c>
      <c r="C21" s="71"/>
      <c r="D21" s="71">
        <f t="shared" si="0"/>
        <v>0</v>
      </c>
      <c r="E21" s="71"/>
      <c r="F21" s="35">
        <f t="shared" si="1"/>
        <v>0</v>
      </c>
      <c r="G21" s="17" t="s">
        <v>638</v>
      </c>
    </row>
    <row r="22" spans="1:7" s="9" customFormat="1" ht="15.95" customHeight="1" x14ac:dyDescent="0.25">
      <c r="A22" s="14" t="s">
        <v>13</v>
      </c>
      <c r="B22" s="71" t="s">
        <v>250</v>
      </c>
      <c r="C22" s="71"/>
      <c r="D22" s="71">
        <f t="shared" si="0"/>
        <v>0</v>
      </c>
      <c r="E22" s="71"/>
      <c r="F22" s="35">
        <f t="shared" si="1"/>
        <v>0</v>
      </c>
      <c r="G22" s="17" t="s">
        <v>299</v>
      </c>
    </row>
    <row r="23" spans="1:7" s="10" customFormat="1" ht="15.95" customHeight="1" x14ac:dyDescent="0.25">
      <c r="A23" s="14" t="s">
        <v>14</v>
      </c>
      <c r="B23" s="71" t="s">
        <v>137</v>
      </c>
      <c r="C23" s="71"/>
      <c r="D23" s="71">
        <f t="shared" si="0"/>
        <v>2</v>
      </c>
      <c r="E23" s="71"/>
      <c r="F23" s="35">
        <f t="shared" si="1"/>
        <v>2</v>
      </c>
      <c r="G23" s="17" t="s">
        <v>300</v>
      </c>
    </row>
    <row r="24" spans="1:7" s="10" customFormat="1" ht="15.95" customHeight="1" x14ac:dyDescent="0.25">
      <c r="A24" s="14" t="s">
        <v>15</v>
      </c>
      <c r="B24" s="71" t="s">
        <v>250</v>
      </c>
      <c r="C24" s="71"/>
      <c r="D24" s="71">
        <f t="shared" si="0"/>
        <v>0</v>
      </c>
      <c r="E24" s="71"/>
      <c r="F24" s="35">
        <f t="shared" si="1"/>
        <v>0</v>
      </c>
      <c r="G24" s="17" t="s">
        <v>215</v>
      </c>
    </row>
    <row r="25" spans="1:7" s="9" customFormat="1" ht="15.95" customHeight="1" x14ac:dyDescent="0.25">
      <c r="A25" s="14" t="s">
        <v>16</v>
      </c>
      <c r="B25" s="71" t="s">
        <v>137</v>
      </c>
      <c r="C25" s="77" t="s">
        <v>738</v>
      </c>
      <c r="D25" s="71">
        <f t="shared" si="0"/>
        <v>2</v>
      </c>
      <c r="E25" s="71">
        <v>0.5</v>
      </c>
      <c r="F25" s="35">
        <f t="shared" si="1"/>
        <v>1</v>
      </c>
      <c r="G25" s="17" t="s">
        <v>737</v>
      </c>
    </row>
    <row r="26" spans="1:7" ht="15.95" customHeight="1" x14ac:dyDescent="0.25">
      <c r="A26" s="14" t="s">
        <v>17</v>
      </c>
      <c r="B26" s="71" t="s">
        <v>590</v>
      </c>
      <c r="C26" s="71"/>
      <c r="D26" s="71">
        <f t="shared" si="0"/>
        <v>0</v>
      </c>
      <c r="E26" s="71"/>
      <c r="F26" s="35">
        <f t="shared" si="1"/>
        <v>0</v>
      </c>
      <c r="G26" s="17" t="s">
        <v>216</v>
      </c>
    </row>
    <row r="27" spans="1:7" ht="15.95" customHeight="1" x14ac:dyDescent="0.25">
      <c r="A27" s="14" t="s">
        <v>18</v>
      </c>
      <c r="B27" s="71" t="s">
        <v>137</v>
      </c>
      <c r="C27" s="71"/>
      <c r="D27" s="71">
        <f t="shared" si="0"/>
        <v>2</v>
      </c>
      <c r="E27" s="71"/>
      <c r="F27" s="35">
        <f t="shared" si="1"/>
        <v>2</v>
      </c>
      <c r="G27" s="17" t="s">
        <v>657</v>
      </c>
    </row>
    <row r="28" spans="1:7" s="38" customFormat="1" ht="15.95" customHeight="1" x14ac:dyDescent="0.25">
      <c r="A28" s="13" t="s">
        <v>19</v>
      </c>
      <c r="B28" s="72"/>
      <c r="C28" s="72"/>
      <c r="D28" s="73"/>
      <c r="E28" s="73"/>
      <c r="F28" s="26"/>
      <c r="G28" s="19"/>
    </row>
    <row r="29" spans="1:7" s="9" customFormat="1" ht="15.95" customHeight="1" x14ac:dyDescent="0.25">
      <c r="A29" s="14" t="s">
        <v>20</v>
      </c>
      <c r="B29" s="71" t="s">
        <v>250</v>
      </c>
      <c r="C29" s="77" t="s">
        <v>703</v>
      </c>
      <c r="D29" s="71">
        <f t="shared" si="0"/>
        <v>0</v>
      </c>
      <c r="E29" s="71">
        <v>0.5</v>
      </c>
      <c r="F29" s="35">
        <f t="shared" si="1"/>
        <v>0</v>
      </c>
      <c r="G29" s="17" t="s">
        <v>610</v>
      </c>
    </row>
    <row r="30" spans="1:7" ht="15.95" customHeight="1" x14ac:dyDescent="0.25">
      <c r="A30" s="14" t="s">
        <v>21</v>
      </c>
      <c r="B30" s="71" t="s">
        <v>250</v>
      </c>
      <c r="C30" s="71"/>
      <c r="D30" s="71">
        <f t="shared" si="0"/>
        <v>0</v>
      </c>
      <c r="E30" s="71"/>
      <c r="F30" s="35">
        <f t="shared" si="1"/>
        <v>0</v>
      </c>
      <c r="G30" s="17" t="s">
        <v>323</v>
      </c>
    </row>
    <row r="31" spans="1:7" ht="15.95" customHeight="1" x14ac:dyDescent="0.25">
      <c r="A31" s="14" t="s">
        <v>22</v>
      </c>
      <c r="B31" s="71" t="s">
        <v>137</v>
      </c>
      <c r="C31" s="71"/>
      <c r="D31" s="71">
        <f t="shared" si="0"/>
        <v>2</v>
      </c>
      <c r="E31" s="71"/>
      <c r="F31" s="35">
        <f t="shared" si="1"/>
        <v>2</v>
      </c>
      <c r="G31" s="17" t="s">
        <v>325</v>
      </c>
    </row>
    <row r="32" spans="1:7" ht="15.95" customHeight="1" x14ac:dyDescent="0.25">
      <c r="A32" s="14" t="s">
        <v>23</v>
      </c>
      <c r="B32" s="71" t="s">
        <v>137</v>
      </c>
      <c r="C32" s="71"/>
      <c r="D32" s="71">
        <f t="shared" si="0"/>
        <v>2</v>
      </c>
      <c r="E32" s="71"/>
      <c r="F32" s="35">
        <f t="shared" si="1"/>
        <v>2</v>
      </c>
      <c r="G32" s="20" t="s">
        <v>219</v>
      </c>
    </row>
    <row r="33" spans="1:7" ht="15.95" customHeight="1" x14ac:dyDescent="0.25">
      <c r="A33" s="14" t="s">
        <v>24</v>
      </c>
      <c r="B33" s="71" t="s">
        <v>250</v>
      </c>
      <c r="C33" s="71"/>
      <c r="D33" s="71">
        <f t="shared" si="0"/>
        <v>0</v>
      </c>
      <c r="E33" s="71"/>
      <c r="F33" s="35">
        <f t="shared" si="1"/>
        <v>0</v>
      </c>
      <c r="G33" s="21" t="s">
        <v>220</v>
      </c>
    </row>
    <row r="34" spans="1:7" s="9" customFormat="1" ht="15.95" customHeight="1" x14ac:dyDescent="0.25">
      <c r="A34" s="14" t="s">
        <v>25</v>
      </c>
      <c r="B34" s="71" t="s">
        <v>137</v>
      </c>
      <c r="C34" s="71"/>
      <c r="D34" s="71">
        <f t="shared" si="0"/>
        <v>2</v>
      </c>
      <c r="E34" s="71"/>
      <c r="F34" s="35">
        <f t="shared" si="1"/>
        <v>2</v>
      </c>
      <c r="G34" s="17" t="s">
        <v>335</v>
      </c>
    </row>
    <row r="35" spans="1:7" ht="15.95" customHeight="1" x14ac:dyDescent="0.25">
      <c r="A35" s="14" t="s">
        <v>26</v>
      </c>
      <c r="B35" s="71" t="s">
        <v>137</v>
      </c>
      <c r="C35" s="71"/>
      <c r="D35" s="71">
        <f t="shared" si="0"/>
        <v>2</v>
      </c>
      <c r="E35" s="71"/>
      <c r="F35" s="35">
        <f t="shared" si="1"/>
        <v>2</v>
      </c>
      <c r="G35" s="17" t="s">
        <v>221</v>
      </c>
    </row>
    <row r="36" spans="1:7" ht="15.95" customHeight="1" x14ac:dyDescent="0.25">
      <c r="A36" s="14" t="s">
        <v>27</v>
      </c>
      <c r="B36" s="71" t="s">
        <v>589</v>
      </c>
      <c r="C36" s="71"/>
      <c r="D36" s="71">
        <f t="shared" si="0"/>
        <v>0</v>
      </c>
      <c r="E36" s="71"/>
      <c r="F36" s="35">
        <f t="shared" si="1"/>
        <v>0</v>
      </c>
      <c r="G36" s="17" t="s">
        <v>222</v>
      </c>
    </row>
    <row r="37" spans="1:7" ht="15.95" customHeight="1" x14ac:dyDescent="0.25">
      <c r="A37" s="14" t="s">
        <v>28</v>
      </c>
      <c r="B37" s="71" t="s">
        <v>137</v>
      </c>
      <c r="C37" s="71"/>
      <c r="D37" s="71">
        <f t="shared" si="0"/>
        <v>2</v>
      </c>
      <c r="E37" s="71"/>
      <c r="F37" s="35">
        <f t="shared" si="1"/>
        <v>2</v>
      </c>
      <c r="G37" s="21" t="s">
        <v>348</v>
      </c>
    </row>
    <row r="38" spans="1:7" ht="15.95" customHeight="1" x14ac:dyDescent="0.25">
      <c r="A38" s="14" t="s">
        <v>29</v>
      </c>
      <c r="B38" s="71" t="s">
        <v>250</v>
      </c>
      <c r="C38" s="71"/>
      <c r="D38" s="71">
        <f t="shared" si="0"/>
        <v>0</v>
      </c>
      <c r="E38" s="71"/>
      <c r="F38" s="35">
        <f t="shared" si="1"/>
        <v>0</v>
      </c>
      <c r="G38" s="17" t="s">
        <v>354</v>
      </c>
    </row>
    <row r="39" spans="1:7" ht="15.95" customHeight="1" x14ac:dyDescent="0.25">
      <c r="A39" s="14" t="s">
        <v>30</v>
      </c>
      <c r="B39" s="71" t="s">
        <v>137</v>
      </c>
      <c r="C39" s="77" t="s">
        <v>720</v>
      </c>
      <c r="D39" s="71">
        <f t="shared" si="0"/>
        <v>2</v>
      </c>
      <c r="E39" s="71">
        <v>0.5</v>
      </c>
      <c r="F39" s="35">
        <f t="shared" si="1"/>
        <v>1</v>
      </c>
      <c r="G39" s="17" t="s">
        <v>721</v>
      </c>
    </row>
    <row r="40" spans="1:7" s="38" customFormat="1" ht="15.95" customHeight="1" x14ac:dyDescent="0.25">
      <c r="A40" s="13" t="s">
        <v>31</v>
      </c>
      <c r="B40" s="72"/>
      <c r="C40" s="72"/>
      <c r="D40" s="73"/>
      <c r="E40" s="73"/>
      <c r="F40" s="26"/>
      <c r="G40" s="19"/>
    </row>
    <row r="41" spans="1:7" s="10" customFormat="1" ht="15.95" customHeight="1" x14ac:dyDescent="0.25">
      <c r="A41" s="14" t="s">
        <v>32</v>
      </c>
      <c r="B41" s="71" t="s">
        <v>137</v>
      </c>
      <c r="C41" s="77"/>
      <c r="D41" s="71">
        <f t="shared" si="0"/>
        <v>2</v>
      </c>
      <c r="E41" s="71"/>
      <c r="F41" s="35">
        <f t="shared" si="1"/>
        <v>2</v>
      </c>
      <c r="G41" s="17" t="s">
        <v>713</v>
      </c>
    </row>
    <row r="42" spans="1:7" s="10" customFormat="1" ht="15.95" customHeight="1" x14ac:dyDescent="0.25">
      <c r="A42" s="14" t="s">
        <v>33</v>
      </c>
      <c r="B42" s="71" t="s">
        <v>137</v>
      </c>
      <c r="C42" s="71"/>
      <c r="D42" s="71">
        <f t="shared" si="0"/>
        <v>2</v>
      </c>
      <c r="E42" s="71"/>
      <c r="F42" s="35">
        <f t="shared" si="1"/>
        <v>2</v>
      </c>
      <c r="G42" s="17" t="s">
        <v>363</v>
      </c>
    </row>
    <row r="43" spans="1:7" ht="15.95" customHeight="1" x14ac:dyDescent="0.25">
      <c r="A43" s="14" t="s">
        <v>34</v>
      </c>
      <c r="B43" s="71" t="s">
        <v>137</v>
      </c>
      <c r="C43" s="71"/>
      <c r="D43" s="71">
        <f t="shared" si="0"/>
        <v>2</v>
      </c>
      <c r="E43" s="71"/>
      <c r="F43" s="35">
        <f t="shared" si="1"/>
        <v>2</v>
      </c>
      <c r="G43" s="17" t="s">
        <v>371</v>
      </c>
    </row>
    <row r="44" spans="1:7" s="9" customFormat="1" ht="15.95" customHeight="1" x14ac:dyDescent="0.25">
      <c r="A44" s="14" t="s">
        <v>35</v>
      </c>
      <c r="B44" s="71" t="s">
        <v>137</v>
      </c>
      <c r="C44" s="77" t="s">
        <v>597</v>
      </c>
      <c r="D44" s="71">
        <f t="shared" si="0"/>
        <v>2</v>
      </c>
      <c r="E44" s="71">
        <v>0.5</v>
      </c>
      <c r="F44" s="35">
        <f t="shared" si="1"/>
        <v>1</v>
      </c>
      <c r="G44" s="17" t="s">
        <v>374</v>
      </c>
    </row>
    <row r="45" spans="1:7" s="10" customFormat="1" ht="15.95" customHeight="1" x14ac:dyDescent="0.25">
      <c r="A45" s="14" t="s">
        <v>36</v>
      </c>
      <c r="B45" s="71" t="s">
        <v>137</v>
      </c>
      <c r="C45" s="77" t="s">
        <v>667</v>
      </c>
      <c r="D45" s="71">
        <f t="shared" si="0"/>
        <v>2</v>
      </c>
      <c r="E45" s="71">
        <v>0.5</v>
      </c>
      <c r="F45" s="35">
        <f t="shared" si="1"/>
        <v>1</v>
      </c>
      <c r="G45" s="22" t="s">
        <v>668</v>
      </c>
    </row>
    <row r="46" spans="1:7" s="10" customFormat="1" ht="15.95" customHeight="1" x14ac:dyDescent="0.25">
      <c r="A46" s="14" t="s">
        <v>37</v>
      </c>
      <c r="B46" s="71" t="s">
        <v>137</v>
      </c>
      <c r="C46" s="8" t="s">
        <v>598</v>
      </c>
      <c r="D46" s="71">
        <f t="shared" si="0"/>
        <v>2</v>
      </c>
      <c r="E46" s="71">
        <v>0.5</v>
      </c>
      <c r="F46" s="35">
        <f t="shared" si="1"/>
        <v>1</v>
      </c>
      <c r="G46" s="23" t="s">
        <v>388</v>
      </c>
    </row>
    <row r="47" spans="1:7" s="38" customFormat="1" ht="15.95" customHeight="1" x14ac:dyDescent="0.25">
      <c r="A47" s="13" t="s">
        <v>38</v>
      </c>
      <c r="B47" s="72"/>
      <c r="C47" s="72"/>
      <c r="D47" s="73"/>
      <c r="E47" s="73"/>
      <c r="F47" s="26"/>
      <c r="G47" s="19"/>
    </row>
    <row r="48" spans="1:7" s="10" customFormat="1" ht="15.95" customHeight="1" x14ac:dyDescent="0.25">
      <c r="A48" s="14" t="s">
        <v>39</v>
      </c>
      <c r="B48" s="71" t="s">
        <v>250</v>
      </c>
      <c r="C48" s="71"/>
      <c r="D48" s="71">
        <f t="shared" si="0"/>
        <v>0</v>
      </c>
      <c r="E48" s="71"/>
      <c r="F48" s="35">
        <f t="shared" si="1"/>
        <v>0</v>
      </c>
      <c r="G48" s="17" t="s">
        <v>391</v>
      </c>
    </row>
    <row r="49" spans="1:7" s="10" customFormat="1" ht="15.95" customHeight="1" x14ac:dyDescent="0.25">
      <c r="A49" s="14" t="s">
        <v>40</v>
      </c>
      <c r="B49" s="71" t="s">
        <v>590</v>
      </c>
      <c r="C49" s="71"/>
      <c r="D49" s="71">
        <f t="shared" si="0"/>
        <v>0</v>
      </c>
      <c r="E49" s="71"/>
      <c r="F49" s="35">
        <f t="shared" si="1"/>
        <v>0</v>
      </c>
      <c r="G49" s="17" t="s">
        <v>395</v>
      </c>
    </row>
    <row r="50" spans="1:7" ht="15.95" customHeight="1" x14ac:dyDescent="0.25">
      <c r="A50" s="14" t="s">
        <v>41</v>
      </c>
      <c r="B50" s="71" t="s">
        <v>137</v>
      </c>
      <c r="C50" s="77" t="s">
        <v>688</v>
      </c>
      <c r="D50" s="71">
        <f t="shared" si="0"/>
        <v>2</v>
      </c>
      <c r="E50" s="71">
        <v>0.5</v>
      </c>
      <c r="F50" s="35">
        <f t="shared" si="1"/>
        <v>1</v>
      </c>
      <c r="G50" s="17" t="s">
        <v>684</v>
      </c>
    </row>
    <row r="51" spans="1:7" ht="15.95" customHeight="1" x14ac:dyDescent="0.25">
      <c r="A51" s="14" t="s">
        <v>42</v>
      </c>
      <c r="B51" s="71" t="s">
        <v>137</v>
      </c>
      <c r="C51" s="77" t="s">
        <v>651</v>
      </c>
      <c r="D51" s="71">
        <f t="shared" si="0"/>
        <v>2</v>
      </c>
      <c r="E51" s="71">
        <v>0.5</v>
      </c>
      <c r="F51" s="35">
        <f t="shared" si="1"/>
        <v>1</v>
      </c>
      <c r="G51" s="17" t="s">
        <v>650</v>
      </c>
    </row>
    <row r="52" spans="1:7" s="10" customFormat="1" ht="15.95" customHeight="1" x14ac:dyDescent="0.25">
      <c r="A52" s="14" t="s">
        <v>92</v>
      </c>
      <c r="B52" s="71" t="s">
        <v>589</v>
      </c>
      <c r="C52" s="71"/>
      <c r="D52" s="71">
        <f t="shared" si="0"/>
        <v>0</v>
      </c>
      <c r="E52" s="71"/>
      <c r="F52" s="35">
        <f t="shared" si="1"/>
        <v>0</v>
      </c>
      <c r="G52" s="17" t="s">
        <v>224</v>
      </c>
    </row>
    <row r="53" spans="1:7" ht="15.95" customHeight="1" x14ac:dyDescent="0.25">
      <c r="A53" s="14" t="s">
        <v>43</v>
      </c>
      <c r="B53" s="71" t="s">
        <v>137</v>
      </c>
      <c r="C53" s="77" t="s">
        <v>693</v>
      </c>
      <c r="D53" s="71">
        <f t="shared" si="0"/>
        <v>2</v>
      </c>
      <c r="E53" s="71">
        <v>0.5</v>
      </c>
      <c r="F53" s="35">
        <f t="shared" si="1"/>
        <v>1</v>
      </c>
      <c r="G53" s="15" t="s">
        <v>692</v>
      </c>
    </row>
    <row r="54" spans="1:7" ht="15.95" customHeight="1" x14ac:dyDescent="0.25">
      <c r="A54" s="14" t="s">
        <v>44</v>
      </c>
      <c r="B54" s="71" t="s">
        <v>589</v>
      </c>
      <c r="C54" s="71"/>
      <c r="D54" s="71">
        <f t="shared" si="0"/>
        <v>0</v>
      </c>
      <c r="E54" s="71"/>
      <c r="F54" s="35">
        <f t="shared" si="1"/>
        <v>0</v>
      </c>
      <c r="G54" s="17" t="s">
        <v>405</v>
      </c>
    </row>
    <row r="55" spans="1:7" s="38" customFormat="1" ht="15.95" customHeight="1" x14ac:dyDescent="0.25">
      <c r="A55" s="13" t="s">
        <v>45</v>
      </c>
      <c r="B55" s="72"/>
      <c r="C55" s="72"/>
      <c r="D55" s="73"/>
      <c r="E55" s="73"/>
      <c r="F55" s="26"/>
      <c r="G55" s="19"/>
    </row>
    <row r="56" spans="1:7" s="10" customFormat="1" ht="15.95" customHeight="1" x14ac:dyDescent="0.25">
      <c r="A56" s="14" t="s">
        <v>46</v>
      </c>
      <c r="B56" s="71" t="s">
        <v>137</v>
      </c>
      <c r="C56" s="77" t="s">
        <v>681</v>
      </c>
      <c r="D56" s="71">
        <f t="shared" si="0"/>
        <v>2</v>
      </c>
      <c r="E56" s="71">
        <v>0.5</v>
      </c>
      <c r="F56" s="35">
        <f t="shared" si="1"/>
        <v>1</v>
      </c>
      <c r="G56" s="17" t="s">
        <v>679</v>
      </c>
    </row>
    <row r="57" spans="1:7" s="10" customFormat="1" ht="15.95" customHeight="1" x14ac:dyDescent="0.25">
      <c r="A57" s="14" t="s">
        <v>47</v>
      </c>
      <c r="B57" s="71" t="s">
        <v>250</v>
      </c>
      <c r="C57" s="71"/>
      <c r="D57" s="71">
        <f t="shared" si="0"/>
        <v>0</v>
      </c>
      <c r="E57" s="71"/>
      <c r="F57" s="35">
        <f t="shared" si="1"/>
        <v>0</v>
      </c>
      <c r="G57" s="17" t="s">
        <v>416</v>
      </c>
    </row>
    <row r="58" spans="1:7" s="10" customFormat="1" ht="15.95" customHeight="1" x14ac:dyDescent="0.25">
      <c r="A58" s="14" t="s">
        <v>48</v>
      </c>
      <c r="B58" s="71" t="s">
        <v>137</v>
      </c>
      <c r="C58" s="77" t="s">
        <v>670</v>
      </c>
      <c r="D58" s="71">
        <f t="shared" si="0"/>
        <v>2</v>
      </c>
      <c r="E58" s="71">
        <v>0.5</v>
      </c>
      <c r="F58" s="35">
        <f t="shared" si="1"/>
        <v>1</v>
      </c>
      <c r="G58" s="17" t="s">
        <v>420</v>
      </c>
    </row>
    <row r="59" spans="1:7" s="10" customFormat="1" ht="15.95" customHeight="1" x14ac:dyDescent="0.25">
      <c r="A59" s="14" t="s">
        <v>49</v>
      </c>
      <c r="B59" s="71" t="s">
        <v>250</v>
      </c>
      <c r="C59" s="71"/>
      <c r="D59" s="71">
        <f t="shared" si="0"/>
        <v>0</v>
      </c>
      <c r="E59" s="71"/>
      <c r="F59" s="35">
        <f t="shared" si="1"/>
        <v>0</v>
      </c>
      <c r="G59" s="17" t="s">
        <v>427</v>
      </c>
    </row>
    <row r="60" spans="1:7" ht="15.95" customHeight="1" x14ac:dyDescent="0.25">
      <c r="A60" s="14" t="s">
        <v>50</v>
      </c>
      <c r="B60" s="71" t="s">
        <v>137</v>
      </c>
      <c r="C60" s="71"/>
      <c r="D60" s="71">
        <f t="shared" si="0"/>
        <v>2</v>
      </c>
      <c r="E60" s="71"/>
      <c r="F60" s="35">
        <f t="shared" si="1"/>
        <v>2</v>
      </c>
      <c r="G60" s="17" t="s">
        <v>675</v>
      </c>
    </row>
    <row r="61" spans="1:7" s="10" customFormat="1" ht="15.95" customHeight="1" x14ac:dyDescent="0.25">
      <c r="A61" s="14" t="s">
        <v>51</v>
      </c>
      <c r="B61" s="71" t="s">
        <v>137</v>
      </c>
      <c r="C61" s="71"/>
      <c r="D61" s="71">
        <f t="shared" si="0"/>
        <v>2</v>
      </c>
      <c r="E61" s="71"/>
      <c r="F61" s="35">
        <f t="shared" si="1"/>
        <v>2</v>
      </c>
      <c r="G61" s="17" t="s">
        <v>433</v>
      </c>
    </row>
    <row r="62" spans="1:7" s="10" customFormat="1" ht="15.95" customHeight="1" x14ac:dyDescent="0.25">
      <c r="A62" s="14" t="s">
        <v>52</v>
      </c>
      <c r="B62" s="71" t="s">
        <v>137</v>
      </c>
      <c r="C62" s="71"/>
      <c r="D62" s="71">
        <f t="shared" si="0"/>
        <v>2</v>
      </c>
      <c r="E62" s="71"/>
      <c r="F62" s="35">
        <f t="shared" si="1"/>
        <v>2</v>
      </c>
      <c r="G62" s="17" t="s">
        <v>645</v>
      </c>
    </row>
    <row r="63" spans="1:7" s="10" customFormat="1" ht="15.95" customHeight="1" x14ac:dyDescent="0.25">
      <c r="A63" s="14" t="s">
        <v>53</v>
      </c>
      <c r="B63" s="71" t="s">
        <v>137</v>
      </c>
      <c r="C63" s="71"/>
      <c r="D63" s="71">
        <f t="shared" si="0"/>
        <v>2</v>
      </c>
      <c r="E63" s="71"/>
      <c r="F63" s="35">
        <f t="shared" si="1"/>
        <v>2</v>
      </c>
      <c r="G63" s="24" t="s">
        <v>442</v>
      </c>
    </row>
    <row r="64" spans="1:7" s="10" customFormat="1" ht="15.95" customHeight="1" x14ac:dyDescent="0.25">
      <c r="A64" s="14" t="s">
        <v>54</v>
      </c>
      <c r="B64" s="71" t="s">
        <v>137</v>
      </c>
      <c r="C64" s="71"/>
      <c r="D64" s="71">
        <f t="shared" si="0"/>
        <v>2</v>
      </c>
      <c r="E64" s="71"/>
      <c r="F64" s="35">
        <f t="shared" si="1"/>
        <v>2</v>
      </c>
      <c r="G64" s="17" t="s">
        <v>225</v>
      </c>
    </row>
    <row r="65" spans="1:7" s="10" customFormat="1" ht="15.95" customHeight="1" x14ac:dyDescent="0.25">
      <c r="A65" s="14" t="s">
        <v>55</v>
      </c>
      <c r="B65" s="71" t="s">
        <v>137</v>
      </c>
      <c r="C65" s="71"/>
      <c r="D65" s="71">
        <f t="shared" si="0"/>
        <v>2</v>
      </c>
      <c r="E65" s="71"/>
      <c r="F65" s="35">
        <f t="shared" si="1"/>
        <v>2</v>
      </c>
      <c r="G65" s="17" t="s">
        <v>451</v>
      </c>
    </row>
    <row r="66" spans="1:7" ht="15.95" customHeight="1" x14ac:dyDescent="0.25">
      <c r="A66" s="14" t="s">
        <v>56</v>
      </c>
      <c r="B66" s="71" t="s">
        <v>590</v>
      </c>
      <c r="C66" s="71"/>
      <c r="D66" s="71">
        <f t="shared" si="0"/>
        <v>0</v>
      </c>
      <c r="E66" s="71"/>
      <c r="F66" s="35">
        <f t="shared" si="1"/>
        <v>0</v>
      </c>
      <c r="G66" s="17" t="s">
        <v>226</v>
      </c>
    </row>
    <row r="67" spans="1:7" s="10" customFormat="1" ht="15.95" customHeight="1" x14ac:dyDescent="0.25">
      <c r="A67" s="14" t="s">
        <v>57</v>
      </c>
      <c r="B67" s="71" t="s">
        <v>250</v>
      </c>
      <c r="C67" s="71"/>
      <c r="D67" s="71">
        <f t="shared" si="0"/>
        <v>0</v>
      </c>
      <c r="E67" s="71"/>
      <c r="F67" s="35">
        <f t="shared" si="1"/>
        <v>0</v>
      </c>
      <c r="G67" s="17" t="s">
        <v>464</v>
      </c>
    </row>
    <row r="68" spans="1:7" s="10" customFormat="1" ht="15.95" customHeight="1" x14ac:dyDescent="0.25">
      <c r="A68" s="14" t="s">
        <v>58</v>
      </c>
      <c r="B68" s="71" t="s">
        <v>137</v>
      </c>
      <c r="C68" s="77" t="s">
        <v>731</v>
      </c>
      <c r="D68" s="71">
        <f t="shared" si="0"/>
        <v>2</v>
      </c>
      <c r="E68" s="71">
        <v>0.5</v>
      </c>
      <c r="F68" s="35">
        <f t="shared" si="1"/>
        <v>1</v>
      </c>
      <c r="G68" s="17" t="s">
        <v>730</v>
      </c>
    </row>
    <row r="69" spans="1:7" ht="15.95" customHeight="1" x14ac:dyDescent="0.25">
      <c r="A69" s="14" t="s">
        <v>59</v>
      </c>
      <c r="B69" s="71" t="s">
        <v>137</v>
      </c>
      <c r="C69" s="71"/>
      <c r="D69" s="71">
        <f t="shared" si="0"/>
        <v>2</v>
      </c>
      <c r="E69" s="71"/>
      <c r="F69" s="35">
        <f t="shared" si="1"/>
        <v>2</v>
      </c>
      <c r="G69" s="17" t="s">
        <v>227</v>
      </c>
    </row>
    <row r="70" spans="1:7" s="38" customFormat="1" ht="15.95" customHeight="1" x14ac:dyDescent="0.25">
      <c r="A70" s="13" t="s">
        <v>60</v>
      </c>
      <c r="B70" s="72"/>
      <c r="C70" s="72"/>
      <c r="D70" s="73"/>
      <c r="E70" s="73"/>
      <c r="F70" s="26"/>
      <c r="G70" s="19"/>
    </row>
    <row r="71" spans="1:7" s="10" customFormat="1" ht="15.95" customHeight="1" x14ac:dyDescent="0.25">
      <c r="A71" s="14" t="s">
        <v>61</v>
      </c>
      <c r="B71" s="71" t="s">
        <v>137</v>
      </c>
      <c r="C71" s="71"/>
      <c r="D71" s="71">
        <f t="shared" si="0"/>
        <v>2</v>
      </c>
      <c r="E71" s="71"/>
      <c r="F71" s="35">
        <f t="shared" si="1"/>
        <v>2</v>
      </c>
      <c r="G71" s="17" t="s">
        <v>228</v>
      </c>
    </row>
    <row r="72" spans="1:7" ht="15.95" customHeight="1" x14ac:dyDescent="0.25">
      <c r="A72" s="14" t="s">
        <v>62</v>
      </c>
      <c r="B72" s="71" t="s">
        <v>137</v>
      </c>
      <c r="C72" s="71"/>
      <c r="D72" s="71">
        <f t="shared" si="0"/>
        <v>2</v>
      </c>
      <c r="E72" s="71"/>
      <c r="F72" s="35">
        <f t="shared" si="1"/>
        <v>2</v>
      </c>
      <c r="G72" s="15" t="s">
        <v>229</v>
      </c>
    </row>
    <row r="73" spans="1:7" ht="15.95" customHeight="1" x14ac:dyDescent="0.25">
      <c r="A73" s="14" t="s">
        <v>63</v>
      </c>
      <c r="B73" s="71" t="s">
        <v>250</v>
      </c>
      <c r="C73" s="71"/>
      <c r="D73" s="71">
        <f t="shared" si="0"/>
        <v>0</v>
      </c>
      <c r="E73" s="71"/>
      <c r="F73" s="35">
        <f t="shared" si="1"/>
        <v>0</v>
      </c>
      <c r="G73" s="17" t="s">
        <v>230</v>
      </c>
    </row>
    <row r="74" spans="1:7" s="10" customFormat="1" ht="15.95" customHeight="1" x14ac:dyDescent="0.25">
      <c r="A74" s="14" t="s">
        <v>64</v>
      </c>
      <c r="B74" s="71" t="s">
        <v>137</v>
      </c>
      <c r="C74" s="71"/>
      <c r="D74" s="71">
        <f t="shared" si="0"/>
        <v>2</v>
      </c>
      <c r="E74" s="71"/>
      <c r="F74" s="35">
        <f t="shared" si="1"/>
        <v>2</v>
      </c>
      <c r="G74" s="17" t="s">
        <v>231</v>
      </c>
    </row>
    <row r="75" spans="1:7" s="10" customFormat="1" ht="15.95" customHeight="1" x14ac:dyDescent="0.25">
      <c r="A75" s="14" t="s">
        <v>65</v>
      </c>
      <c r="B75" s="71" t="s">
        <v>137</v>
      </c>
      <c r="C75" s="71"/>
      <c r="D75" s="71">
        <f t="shared" ref="D75:D102" si="2">IF(B75="Да, опубликованы за все отчетные периоды",2,0)</f>
        <v>2</v>
      </c>
      <c r="E75" s="71"/>
      <c r="F75" s="35">
        <f t="shared" ref="F75:F102" si="3">D75*(1-E75)</f>
        <v>2</v>
      </c>
      <c r="G75" s="17" t="s">
        <v>232</v>
      </c>
    </row>
    <row r="76" spans="1:7" s="10" customFormat="1" ht="15.95" customHeight="1" x14ac:dyDescent="0.25">
      <c r="A76" s="14" t="s">
        <v>66</v>
      </c>
      <c r="B76" s="71" t="s">
        <v>137</v>
      </c>
      <c r="C76" s="71"/>
      <c r="D76" s="71">
        <f t="shared" si="2"/>
        <v>2</v>
      </c>
      <c r="E76" s="71"/>
      <c r="F76" s="35">
        <f t="shared" si="3"/>
        <v>2</v>
      </c>
      <c r="G76" s="17" t="s">
        <v>233</v>
      </c>
    </row>
    <row r="77" spans="1:7" s="38" customFormat="1" ht="15.95" customHeight="1" x14ac:dyDescent="0.25">
      <c r="A77" s="13" t="s">
        <v>67</v>
      </c>
      <c r="B77" s="72"/>
      <c r="C77" s="72"/>
      <c r="D77" s="73"/>
      <c r="E77" s="73"/>
      <c r="F77" s="26"/>
      <c r="G77" s="19"/>
    </row>
    <row r="78" spans="1:7" s="10" customFormat="1" ht="15.95" customHeight="1" x14ac:dyDescent="0.25">
      <c r="A78" s="14" t="s">
        <v>68</v>
      </c>
      <c r="B78" s="71" t="s">
        <v>250</v>
      </c>
      <c r="C78" s="71"/>
      <c r="D78" s="71">
        <f t="shared" si="2"/>
        <v>0</v>
      </c>
      <c r="E78" s="71"/>
      <c r="F78" s="35">
        <f t="shared" si="3"/>
        <v>0</v>
      </c>
      <c r="G78" s="17" t="s">
        <v>616</v>
      </c>
    </row>
    <row r="79" spans="1:7" s="10" customFormat="1" ht="15.95" customHeight="1" x14ac:dyDescent="0.25">
      <c r="A79" s="14" t="s">
        <v>69</v>
      </c>
      <c r="B79" s="71" t="s">
        <v>250</v>
      </c>
      <c r="C79" s="71"/>
      <c r="D79" s="71">
        <f t="shared" si="2"/>
        <v>0</v>
      </c>
      <c r="E79" s="71"/>
      <c r="F79" s="35">
        <f t="shared" si="3"/>
        <v>0</v>
      </c>
      <c r="G79" s="17" t="s">
        <v>591</v>
      </c>
    </row>
    <row r="80" spans="1:7" s="10" customFormat="1" ht="15.95" customHeight="1" x14ac:dyDescent="0.25">
      <c r="A80" s="14" t="s">
        <v>70</v>
      </c>
      <c r="B80" s="71" t="s">
        <v>589</v>
      </c>
      <c r="C80" s="71"/>
      <c r="D80" s="71">
        <f t="shared" si="2"/>
        <v>0</v>
      </c>
      <c r="E80" s="71"/>
      <c r="F80" s="35">
        <f t="shared" si="3"/>
        <v>0</v>
      </c>
      <c r="G80" s="17" t="s">
        <v>501</v>
      </c>
    </row>
    <row r="81" spans="1:7" s="10" customFormat="1" ht="15.95" customHeight="1" x14ac:dyDescent="0.25">
      <c r="A81" s="14" t="s">
        <v>71</v>
      </c>
      <c r="B81" s="71" t="s">
        <v>137</v>
      </c>
      <c r="C81" s="71"/>
      <c r="D81" s="71">
        <f t="shared" si="2"/>
        <v>2</v>
      </c>
      <c r="E81" s="71"/>
      <c r="F81" s="35">
        <f t="shared" si="3"/>
        <v>2</v>
      </c>
      <c r="G81" s="17" t="s">
        <v>506</v>
      </c>
    </row>
    <row r="82" spans="1:7" ht="15.95" customHeight="1" x14ac:dyDescent="0.25">
      <c r="A82" s="14" t="s">
        <v>72</v>
      </c>
      <c r="B82" s="71" t="s">
        <v>137</v>
      </c>
      <c r="C82" s="8"/>
      <c r="D82" s="71">
        <f t="shared" si="2"/>
        <v>2</v>
      </c>
      <c r="E82" s="71"/>
      <c r="F82" s="35">
        <f t="shared" si="3"/>
        <v>2</v>
      </c>
      <c r="G82" s="25" t="s">
        <v>510</v>
      </c>
    </row>
    <row r="83" spans="1:7" s="10" customFormat="1" ht="15.95" customHeight="1" x14ac:dyDescent="0.25">
      <c r="A83" s="14" t="s">
        <v>73</v>
      </c>
      <c r="B83" s="71" t="s">
        <v>137</v>
      </c>
      <c r="C83" s="8" t="s">
        <v>599</v>
      </c>
      <c r="D83" s="71">
        <f t="shared" si="2"/>
        <v>2</v>
      </c>
      <c r="E83" s="71">
        <v>0.5</v>
      </c>
      <c r="F83" s="35">
        <f t="shared" si="3"/>
        <v>1</v>
      </c>
      <c r="G83" s="17" t="s">
        <v>234</v>
      </c>
    </row>
    <row r="84" spans="1:7" ht="15.95" customHeight="1" x14ac:dyDescent="0.25">
      <c r="A84" s="14" t="s">
        <v>74</v>
      </c>
      <c r="B84" s="71" t="s">
        <v>137</v>
      </c>
      <c r="C84" s="71"/>
      <c r="D84" s="71">
        <f t="shared" si="2"/>
        <v>2</v>
      </c>
      <c r="E84" s="71"/>
      <c r="F84" s="35">
        <f t="shared" si="3"/>
        <v>2</v>
      </c>
      <c r="G84" s="17" t="s">
        <v>235</v>
      </c>
    </row>
    <row r="85" spans="1:7" s="9" customFormat="1" ht="15.95" customHeight="1" x14ac:dyDescent="0.25">
      <c r="A85" s="14" t="s">
        <v>75</v>
      </c>
      <c r="B85" s="71" t="s">
        <v>137</v>
      </c>
      <c r="C85" s="77"/>
      <c r="D85" s="71">
        <f t="shared" si="2"/>
        <v>2</v>
      </c>
      <c r="E85" s="71"/>
      <c r="F85" s="35">
        <f t="shared" si="3"/>
        <v>2</v>
      </c>
      <c r="G85" s="17" t="s">
        <v>520</v>
      </c>
    </row>
    <row r="86" spans="1:7" s="10" customFormat="1" ht="15.95" customHeight="1" x14ac:dyDescent="0.25">
      <c r="A86" s="14" t="s">
        <v>76</v>
      </c>
      <c r="B86" s="71" t="s">
        <v>250</v>
      </c>
      <c r="C86" s="71"/>
      <c r="D86" s="71">
        <f t="shared" si="2"/>
        <v>0</v>
      </c>
      <c r="E86" s="71"/>
      <c r="F86" s="35">
        <f t="shared" si="3"/>
        <v>0</v>
      </c>
      <c r="G86" s="17" t="s">
        <v>525</v>
      </c>
    </row>
    <row r="87" spans="1:7" ht="15.95" customHeight="1" x14ac:dyDescent="0.25">
      <c r="A87" s="14" t="s">
        <v>77</v>
      </c>
      <c r="B87" s="71" t="s">
        <v>137</v>
      </c>
      <c r="C87" s="71"/>
      <c r="D87" s="71">
        <f t="shared" si="2"/>
        <v>2</v>
      </c>
      <c r="E87" s="71"/>
      <c r="F87" s="35">
        <f t="shared" si="3"/>
        <v>2</v>
      </c>
      <c r="G87" s="25" t="s">
        <v>528</v>
      </c>
    </row>
    <row r="88" spans="1:7" s="10" customFormat="1" ht="15.95" customHeight="1" x14ac:dyDescent="0.25">
      <c r="A88" s="14" t="s">
        <v>78</v>
      </c>
      <c r="B88" s="71" t="s">
        <v>137</v>
      </c>
      <c r="C88" s="77"/>
      <c r="D88" s="71">
        <f t="shared" si="2"/>
        <v>2</v>
      </c>
      <c r="E88" s="71"/>
      <c r="F88" s="35">
        <f t="shared" si="3"/>
        <v>2</v>
      </c>
      <c r="G88" s="17" t="s">
        <v>537</v>
      </c>
    </row>
    <row r="89" spans="1:7" s="10" customFormat="1" ht="15.95" customHeight="1" x14ac:dyDescent="0.25">
      <c r="A89" s="14" t="s">
        <v>79</v>
      </c>
      <c r="B89" s="71" t="s">
        <v>589</v>
      </c>
      <c r="C89" s="71"/>
      <c r="D89" s="71">
        <f t="shared" si="2"/>
        <v>0</v>
      </c>
      <c r="E89" s="71"/>
      <c r="F89" s="35">
        <f t="shared" si="3"/>
        <v>0</v>
      </c>
      <c r="G89" s="17" t="s">
        <v>541</v>
      </c>
    </row>
    <row r="90" spans="1:7" s="38" customFormat="1" ht="15.95" customHeight="1" x14ac:dyDescent="0.25">
      <c r="A90" s="13" t="s">
        <v>80</v>
      </c>
      <c r="B90" s="72"/>
      <c r="C90" s="72"/>
      <c r="D90" s="73"/>
      <c r="E90" s="73"/>
      <c r="F90" s="26"/>
      <c r="G90" s="19"/>
    </row>
    <row r="91" spans="1:7" s="10" customFormat="1" ht="15.95" customHeight="1" x14ac:dyDescent="0.25">
      <c r="A91" s="14" t="s">
        <v>81</v>
      </c>
      <c r="B91" s="71" t="s">
        <v>250</v>
      </c>
      <c r="C91" s="71"/>
      <c r="D91" s="71">
        <f t="shared" si="2"/>
        <v>0</v>
      </c>
      <c r="E91" s="71"/>
      <c r="F91" s="35">
        <f t="shared" si="3"/>
        <v>0</v>
      </c>
      <c r="G91" s="17" t="s">
        <v>544</v>
      </c>
    </row>
    <row r="92" spans="1:7" s="10" customFormat="1" ht="15.95" customHeight="1" x14ac:dyDescent="0.25">
      <c r="A92" s="14" t="s">
        <v>82</v>
      </c>
      <c r="B92" s="71" t="s">
        <v>250</v>
      </c>
      <c r="C92" s="71"/>
      <c r="D92" s="71">
        <f t="shared" si="2"/>
        <v>0</v>
      </c>
      <c r="E92" s="71"/>
      <c r="F92" s="35">
        <f t="shared" si="3"/>
        <v>0</v>
      </c>
      <c r="G92" s="17" t="s">
        <v>552</v>
      </c>
    </row>
    <row r="93" spans="1:7" ht="15.95" customHeight="1" x14ac:dyDescent="0.25">
      <c r="A93" s="14" t="s">
        <v>83</v>
      </c>
      <c r="B93" s="71" t="s">
        <v>250</v>
      </c>
      <c r="C93" s="71"/>
      <c r="D93" s="71">
        <f t="shared" si="2"/>
        <v>0</v>
      </c>
      <c r="E93" s="71"/>
      <c r="F93" s="35">
        <f t="shared" si="3"/>
        <v>0</v>
      </c>
      <c r="G93" s="17" t="s">
        <v>555</v>
      </c>
    </row>
    <row r="94" spans="1:7" ht="15.95" customHeight="1" x14ac:dyDescent="0.25">
      <c r="A94" s="14" t="s">
        <v>84</v>
      </c>
      <c r="B94" s="71" t="s">
        <v>137</v>
      </c>
      <c r="C94" s="71"/>
      <c r="D94" s="71">
        <f t="shared" si="2"/>
        <v>2</v>
      </c>
      <c r="E94" s="71"/>
      <c r="F94" s="35">
        <f t="shared" si="3"/>
        <v>2</v>
      </c>
      <c r="G94" s="17" t="s">
        <v>558</v>
      </c>
    </row>
    <row r="95" spans="1:7" ht="15.95" customHeight="1" x14ac:dyDescent="0.25">
      <c r="A95" s="14" t="s">
        <v>85</v>
      </c>
      <c r="B95" s="71" t="s">
        <v>137</v>
      </c>
      <c r="C95" s="77" t="s">
        <v>600</v>
      </c>
      <c r="D95" s="71">
        <f t="shared" si="2"/>
        <v>2</v>
      </c>
      <c r="E95" s="71">
        <v>0.5</v>
      </c>
      <c r="F95" s="35">
        <f t="shared" si="3"/>
        <v>1</v>
      </c>
      <c r="G95" s="17" t="s">
        <v>563</v>
      </c>
    </row>
    <row r="96" spans="1:7" s="10" customFormat="1" ht="15.95" customHeight="1" x14ac:dyDescent="0.25">
      <c r="A96" s="14" t="s">
        <v>86</v>
      </c>
      <c r="B96" s="71" t="s">
        <v>590</v>
      </c>
      <c r="C96" s="71"/>
      <c r="D96" s="71">
        <f t="shared" si="2"/>
        <v>0</v>
      </c>
      <c r="E96" s="71"/>
      <c r="F96" s="35">
        <f t="shared" si="3"/>
        <v>0</v>
      </c>
      <c r="G96" s="17" t="s">
        <v>570</v>
      </c>
    </row>
    <row r="97" spans="1:7" s="10" customFormat="1" ht="15.95" customHeight="1" x14ac:dyDescent="0.25">
      <c r="A97" s="14" t="s">
        <v>87</v>
      </c>
      <c r="B97" s="71" t="s">
        <v>250</v>
      </c>
      <c r="C97" s="71"/>
      <c r="D97" s="71">
        <f t="shared" si="2"/>
        <v>0</v>
      </c>
      <c r="E97" s="71"/>
      <c r="F97" s="35">
        <f t="shared" si="3"/>
        <v>0</v>
      </c>
      <c r="G97" s="21" t="s">
        <v>575</v>
      </c>
    </row>
    <row r="98" spans="1:7" s="10" customFormat="1" ht="15.95" customHeight="1" x14ac:dyDescent="0.25">
      <c r="A98" s="14" t="s">
        <v>88</v>
      </c>
      <c r="B98" s="71" t="s">
        <v>250</v>
      </c>
      <c r="C98" s="71"/>
      <c r="D98" s="71">
        <f t="shared" si="2"/>
        <v>0</v>
      </c>
      <c r="E98" s="71"/>
      <c r="F98" s="35">
        <f t="shared" si="3"/>
        <v>0</v>
      </c>
      <c r="G98" s="15" t="s">
        <v>580</v>
      </c>
    </row>
    <row r="99" spans="1:7" s="10" customFormat="1" ht="15.95" customHeight="1" x14ac:dyDescent="0.25">
      <c r="A99" s="14" t="s">
        <v>89</v>
      </c>
      <c r="B99" s="71" t="s">
        <v>250</v>
      </c>
      <c r="C99" s="71"/>
      <c r="D99" s="71">
        <f t="shared" si="2"/>
        <v>0</v>
      </c>
      <c r="E99" s="71"/>
      <c r="F99" s="35">
        <f t="shared" si="3"/>
        <v>0</v>
      </c>
      <c r="G99" s="17" t="s">
        <v>582</v>
      </c>
    </row>
    <row r="100" spans="1:7" s="38" customFormat="1" ht="15.95" customHeight="1" x14ac:dyDescent="0.25">
      <c r="A100" s="13" t="s">
        <v>108</v>
      </c>
      <c r="B100" s="108"/>
      <c r="C100" s="109"/>
      <c r="D100" s="73"/>
      <c r="E100" s="109"/>
      <c r="F100" s="26"/>
      <c r="G100" s="109"/>
    </row>
    <row r="101" spans="1:7" ht="15.95" customHeight="1" x14ac:dyDescent="0.25">
      <c r="A101" s="14" t="s">
        <v>109</v>
      </c>
      <c r="B101" s="110" t="s">
        <v>137</v>
      </c>
      <c r="C101" s="111"/>
      <c r="D101" s="71">
        <f t="shared" si="2"/>
        <v>2</v>
      </c>
      <c r="E101" s="111"/>
      <c r="F101" s="35">
        <f t="shared" si="3"/>
        <v>2</v>
      </c>
      <c r="G101" s="111" t="s">
        <v>584</v>
      </c>
    </row>
    <row r="102" spans="1:7" ht="15.95" customHeight="1" x14ac:dyDescent="0.25">
      <c r="A102" s="14" t="s">
        <v>110</v>
      </c>
      <c r="B102" s="110" t="s">
        <v>137</v>
      </c>
      <c r="C102" s="111"/>
      <c r="D102" s="71">
        <f t="shared" si="2"/>
        <v>2</v>
      </c>
      <c r="E102" s="111"/>
      <c r="F102" s="35">
        <f t="shared" si="3"/>
        <v>2</v>
      </c>
      <c r="G102" s="111" t="s">
        <v>586</v>
      </c>
    </row>
    <row r="103" spans="1:7" x14ac:dyDescent="0.25">
      <c r="B103" s="3" t="s">
        <v>97</v>
      </c>
    </row>
    <row r="104" spans="1:7" x14ac:dyDescent="0.25">
      <c r="A104" s="4"/>
      <c r="B104" s="4"/>
      <c r="C104" s="4"/>
      <c r="D104" s="4"/>
      <c r="E104" s="4"/>
      <c r="F104" s="7"/>
    </row>
    <row r="111" spans="1:7" x14ac:dyDescent="0.25">
      <c r="A111" s="4"/>
      <c r="B111" s="4"/>
      <c r="C111" s="4"/>
      <c r="D111" s="4"/>
      <c r="E111" s="4"/>
      <c r="F111" s="7"/>
    </row>
    <row r="115" spans="1:6" x14ac:dyDescent="0.25">
      <c r="A115" s="4"/>
      <c r="B115" s="4"/>
      <c r="C115" s="4"/>
      <c r="D115" s="4"/>
      <c r="E115" s="4"/>
      <c r="F115" s="7"/>
    </row>
    <row r="118" spans="1:6" x14ac:dyDescent="0.25">
      <c r="A118" s="4"/>
      <c r="B118" s="4"/>
      <c r="C118" s="4"/>
      <c r="D118" s="4"/>
      <c r="E118" s="4"/>
      <c r="F118" s="7"/>
    </row>
    <row r="122" spans="1:6" x14ac:dyDescent="0.25">
      <c r="A122" s="4"/>
      <c r="B122" s="4"/>
      <c r="C122" s="4"/>
      <c r="D122" s="4"/>
      <c r="E122" s="4"/>
      <c r="F122" s="7"/>
    </row>
    <row r="125" spans="1:6" x14ac:dyDescent="0.25">
      <c r="A125" s="4"/>
      <c r="B125" s="4"/>
      <c r="C125" s="4"/>
      <c r="D125" s="4"/>
      <c r="E125" s="4"/>
      <c r="F125" s="7"/>
    </row>
    <row r="129" spans="1:6" x14ac:dyDescent="0.25">
      <c r="A129" s="4"/>
      <c r="B129" s="4"/>
      <c r="C129" s="4"/>
      <c r="D129" s="4"/>
      <c r="E129" s="4"/>
      <c r="F129" s="7"/>
    </row>
  </sheetData>
  <autoFilter ref="A9:G9"/>
  <mergeCells count="10">
    <mergeCell ref="A1:G1"/>
    <mergeCell ref="D4:F4"/>
    <mergeCell ref="D5:D8"/>
    <mergeCell ref="E5:E8"/>
    <mergeCell ref="F5:F8"/>
    <mergeCell ref="C4:C8"/>
    <mergeCell ref="A4:A8"/>
    <mergeCell ref="G4:G8"/>
    <mergeCell ref="A3:G3"/>
    <mergeCell ref="A2:G2"/>
  </mergeCells>
  <dataValidations count="2">
    <dataValidation type="list" allowBlank="1" showInputMessage="1" showErrorMessage="1" sqref="B9:B102">
      <formula1>$B$5:$B$8</formula1>
    </dataValidation>
    <dataValidation type="list" allowBlank="1" showInputMessage="1" showErrorMessage="1" sqref="E9:E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G52" r:id="rId1"/>
    <hyperlink ref="G44" r:id="rId2"/>
    <hyperlink ref="G46" r:id="rId3"/>
    <hyperlink ref="G17" r:id="rId4"/>
    <hyperlink ref="G95" r:id="rId5"/>
    <hyperlink ref="G43" r:id="rId6"/>
    <hyperlink ref="G78" r:id="rId7" display="http://www.minfin-altai.ru/byudzhet/rashodbudg/"/>
    <hyperlink ref="G86" r:id="rId8"/>
    <hyperlink ref="G62" r:id="rId9"/>
    <hyperlink ref="G85" r:id="rId10"/>
    <hyperlink ref="G57" r:id="rId11"/>
    <hyperlink ref="G42" r:id="rId12"/>
    <hyperlink ref="G69" r:id="rId13"/>
    <hyperlink ref="G29" r:id="rId14"/>
    <hyperlink ref="G27" r:id="rId15"/>
    <hyperlink ref="G25" r:id="rId16"/>
  </hyperlinks>
  <pageMargins left="0.70866141732283472" right="0.70866141732283472" top="0.74803149606299213" bottom="0.74803149606299213" header="0.31496062992125984" footer="0.31496062992125984"/>
  <pageSetup paperSize="9" scale="72" fitToHeight="3" orientation="landscape" r:id="rId17"/>
  <headerFooter>
    <oddFooter>&amp;C&amp;"Times New Roman,обычный"&amp;8&amp;P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zoomScaleNormal="100" workbookViewId="0">
      <pane ySplit="8" topLeftCell="A9" activePane="bottomLeft" state="frozen"/>
      <selection pane="bottomLeft" activeCell="C24" sqref="C24"/>
    </sheetView>
  </sheetViews>
  <sheetFormatPr defaultRowHeight="15" x14ac:dyDescent="0.25"/>
  <cols>
    <col min="1" max="1" width="33.42578125" style="3" customWidth="1"/>
    <col min="2" max="2" width="56.140625" style="3" customWidth="1"/>
    <col min="3" max="3" width="28.7109375" style="3" customWidth="1"/>
    <col min="4" max="5" width="20.7109375" style="3" customWidth="1"/>
    <col min="6" max="6" width="7.7109375" style="3" customWidth="1"/>
    <col min="7" max="7" width="9.7109375" style="3" customWidth="1"/>
    <col min="8" max="8" width="10.7109375" style="3" customWidth="1"/>
    <col min="9" max="9" width="7.7109375" style="6" customWidth="1"/>
    <col min="10" max="10" width="45.7109375" customWidth="1"/>
  </cols>
  <sheetData>
    <row r="1" spans="1:10" s="1" customFormat="1" ht="29.25" customHeight="1" x14ac:dyDescent="0.2">
      <c r="A1" s="131" t="s">
        <v>172</v>
      </c>
      <c r="B1" s="131"/>
      <c r="C1" s="131"/>
      <c r="D1" s="131"/>
      <c r="E1" s="131"/>
      <c r="F1" s="131"/>
      <c r="G1" s="131"/>
      <c r="H1" s="131"/>
      <c r="I1" s="131"/>
      <c r="J1" s="150"/>
    </row>
    <row r="2" spans="1:10" s="1" customFormat="1" ht="15.95" customHeight="1" x14ac:dyDescent="0.2">
      <c r="A2" s="156" t="s">
        <v>614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s="1" customFormat="1" ht="30.75" customHeight="1" x14ac:dyDescent="0.2">
      <c r="A3" s="143" t="str">
        <f>'Методика (раздел 10)'!B13</f>
        <v xml:space="preserve">В целях оценки показателя учитываются сведения, детализированные по видам доходов,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максимальной оценки показателя в обязательном порядке должны быть представлены сведения по статьям доходов для 1-7 подгрупп 1 группы и для 2 подгруппы 2 группы классификации доходов. </v>
      </c>
      <c r="B3" s="143"/>
      <c r="C3" s="143"/>
      <c r="D3" s="143"/>
      <c r="E3" s="143"/>
      <c r="F3" s="143"/>
      <c r="G3" s="143"/>
      <c r="H3" s="143"/>
      <c r="I3" s="143"/>
      <c r="J3" s="155"/>
    </row>
    <row r="4" spans="1:10" ht="39.75" customHeight="1" x14ac:dyDescent="0.25">
      <c r="A4" s="135" t="s">
        <v>111</v>
      </c>
      <c r="B4" s="11" t="s">
        <v>171</v>
      </c>
      <c r="C4" s="135" t="s">
        <v>594</v>
      </c>
      <c r="D4" s="135" t="s">
        <v>113</v>
      </c>
      <c r="E4" s="135" t="s">
        <v>114</v>
      </c>
      <c r="F4" s="132" t="s">
        <v>173</v>
      </c>
      <c r="G4" s="151"/>
      <c r="H4" s="151"/>
      <c r="I4" s="152"/>
      <c r="J4" s="135" t="s">
        <v>96</v>
      </c>
    </row>
    <row r="5" spans="1:10" ht="15" customHeight="1" x14ac:dyDescent="0.25">
      <c r="A5" s="146"/>
      <c r="B5" s="98" t="s">
        <v>133</v>
      </c>
      <c r="C5" s="146"/>
      <c r="D5" s="146"/>
      <c r="E5" s="146"/>
      <c r="F5" s="135" t="s">
        <v>118</v>
      </c>
      <c r="G5" s="135" t="s">
        <v>115</v>
      </c>
      <c r="H5" s="135" t="s">
        <v>116</v>
      </c>
      <c r="I5" s="138" t="s">
        <v>117</v>
      </c>
      <c r="J5" s="153"/>
    </row>
    <row r="6" spans="1:10" ht="14.25" customHeight="1" x14ac:dyDescent="0.25">
      <c r="A6" s="146"/>
      <c r="B6" s="98" t="s">
        <v>134</v>
      </c>
      <c r="C6" s="146"/>
      <c r="D6" s="146"/>
      <c r="E6" s="146"/>
      <c r="F6" s="146"/>
      <c r="G6" s="146"/>
      <c r="H6" s="146"/>
      <c r="I6" s="148"/>
      <c r="J6" s="153"/>
    </row>
    <row r="7" spans="1:10" ht="15" customHeight="1" x14ac:dyDescent="0.25">
      <c r="A7" s="146"/>
      <c r="B7" s="98" t="s">
        <v>253</v>
      </c>
      <c r="C7" s="146"/>
      <c r="D7" s="146"/>
      <c r="E7" s="146"/>
      <c r="F7" s="146"/>
      <c r="G7" s="146"/>
      <c r="H7" s="146"/>
      <c r="I7" s="148"/>
      <c r="J7" s="153"/>
    </row>
    <row r="8" spans="1:10" s="5" customFormat="1" ht="15.95" customHeight="1" x14ac:dyDescent="0.25">
      <c r="A8" s="147"/>
      <c r="B8" s="98" t="s">
        <v>250</v>
      </c>
      <c r="C8" s="147"/>
      <c r="D8" s="147"/>
      <c r="E8" s="147"/>
      <c r="F8" s="147"/>
      <c r="G8" s="147"/>
      <c r="H8" s="147"/>
      <c r="I8" s="149"/>
      <c r="J8" s="154"/>
    </row>
    <row r="9" spans="1:10" s="38" customFormat="1" ht="15.95" customHeight="1" x14ac:dyDescent="0.25">
      <c r="A9" s="13" t="s">
        <v>0</v>
      </c>
      <c r="B9" s="99"/>
      <c r="C9" s="76"/>
      <c r="D9" s="13"/>
      <c r="E9" s="13"/>
      <c r="F9" s="13"/>
      <c r="G9" s="13"/>
      <c r="H9" s="13"/>
      <c r="I9" s="18"/>
      <c r="J9" s="16"/>
    </row>
    <row r="10" spans="1:10" s="9" customFormat="1" ht="15.95" customHeight="1" x14ac:dyDescent="0.25">
      <c r="A10" s="14" t="s">
        <v>1</v>
      </c>
      <c r="B10" s="71" t="s">
        <v>133</v>
      </c>
      <c r="C10" s="77" t="s">
        <v>274</v>
      </c>
      <c r="D10" s="71" t="s">
        <v>119</v>
      </c>
      <c r="E10" s="71"/>
      <c r="F10" s="71">
        <f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2</v>
      </c>
      <c r="G10" s="71"/>
      <c r="H10" s="71"/>
      <c r="I10" s="36">
        <f>F10*(1-G10)*(1-H10)</f>
        <v>2</v>
      </c>
      <c r="J10" s="17" t="s">
        <v>239</v>
      </c>
    </row>
    <row r="11" spans="1:10" ht="15.95" customHeight="1" x14ac:dyDescent="0.25">
      <c r="A11" s="14" t="s">
        <v>2</v>
      </c>
      <c r="B11" s="71" t="s">
        <v>133</v>
      </c>
      <c r="C11" s="77" t="s">
        <v>273</v>
      </c>
      <c r="D11" s="71" t="s">
        <v>119</v>
      </c>
      <c r="E11" s="71"/>
      <c r="F11" s="71">
        <f t="shared" ref="F11:F74" si="0">IF(B11="Да, опубликованы за все отчетные периоды по всем указанным видам доходов",2,IF(B11="Да, опубликованы за все отчетные периоды по отдельным видам доходов",1,0))</f>
        <v>2</v>
      </c>
      <c r="G11" s="71"/>
      <c r="H11" s="71"/>
      <c r="I11" s="36">
        <f t="shared" ref="I11:I74" si="1">F11*(1-G11)*(1-H11)</f>
        <v>2</v>
      </c>
      <c r="J11" s="17" t="s">
        <v>245</v>
      </c>
    </row>
    <row r="12" spans="1:10" ht="15.95" customHeight="1" x14ac:dyDescent="0.25">
      <c r="A12" s="14" t="s">
        <v>3</v>
      </c>
      <c r="B12" s="71" t="s">
        <v>133</v>
      </c>
      <c r="C12" s="77" t="s">
        <v>277</v>
      </c>
      <c r="D12" s="71" t="s">
        <v>119</v>
      </c>
      <c r="E12" s="71"/>
      <c r="F12" s="71">
        <f t="shared" si="0"/>
        <v>2</v>
      </c>
      <c r="G12" s="71"/>
      <c r="H12" s="71"/>
      <c r="I12" s="36">
        <f t="shared" si="1"/>
        <v>2</v>
      </c>
      <c r="J12" s="17" t="s">
        <v>251</v>
      </c>
    </row>
    <row r="13" spans="1:10" s="9" customFormat="1" ht="15.95" customHeight="1" x14ac:dyDescent="0.25">
      <c r="A13" s="14" t="s">
        <v>4</v>
      </c>
      <c r="B13" s="71" t="s">
        <v>133</v>
      </c>
      <c r="C13" s="77" t="s">
        <v>275</v>
      </c>
      <c r="D13" s="71" t="s">
        <v>119</v>
      </c>
      <c r="E13" s="71"/>
      <c r="F13" s="71">
        <f t="shared" si="0"/>
        <v>2</v>
      </c>
      <c r="G13" s="71"/>
      <c r="H13" s="71"/>
      <c r="I13" s="36">
        <f t="shared" si="1"/>
        <v>2</v>
      </c>
      <c r="J13" s="17" t="s">
        <v>255</v>
      </c>
    </row>
    <row r="14" spans="1:10" s="10" customFormat="1" ht="15.95" customHeight="1" x14ac:dyDescent="0.25">
      <c r="A14" s="14" t="s">
        <v>5</v>
      </c>
      <c r="B14" s="71" t="s">
        <v>133</v>
      </c>
      <c r="C14" s="77" t="s">
        <v>273</v>
      </c>
      <c r="D14" s="71" t="s">
        <v>119</v>
      </c>
      <c r="E14" s="71"/>
      <c r="F14" s="71">
        <f t="shared" si="0"/>
        <v>2</v>
      </c>
      <c r="G14" s="71"/>
      <c r="H14" s="71"/>
      <c r="I14" s="36">
        <f t="shared" si="1"/>
        <v>2</v>
      </c>
      <c r="J14" s="17" t="s">
        <v>260</v>
      </c>
    </row>
    <row r="15" spans="1:10" ht="15.95" customHeight="1" x14ac:dyDescent="0.25">
      <c r="A15" s="14" t="s">
        <v>6</v>
      </c>
      <c r="B15" s="71" t="s">
        <v>133</v>
      </c>
      <c r="C15" s="77" t="s">
        <v>273</v>
      </c>
      <c r="D15" s="71" t="s">
        <v>119</v>
      </c>
      <c r="E15" s="71"/>
      <c r="F15" s="71">
        <f t="shared" si="0"/>
        <v>2</v>
      </c>
      <c r="G15" s="71"/>
      <c r="H15" s="71"/>
      <c r="I15" s="36">
        <f t="shared" si="1"/>
        <v>2</v>
      </c>
      <c r="J15" s="17" t="s">
        <v>210</v>
      </c>
    </row>
    <row r="16" spans="1:10" s="9" customFormat="1" ht="15.95" customHeight="1" x14ac:dyDescent="0.25">
      <c r="A16" s="14" t="s">
        <v>7</v>
      </c>
      <c r="B16" s="71" t="s">
        <v>133</v>
      </c>
      <c r="C16" s="77" t="s">
        <v>274</v>
      </c>
      <c r="D16" s="71" t="s">
        <v>119</v>
      </c>
      <c r="E16" s="71"/>
      <c r="F16" s="71">
        <f t="shared" si="0"/>
        <v>2</v>
      </c>
      <c r="G16" s="71"/>
      <c r="H16" s="71"/>
      <c r="I16" s="36">
        <f t="shared" si="1"/>
        <v>2</v>
      </c>
      <c r="J16" s="17" t="s">
        <v>265</v>
      </c>
    </row>
    <row r="17" spans="1:10" s="10" customFormat="1" ht="15.95" customHeight="1" x14ac:dyDescent="0.25">
      <c r="A17" s="14" t="s">
        <v>8</v>
      </c>
      <c r="B17" s="71" t="s">
        <v>133</v>
      </c>
      <c r="C17" s="77" t="s">
        <v>280</v>
      </c>
      <c r="D17" s="71" t="s">
        <v>119</v>
      </c>
      <c r="E17" s="71"/>
      <c r="F17" s="71">
        <f t="shared" si="0"/>
        <v>2</v>
      </c>
      <c r="G17" s="71"/>
      <c r="H17" s="71"/>
      <c r="I17" s="36">
        <f t="shared" si="1"/>
        <v>2</v>
      </c>
      <c r="J17" s="17" t="s">
        <v>269</v>
      </c>
    </row>
    <row r="18" spans="1:10" s="10" customFormat="1" ht="15.95" customHeight="1" x14ac:dyDescent="0.25">
      <c r="A18" s="14" t="s">
        <v>9</v>
      </c>
      <c r="B18" s="71" t="s">
        <v>133</v>
      </c>
      <c r="C18" s="77" t="s">
        <v>273</v>
      </c>
      <c r="D18" s="71" t="s">
        <v>119</v>
      </c>
      <c r="E18" s="71"/>
      <c r="F18" s="71">
        <f t="shared" si="0"/>
        <v>2</v>
      </c>
      <c r="G18" s="71"/>
      <c r="H18" s="71"/>
      <c r="I18" s="36">
        <f t="shared" si="1"/>
        <v>2</v>
      </c>
      <c r="J18" s="17" t="s">
        <v>271</v>
      </c>
    </row>
    <row r="19" spans="1:10" ht="15.95" customHeight="1" x14ac:dyDescent="0.25">
      <c r="A19" s="14" t="s">
        <v>10</v>
      </c>
      <c r="B19" s="71" t="s">
        <v>133</v>
      </c>
      <c r="C19" s="77" t="s">
        <v>281</v>
      </c>
      <c r="D19" s="71" t="s">
        <v>119</v>
      </c>
      <c r="E19" s="71"/>
      <c r="F19" s="71">
        <f t="shared" si="0"/>
        <v>2</v>
      </c>
      <c r="G19" s="71"/>
      <c r="H19" s="71"/>
      <c r="I19" s="36">
        <f t="shared" si="1"/>
        <v>2</v>
      </c>
      <c r="J19" s="17" t="s">
        <v>286</v>
      </c>
    </row>
    <row r="20" spans="1:10" s="9" customFormat="1" ht="15.95" customHeight="1" x14ac:dyDescent="0.25">
      <c r="A20" s="14" t="s">
        <v>11</v>
      </c>
      <c r="B20" s="71" t="s">
        <v>133</v>
      </c>
      <c r="C20" s="77" t="s">
        <v>279</v>
      </c>
      <c r="D20" s="71" t="s">
        <v>119</v>
      </c>
      <c r="E20" s="71"/>
      <c r="F20" s="71">
        <f t="shared" si="0"/>
        <v>2</v>
      </c>
      <c r="G20" s="71"/>
      <c r="H20" s="71"/>
      <c r="I20" s="36">
        <f t="shared" si="1"/>
        <v>2</v>
      </c>
      <c r="J20" s="17" t="s">
        <v>213</v>
      </c>
    </row>
    <row r="21" spans="1:10" s="9" customFormat="1" ht="15.95" customHeight="1" x14ac:dyDescent="0.25">
      <c r="A21" s="14" t="s">
        <v>12</v>
      </c>
      <c r="B21" s="71" t="s">
        <v>133</v>
      </c>
      <c r="C21" s="77" t="s">
        <v>277</v>
      </c>
      <c r="D21" s="71" t="s">
        <v>119</v>
      </c>
      <c r="E21" s="71"/>
      <c r="F21" s="71">
        <f t="shared" si="0"/>
        <v>2</v>
      </c>
      <c r="G21" s="71"/>
      <c r="H21" s="71"/>
      <c r="I21" s="36">
        <f t="shared" si="1"/>
        <v>2</v>
      </c>
      <c r="J21" s="17" t="s">
        <v>294</v>
      </c>
    </row>
    <row r="22" spans="1:10" s="9" customFormat="1" ht="15.95" customHeight="1" x14ac:dyDescent="0.25">
      <c r="A22" s="14" t="s">
        <v>13</v>
      </c>
      <c r="B22" s="71" t="s">
        <v>133</v>
      </c>
      <c r="C22" s="77" t="s">
        <v>273</v>
      </c>
      <c r="D22" s="71" t="s">
        <v>119</v>
      </c>
      <c r="E22" s="77" t="s">
        <v>593</v>
      </c>
      <c r="F22" s="71">
        <f t="shared" si="0"/>
        <v>2</v>
      </c>
      <c r="G22" s="71"/>
      <c r="H22" s="71">
        <v>0.5</v>
      </c>
      <c r="I22" s="36">
        <f t="shared" si="1"/>
        <v>1</v>
      </c>
      <c r="J22" s="17" t="s">
        <v>214</v>
      </c>
    </row>
    <row r="23" spans="1:10" s="10" customFormat="1" ht="15.95" customHeight="1" x14ac:dyDescent="0.25">
      <c r="A23" s="14" t="s">
        <v>14</v>
      </c>
      <c r="B23" s="71" t="s">
        <v>133</v>
      </c>
      <c r="C23" s="77" t="s">
        <v>280</v>
      </c>
      <c r="D23" s="71" t="s">
        <v>119</v>
      </c>
      <c r="E23" s="71"/>
      <c r="F23" s="71">
        <f t="shared" si="0"/>
        <v>2</v>
      </c>
      <c r="G23" s="71"/>
      <c r="H23" s="71"/>
      <c r="I23" s="36">
        <f t="shared" si="1"/>
        <v>2</v>
      </c>
      <c r="J23" s="17" t="s">
        <v>300</v>
      </c>
    </row>
    <row r="24" spans="1:10" s="10" customFormat="1" ht="15.95" customHeight="1" x14ac:dyDescent="0.25">
      <c r="A24" s="14" t="s">
        <v>15</v>
      </c>
      <c r="B24" s="71" t="s">
        <v>133</v>
      </c>
      <c r="C24" s="77" t="s">
        <v>277</v>
      </c>
      <c r="D24" s="71" t="s">
        <v>119</v>
      </c>
      <c r="E24" s="71"/>
      <c r="F24" s="71">
        <f t="shared" si="0"/>
        <v>2</v>
      </c>
      <c r="G24" s="71"/>
      <c r="H24" s="71"/>
      <c r="I24" s="36">
        <f t="shared" si="1"/>
        <v>2</v>
      </c>
      <c r="J24" s="17" t="s">
        <v>215</v>
      </c>
    </row>
    <row r="25" spans="1:10" s="9" customFormat="1" ht="15.95" customHeight="1" x14ac:dyDescent="0.25">
      <c r="A25" s="14" t="s">
        <v>16</v>
      </c>
      <c r="B25" s="71" t="s">
        <v>133</v>
      </c>
      <c r="C25" s="77" t="s">
        <v>275</v>
      </c>
      <c r="D25" s="71" t="s">
        <v>119</v>
      </c>
      <c r="E25" s="71"/>
      <c r="F25" s="71">
        <f t="shared" si="0"/>
        <v>2</v>
      </c>
      <c r="G25" s="71"/>
      <c r="H25" s="71"/>
      <c r="I25" s="36">
        <f t="shared" si="1"/>
        <v>2</v>
      </c>
      <c r="J25" s="17" t="s">
        <v>306</v>
      </c>
    </row>
    <row r="26" spans="1:10" ht="15.95" customHeight="1" x14ac:dyDescent="0.25">
      <c r="A26" s="14" t="s">
        <v>17</v>
      </c>
      <c r="B26" s="71" t="s">
        <v>133</v>
      </c>
      <c r="C26" s="77" t="s">
        <v>274</v>
      </c>
      <c r="D26" s="71" t="s">
        <v>119</v>
      </c>
      <c r="E26" s="71"/>
      <c r="F26" s="71">
        <f t="shared" si="0"/>
        <v>2</v>
      </c>
      <c r="G26" s="71"/>
      <c r="H26" s="71"/>
      <c r="I26" s="36">
        <f t="shared" si="1"/>
        <v>2</v>
      </c>
      <c r="J26" s="17" t="s">
        <v>216</v>
      </c>
    </row>
    <row r="27" spans="1:10" ht="15.95" customHeight="1" x14ac:dyDescent="0.25">
      <c r="A27" s="14" t="s">
        <v>18</v>
      </c>
      <c r="B27" s="71" t="s">
        <v>133</v>
      </c>
      <c r="C27" s="77" t="s">
        <v>273</v>
      </c>
      <c r="D27" s="71" t="s">
        <v>119</v>
      </c>
      <c r="E27" s="71"/>
      <c r="F27" s="71">
        <f t="shared" si="0"/>
        <v>2</v>
      </c>
      <c r="G27" s="71"/>
      <c r="H27" s="71"/>
      <c r="I27" s="36">
        <f t="shared" si="1"/>
        <v>2</v>
      </c>
      <c r="J27" s="17" t="s">
        <v>217</v>
      </c>
    </row>
    <row r="28" spans="1:10" s="38" customFormat="1" ht="15.95" customHeight="1" x14ac:dyDescent="0.25">
      <c r="A28" s="13" t="s">
        <v>19</v>
      </c>
      <c r="B28" s="72"/>
      <c r="C28" s="78"/>
      <c r="D28" s="72"/>
      <c r="E28" s="72"/>
      <c r="F28" s="73"/>
      <c r="G28" s="72"/>
      <c r="H28" s="73"/>
      <c r="I28" s="37"/>
      <c r="J28" s="19"/>
    </row>
    <row r="29" spans="1:10" s="9" customFormat="1" ht="15.95" customHeight="1" x14ac:dyDescent="0.25">
      <c r="A29" s="14" t="s">
        <v>20</v>
      </c>
      <c r="B29" s="71" t="s">
        <v>133</v>
      </c>
      <c r="C29" s="77" t="s">
        <v>278</v>
      </c>
      <c r="D29" s="71" t="s">
        <v>119</v>
      </c>
      <c r="E29" s="71"/>
      <c r="F29" s="71">
        <f t="shared" si="0"/>
        <v>2</v>
      </c>
      <c r="G29" s="71"/>
      <c r="H29" s="71"/>
      <c r="I29" s="36">
        <f t="shared" si="1"/>
        <v>2</v>
      </c>
      <c r="J29" s="17" t="s">
        <v>609</v>
      </c>
    </row>
    <row r="30" spans="1:10" ht="15.95" customHeight="1" x14ac:dyDescent="0.25">
      <c r="A30" s="14" t="s">
        <v>21</v>
      </c>
      <c r="B30" s="71" t="s">
        <v>133</v>
      </c>
      <c r="C30" s="77" t="s">
        <v>273</v>
      </c>
      <c r="D30" s="71" t="s">
        <v>119</v>
      </c>
      <c r="E30" s="71"/>
      <c r="F30" s="71">
        <f t="shared" si="0"/>
        <v>2</v>
      </c>
      <c r="G30" s="71"/>
      <c r="H30" s="71"/>
      <c r="I30" s="36">
        <f t="shared" si="1"/>
        <v>2</v>
      </c>
      <c r="J30" s="17" t="s">
        <v>218</v>
      </c>
    </row>
    <row r="31" spans="1:10" ht="15.95" customHeight="1" x14ac:dyDescent="0.25">
      <c r="A31" s="14" t="s">
        <v>22</v>
      </c>
      <c r="B31" s="71" t="s">
        <v>133</v>
      </c>
      <c r="C31" s="77" t="s">
        <v>280</v>
      </c>
      <c r="D31" s="71" t="s">
        <v>119</v>
      </c>
      <c r="E31" s="71"/>
      <c r="F31" s="71">
        <f t="shared" si="0"/>
        <v>2</v>
      </c>
      <c r="G31" s="71"/>
      <c r="H31" s="71"/>
      <c r="I31" s="36">
        <f t="shared" si="1"/>
        <v>2</v>
      </c>
      <c r="J31" s="17" t="s">
        <v>325</v>
      </c>
    </row>
    <row r="32" spans="1:10" ht="15.95" customHeight="1" x14ac:dyDescent="0.25">
      <c r="A32" s="14" t="s">
        <v>23</v>
      </c>
      <c r="B32" s="71" t="s">
        <v>133</v>
      </c>
      <c r="C32" s="77" t="s">
        <v>281</v>
      </c>
      <c r="D32" s="71" t="s">
        <v>119</v>
      </c>
      <c r="E32" s="71"/>
      <c r="F32" s="71">
        <f t="shared" si="0"/>
        <v>2</v>
      </c>
      <c r="G32" s="71"/>
      <c r="H32" s="71"/>
      <c r="I32" s="36">
        <f t="shared" si="1"/>
        <v>2</v>
      </c>
      <c r="J32" s="20" t="s">
        <v>328</v>
      </c>
    </row>
    <row r="33" spans="1:10" ht="15.95" customHeight="1" x14ac:dyDescent="0.25">
      <c r="A33" s="14" t="s">
        <v>24</v>
      </c>
      <c r="B33" s="71" t="s">
        <v>133</v>
      </c>
      <c r="C33" s="77" t="s">
        <v>277</v>
      </c>
      <c r="D33" s="71" t="s">
        <v>119</v>
      </c>
      <c r="E33" s="71"/>
      <c r="F33" s="71">
        <f t="shared" si="0"/>
        <v>2</v>
      </c>
      <c r="G33" s="71"/>
      <c r="H33" s="71"/>
      <c r="I33" s="36">
        <f t="shared" si="1"/>
        <v>2</v>
      </c>
      <c r="J33" s="21" t="s">
        <v>333</v>
      </c>
    </row>
    <row r="34" spans="1:10" s="9" customFormat="1" ht="15.95" customHeight="1" x14ac:dyDescent="0.25">
      <c r="A34" s="14" t="s">
        <v>25</v>
      </c>
      <c r="B34" s="71" t="s">
        <v>133</v>
      </c>
      <c r="C34" s="77" t="s">
        <v>276</v>
      </c>
      <c r="D34" s="71" t="s">
        <v>100</v>
      </c>
      <c r="E34" s="71"/>
      <c r="F34" s="71">
        <f t="shared" si="0"/>
        <v>2</v>
      </c>
      <c r="G34" s="71">
        <v>0.5</v>
      </c>
      <c r="H34" s="71"/>
      <c r="I34" s="36">
        <f t="shared" si="1"/>
        <v>1</v>
      </c>
      <c r="J34" s="17" t="s">
        <v>335</v>
      </c>
    </row>
    <row r="35" spans="1:10" ht="15.95" customHeight="1" x14ac:dyDescent="0.25">
      <c r="A35" s="14" t="s">
        <v>26</v>
      </c>
      <c r="B35" s="71" t="s">
        <v>133</v>
      </c>
      <c r="C35" s="77" t="s">
        <v>277</v>
      </c>
      <c r="D35" s="71" t="s">
        <v>119</v>
      </c>
      <c r="E35" s="71"/>
      <c r="F35" s="71">
        <f t="shared" si="0"/>
        <v>2</v>
      </c>
      <c r="G35" s="71"/>
      <c r="H35" s="71"/>
      <c r="I35" s="36">
        <f t="shared" si="1"/>
        <v>2</v>
      </c>
      <c r="J35" s="17" t="s">
        <v>221</v>
      </c>
    </row>
    <row r="36" spans="1:10" ht="15.95" customHeight="1" x14ac:dyDescent="0.25">
      <c r="A36" s="14" t="s">
        <v>27</v>
      </c>
      <c r="B36" s="71" t="s">
        <v>133</v>
      </c>
      <c r="C36" s="77" t="s">
        <v>273</v>
      </c>
      <c r="D36" s="71" t="s">
        <v>119</v>
      </c>
      <c r="E36" s="71"/>
      <c r="F36" s="71">
        <f t="shared" si="0"/>
        <v>2</v>
      </c>
      <c r="G36" s="71"/>
      <c r="H36" s="71"/>
      <c r="I36" s="36">
        <f t="shared" si="1"/>
        <v>2</v>
      </c>
      <c r="J36" s="17" t="s">
        <v>341</v>
      </c>
    </row>
    <row r="37" spans="1:10" ht="15.95" customHeight="1" x14ac:dyDescent="0.25">
      <c r="A37" s="14" t="s">
        <v>28</v>
      </c>
      <c r="B37" s="71" t="s">
        <v>133</v>
      </c>
      <c r="C37" s="77" t="s">
        <v>273</v>
      </c>
      <c r="D37" s="71" t="s">
        <v>119</v>
      </c>
      <c r="E37" s="71"/>
      <c r="F37" s="71">
        <f t="shared" si="0"/>
        <v>2</v>
      </c>
      <c r="G37" s="71"/>
      <c r="H37" s="71"/>
      <c r="I37" s="36">
        <f t="shared" si="1"/>
        <v>2</v>
      </c>
      <c r="J37" s="21" t="s">
        <v>348</v>
      </c>
    </row>
    <row r="38" spans="1:10" ht="15.95" customHeight="1" x14ac:dyDescent="0.25">
      <c r="A38" s="14" t="s">
        <v>29</v>
      </c>
      <c r="B38" s="71" t="s">
        <v>133</v>
      </c>
      <c r="C38" s="77" t="s">
        <v>277</v>
      </c>
      <c r="D38" s="71" t="s">
        <v>351</v>
      </c>
      <c r="E38" s="71"/>
      <c r="F38" s="71">
        <f t="shared" si="0"/>
        <v>2</v>
      </c>
      <c r="G38" s="71"/>
      <c r="H38" s="71"/>
      <c r="I38" s="36">
        <f t="shared" si="1"/>
        <v>2</v>
      </c>
      <c r="J38" s="17" t="s">
        <v>353</v>
      </c>
    </row>
    <row r="39" spans="1:10" ht="15.95" customHeight="1" x14ac:dyDescent="0.25">
      <c r="A39" s="14" t="s">
        <v>30</v>
      </c>
      <c r="B39" s="71" t="s">
        <v>133</v>
      </c>
      <c r="C39" s="77" t="s">
        <v>274</v>
      </c>
      <c r="D39" s="71" t="s">
        <v>119</v>
      </c>
      <c r="E39" s="71"/>
      <c r="F39" s="71">
        <f t="shared" si="0"/>
        <v>2</v>
      </c>
      <c r="G39" s="71"/>
      <c r="H39" s="71"/>
      <c r="I39" s="36">
        <f t="shared" si="1"/>
        <v>2</v>
      </c>
      <c r="J39" s="17" t="s">
        <v>357</v>
      </c>
    </row>
    <row r="40" spans="1:10" s="38" customFormat="1" ht="15.95" customHeight="1" x14ac:dyDescent="0.25">
      <c r="A40" s="13" t="s">
        <v>31</v>
      </c>
      <c r="B40" s="72"/>
      <c r="C40" s="78"/>
      <c r="D40" s="72"/>
      <c r="E40" s="72"/>
      <c r="F40" s="73"/>
      <c r="G40" s="72"/>
      <c r="H40" s="73"/>
      <c r="I40" s="37"/>
      <c r="J40" s="19"/>
    </row>
    <row r="41" spans="1:10" s="10" customFormat="1" ht="15.95" customHeight="1" x14ac:dyDescent="0.25">
      <c r="A41" s="14" t="s">
        <v>32</v>
      </c>
      <c r="B41" s="71" t="s">
        <v>133</v>
      </c>
      <c r="C41" s="77" t="s">
        <v>280</v>
      </c>
      <c r="D41" s="71" t="s">
        <v>351</v>
      </c>
      <c r="E41" s="71"/>
      <c r="F41" s="71">
        <f t="shared" si="0"/>
        <v>2</v>
      </c>
      <c r="G41" s="71"/>
      <c r="H41" s="71"/>
      <c r="I41" s="36">
        <f t="shared" si="1"/>
        <v>2</v>
      </c>
      <c r="J41" s="17" t="s">
        <v>360</v>
      </c>
    </row>
    <row r="42" spans="1:10" s="10" customFormat="1" ht="15.95" customHeight="1" x14ac:dyDescent="0.25">
      <c r="A42" s="14" t="s">
        <v>33</v>
      </c>
      <c r="B42" s="71" t="s">
        <v>133</v>
      </c>
      <c r="C42" s="77" t="s">
        <v>275</v>
      </c>
      <c r="D42" s="71" t="s">
        <v>119</v>
      </c>
      <c r="E42" s="71"/>
      <c r="F42" s="71">
        <f t="shared" si="0"/>
        <v>2</v>
      </c>
      <c r="G42" s="71"/>
      <c r="H42" s="71"/>
      <c r="I42" s="36">
        <f t="shared" si="1"/>
        <v>2</v>
      </c>
      <c r="J42" s="17" t="s">
        <v>362</v>
      </c>
    </row>
    <row r="43" spans="1:10" ht="15.95" customHeight="1" x14ac:dyDescent="0.25">
      <c r="A43" s="14" t="s">
        <v>34</v>
      </c>
      <c r="B43" s="71" t="s">
        <v>133</v>
      </c>
      <c r="C43" s="77" t="s">
        <v>274</v>
      </c>
      <c r="D43" s="71" t="s">
        <v>119</v>
      </c>
      <c r="E43" s="71"/>
      <c r="F43" s="71">
        <f t="shared" si="0"/>
        <v>2</v>
      </c>
      <c r="G43" s="71"/>
      <c r="H43" s="71"/>
      <c r="I43" s="36">
        <f t="shared" si="1"/>
        <v>2</v>
      </c>
      <c r="J43" s="17" t="s">
        <v>367</v>
      </c>
    </row>
    <row r="44" spans="1:10" s="9" customFormat="1" ht="15.95" customHeight="1" x14ac:dyDescent="0.25">
      <c r="A44" s="14" t="s">
        <v>35</v>
      </c>
      <c r="B44" s="71" t="s">
        <v>133</v>
      </c>
      <c r="C44" s="77" t="s">
        <v>280</v>
      </c>
      <c r="D44" s="71" t="s">
        <v>119</v>
      </c>
      <c r="E44" s="71"/>
      <c r="F44" s="71">
        <f t="shared" si="0"/>
        <v>2</v>
      </c>
      <c r="G44" s="71"/>
      <c r="H44" s="71"/>
      <c r="I44" s="36">
        <f t="shared" si="1"/>
        <v>2</v>
      </c>
      <c r="J44" s="17" t="s">
        <v>375</v>
      </c>
    </row>
    <row r="45" spans="1:10" s="10" customFormat="1" ht="15.95" customHeight="1" x14ac:dyDescent="0.25">
      <c r="A45" s="14" t="s">
        <v>36</v>
      </c>
      <c r="B45" s="71" t="s">
        <v>133</v>
      </c>
      <c r="C45" s="77" t="s">
        <v>273</v>
      </c>
      <c r="D45" s="71" t="s">
        <v>119</v>
      </c>
      <c r="E45" s="71"/>
      <c r="F45" s="71">
        <f t="shared" si="0"/>
        <v>2</v>
      </c>
      <c r="G45" s="71"/>
      <c r="H45" s="71"/>
      <c r="I45" s="36">
        <f t="shared" si="1"/>
        <v>2</v>
      </c>
      <c r="J45" s="22" t="s">
        <v>378</v>
      </c>
    </row>
    <row r="46" spans="1:10" s="10" customFormat="1" ht="15.95" customHeight="1" x14ac:dyDescent="0.25">
      <c r="A46" s="14" t="s">
        <v>37</v>
      </c>
      <c r="B46" s="71" t="s">
        <v>133</v>
      </c>
      <c r="C46" s="77" t="s">
        <v>277</v>
      </c>
      <c r="D46" s="71" t="s">
        <v>119</v>
      </c>
      <c r="E46" s="71"/>
      <c r="F46" s="71">
        <f t="shared" si="0"/>
        <v>2</v>
      </c>
      <c r="G46" s="71"/>
      <c r="H46" s="71"/>
      <c r="I46" s="36">
        <f t="shared" si="1"/>
        <v>2</v>
      </c>
      <c r="J46" s="23" t="s">
        <v>387</v>
      </c>
    </row>
    <row r="47" spans="1:10" s="38" customFormat="1" ht="15.95" customHeight="1" x14ac:dyDescent="0.25">
      <c r="A47" s="13" t="s">
        <v>38</v>
      </c>
      <c r="B47" s="72"/>
      <c r="C47" s="78"/>
      <c r="D47" s="72"/>
      <c r="E47" s="72"/>
      <c r="F47" s="73"/>
      <c r="G47" s="72"/>
      <c r="H47" s="73"/>
      <c r="I47" s="37"/>
      <c r="J47" s="19"/>
    </row>
    <row r="48" spans="1:10" s="10" customFormat="1" ht="15.95" customHeight="1" x14ac:dyDescent="0.25">
      <c r="A48" s="14" t="s">
        <v>39</v>
      </c>
      <c r="B48" s="71" t="s">
        <v>133</v>
      </c>
      <c r="C48" s="77" t="s">
        <v>273</v>
      </c>
      <c r="D48" s="71" t="s">
        <v>119</v>
      </c>
      <c r="E48" s="71"/>
      <c r="F48" s="71">
        <f t="shared" si="0"/>
        <v>2</v>
      </c>
      <c r="G48" s="71"/>
      <c r="H48" s="71"/>
      <c r="I48" s="36">
        <f t="shared" si="1"/>
        <v>2</v>
      </c>
      <c r="J48" s="17" t="s">
        <v>391</v>
      </c>
    </row>
    <row r="49" spans="1:10" s="10" customFormat="1" ht="15.95" customHeight="1" x14ac:dyDescent="0.25">
      <c r="A49" s="14" t="s">
        <v>40</v>
      </c>
      <c r="B49" s="71" t="s">
        <v>253</v>
      </c>
      <c r="C49" s="77" t="s">
        <v>276</v>
      </c>
      <c r="D49" s="71" t="s">
        <v>100</v>
      </c>
      <c r="E49" s="71"/>
      <c r="F49" s="71">
        <f t="shared" si="0"/>
        <v>0</v>
      </c>
      <c r="G49" s="71">
        <v>0.5</v>
      </c>
      <c r="H49" s="71"/>
      <c r="I49" s="36">
        <f t="shared" si="1"/>
        <v>0</v>
      </c>
      <c r="J49" s="17" t="s">
        <v>395</v>
      </c>
    </row>
    <row r="50" spans="1:10" ht="15.95" customHeight="1" x14ac:dyDescent="0.25">
      <c r="A50" s="14" t="s">
        <v>41</v>
      </c>
      <c r="B50" s="71" t="s">
        <v>133</v>
      </c>
      <c r="C50" s="77" t="s">
        <v>273</v>
      </c>
      <c r="D50" s="71" t="s">
        <v>119</v>
      </c>
      <c r="E50" s="71"/>
      <c r="F50" s="71">
        <f t="shared" si="0"/>
        <v>2</v>
      </c>
      <c r="G50" s="71"/>
      <c r="H50" s="71"/>
      <c r="I50" s="36">
        <f t="shared" si="1"/>
        <v>2</v>
      </c>
      <c r="J50" s="17" t="s">
        <v>397</v>
      </c>
    </row>
    <row r="51" spans="1:10" ht="15.95" customHeight="1" x14ac:dyDescent="0.25">
      <c r="A51" s="14" t="s">
        <v>42</v>
      </c>
      <c r="B51" s="71" t="s">
        <v>134</v>
      </c>
      <c r="C51" s="77" t="s">
        <v>275</v>
      </c>
      <c r="D51" s="71" t="s">
        <v>119</v>
      </c>
      <c r="E51" s="77"/>
      <c r="F51" s="71">
        <f t="shared" si="0"/>
        <v>1</v>
      </c>
      <c r="G51" s="71"/>
      <c r="H51" s="71"/>
      <c r="I51" s="36">
        <f t="shared" si="1"/>
        <v>1</v>
      </c>
      <c r="J51" s="17" t="s">
        <v>652</v>
      </c>
    </row>
    <row r="52" spans="1:10" s="10" customFormat="1" ht="15.95" customHeight="1" x14ac:dyDescent="0.25">
      <c r="A52" s="14" t="s">
        <v>92</v>
      </c>
      <c r="B52" s="71" t="s">
        <v>133</v>
      </c>
      <c r="C52" s="77" t="s">
        <v>273</v>
      </c>
      <c r="D52" s="71" t="s">
        <v>119</v>
      </c>
      <c r="E52" s="71"/>
      <c r="F52" s="71">
        <f t="shared" si="0"/>
        <v>2</v>
      </c>
      <c r="G52" s="71"/>
      <c r="H52" s="71"/>
      <c r="I52" s="36">
        <f t="shared" si="1"/>
        <v>2</v>
      </c>
      <c r="J52" s="17" t="s">
        <v>400</v>
      </c>
    </row>
    <row r="53" spans="1:10" ht="15.95" customHeight="1" x14ac:dyDescent="0.25">
      <c r="A53" s="14" t="s">
        <v>43</v>
      </c>
      <c r="B53" s="71" t="s">
        <v>133</v>
      </c>
      <c r="C53" s="77" t="s">
        <v>273</v>
      </c>
      <c r="D53" s="71" t="s">
        <v>119</v>
      </c>
      <c r="E53" s="77" t="s">
        <v>698</v>
      </c>
      <c r="F53" s="71">
        <f t="shared" si="0"/>
        <v>2</v>
      </c>
      <c r="G53" s="71"/>
      <c r="H53" s="71">
        <v>0.5</v>
      </c>
      <c r="I53" s="36">
        <f t="shared" si="1"/>
        <v>1</v>
      </c>
      <c r="J53" s="20" t="s">
        <v>694</v>
      </c>
    </row>
    <row r="54" spans="1:10" ht="15.95" customHeight="1" x14ac:dyDescent="0.25">
      <c r="A54" s="14" t="s">
        <v>44</v>
      </c>
      <c r="B54" s="71" t="s">
        <v>133</v>
      </c>
      <c r="C54" s="77" t="s">
        <v>277</v>
      </c>
      <c r="D54" s="71" t="s">
        <v>119</v>
      </c>
      <c r="E54" s="71"/>
      <c r="F54" s="71">
        <f t="shared" si="0"/>
        <v>2</v>
      </c>
      <c r="G54" s="71"/>
      <c r="H54" s="71"/>
      <c r="I54" s="36">
        <f t="shared" si="1"/>
        <v>2</v>
      </c>
      <c r="J54" s="17" t="s">
        <v>406</v>
      </c>
    </row>
    <row r="55" spans="1:10" s="38" customFormat="1" ht="15.95" customHeight="1" x14ac:dyDescent="0.25">
      <c r="A55" s="13" t="s">
        <v>45</v>
      </c>
      <c r="B55" s="72"/>
      <c r="C55" s="78"/>
      <c r="D55" s="72"/>
      <c r="E55" s="72"/>
      <c r="F55" s="73"/>
      <c r="G55" s="72"/>
      <c r="H55" s="73"/>
      <c r="I55" s="37"/>
      <c r="J55" s="19"/>
    </row>
    <row r="56" spans="1:10" s="10" customFormat="1" ht="15.95" customHeight="1" x14ac:dyDescent="0.25">
      <c r="A56" s="14" t="s">
        <v>46</v>
      </c>
      <c r="B56" s="71" t="s">
        <v>133</v>
      </c>
      <c r="C56" s="77" t="s">
        <v>275</v>
      </c>
      <c r="D56" s="71" t="s">
        <v>119</v>
      </c>
      <c r="E56" s="77" t="s">
        <v>681</v>
      </c>
      <c r="F56" s="71">
        <f t="shared" si="0"/>
        <v>2</v>
      </c>
      <c r="G56" s="71"/>
      <c r="H56" s="71">
        <v>0.5</v>
      </c>
      <c r="I56" s="36">
        <f t="shared" si="1"/>
        <v>1</v>
      </c>
      <c r="J56" s="17" t="s">
        <v>679</v>
      </c>
    </row>
    <row r="57" spans="1:10" s="10" customFormat="1" ht="15.95" customHeight="1" x14ac:dyDescent="0.25">
      <c r="A57" s="14" t="s">
        <v>47</v>
      </c>
      <c r="B57" s="71" t="s">
        <v>133</v>
      </c>
      <c r="C57" s="77" t="s">
        <v>273</v>
      </c>
      <c r="D57" s="71" t="s">
        <v>119</v>
      </c>
      <c r="E57" s="71"/>
      <c r="F57" s="71">
        <f t="shared" si="0"/>
        <v>2</v>
      </c>
      <c r="G57" s="71"/>
      <c r="H57" s="71"/>
      <c r="I57" s="36">
        <f t="shared" si="1"/>
        <v>2</v>
      </c>
      <c r="J57" s="17" t="s">
        <v>416</v>
      </c>
    </row>
    <row r="58" spans="1:10" s="10" customFormat="1" ht="15.95" customHeight="1" x14ac:dyDescent="0.25">
      <c r="A58" s="14" t="s">
        <v>48</v>
      </c>
      <c r="B58" s="71" t="s">
        <v>133</v>
      </c>
      <c r="C58" s="77" t="s">
        <v>273</v>
      </c>
      <c r="D58" s="71" t="s">
        <v>119</v>
      </c>
      <c r="E58" s="71"/>
      <c r="F58" s="71">
        <f t="shared" si="0"/>
        <v>2</v>
      </c>
      <c r="G58" s="71"/>
      <c r="H58" s="71"/>
      <c r="I58" s="36">
        <f t="shared" si="1"/>
        <v>2</v>
      </c>
      <c r="J58" s="17" t="s">
        <v>420</v>
      </c>
    </row>
    <row r="59" spans="1:10" s="10" customFormat="1" ht="15.95" customHeight="1" x14ac:dyDescent="0.25">
      <c r="A59" s="14" t="s">
        <v>49</v>
      </c>
      <c r="B59" s="71" t="s">
        <v>134</v>
      </c>
      <c r="C59" s="77" t="s">
        <v>275</v>
      </c>
      <c r="D59" s="71" t="s">
        <v>119</v>
      </c>
      <c r="E59" s="71"/>
      <c r="F59" s="71">
        <f t="shared" si="0"/>
        <v>1</v>
      </c>
      <c r="G59" s="71"/>
      <c r="H59" s="71"/>
      <c r="I59" s="36">
        <f t="shared" si="1"/>
        <v>1</v>
      </c>
      <c r="J59" s="17" t="s">
        <v>426</v>
      </c>
    </row>
    <row r="60" spans="1:10" ht="15.95" customHeight="1" x14ac:dyDescent="0.25">
      <c r="A60" s="14" t="s">
        <v>50</v>
      </c>
      <c r="B60" s="71" t="s">
        <v>133</v>
      </c>
      <c r="C60" s="77" t="s">
        <v>273</v>
      </c>
      <c r="D60" s="71" t="s">
        <v>119</v>
      </c>
      <c r="E60" s="71"/>
      <c r="F60" s="71">
        <f t="shared" si="0"/>
        <v>2</v>
      </c>
      <c r="G60" s="71"/>
      <c r="H60" s="71"/>
      <c r="I60" s="36">
        <f t="shared" si="1"/>
        <v>2</v>
      </c>
      <c r="J60" s="17" t="s">
        <v>429</v>
      </c>
    </row>
    <row r="61" spans="1:10" s="10" customFormat="1" ht="15.95" customHeight="1" x14ac:dyDescent="0.25">
      <c r="A61" s="14" t="s">
        <v>51</v>
      </c>
      <c r="B61" s="71" t="s">
        <v>133</v>
      </c>
      <c r="C61" s="77" t="s">
        <v>280</v>
      </c>
      <c r="D61" s="71" t="s">
        <v>99</v>
      </c>
      <c r="E61" s="71"/>
      <c r="F61" s="71">
        <f t="shared" si="0"/>
        <v>2</v>
      </c>
      <c r="G61" s="71"/>
      <c r="H61" s="71"/>
      <c r="I61" s="36">
        <f t="shared" si="1"/>
        <v>2</v>
      </c>
      <c r="J61" s="17" t="s">
        <v>434</v>
      </c>
    </row>
    <row r="62" spans="1:10" s="10" customFormat="1" ht="15.95" customHeight="1" x14ac:dyDescent="0.25">
      <c r="A62" s="14" t="s">
        <v>52</v>
      </c>
      <c r="B62" s="71" t="s">
        <v>134</v>
      </c>
      <c r="C62" s="77" t="s">
        <v>275</v>
      </c>
      <c r="D62" s="71" t="s">
        <v>119</v>
      </c>
      <c r="E62" s="71"/>
      <c r="F62" s="71">
        <f t="shared" si="0"/>
        <v>1</v>
      </c>
      <c r="G62" s="71"/>
      <c r="H62" s="71"/>
      <c r="I62" s="36">
        <f t="shared" si="1"/>
        <v>1</v>
      </c>
      <c r="J62" s="17" t="s">
        <v>436</v>
      </c>
    </row>
    <row r="63" spans="1:10" s="10" customFormat="1" ht="15.95" customHeight="1" x14ac:dyDescent="0.25">
      <c r="A63" s="14" t="s">
        <v>53</v>
      </c>
      <c r="B63" s="71" t="s">
        <v>133</v>
      </c>
      <c r="C63" s="77" t="s">
        <v>280</v>
      </c>
      <c r="D63" s="71" t="s">
        <v>119</v>
      </c>
      <c r="E63" s="71"/>
      <c r="F63" s="71">
        <f t="shared" si="0"/>
        <v>2</v>
      </c>
      <c r="G63" s="71"/>
      <c r="H63" s="71"/>
      <c r="I63" s="36">
        <f t="shared" si="1"/>
        <v>2</v>
      </c>
      <c r="J63" s="24" t="s">
        <v>443</v>
      </c>
    </row>
    <row r="64" spans="1:10" s="10" customFormat="1" ht="15.95" customHeight="1" x14ac:dyDescent="0.25">
      <c r="A64" s="14" t="s">
        <v>54</v>
      </c>
      <c r="B64" s="71" t="s">
        <v>133</v>
      </c>
      <c r="C64" s="77" t="s">
        <v>277</v>
      </c>
      <c r="D64" s="71" t="s">
        <v>351</v>
      </c>
      <c r="E64" s="71"/>
      <c r="F64" s="71">
        <f t="shared" si="0"/>
        <v>2</v>
      </c>
      <c r="G64" s="71"/>
      <c r="H64" s="71"/>
      <c r="I64" s="36">
        <f t="shared" si="1"/>
        <v>2</v>
      </c>
      <c r="J64" s="17" t="s">
        <v>447</v>
      </c>
    </row>
    <row r="65" spans="1:10" s="10" customFormat="1" ht="15.95" customHeight="1" x14ac:dyDescent="0.25">
      <c r="A65" s="14" t="s">
        <v>55</v>
      </c>
      <c r="B65" s="71" t="s">
        <v>133</v>
      </c>
      <c r="C65" s="77" t="s">
        <v>280</v>
      </c>
      <c r="D65" s="71" t="s">
        <v>119</v>
      </c>
      <c r="E65" s="71"/>
      <c r="F65" s="71">
        <f t="shared" si="0"/>
        <v>2</v>
      </c>
      <c r="G65" s="71"/>
      <c r="H65" s="71"/>
      <c r="I65" s="36">
        <f t="shared" si="1"/>
        <v>2</v>
      </c>
      <c r="J65" s="17" t="s">
        <v>451</v>
      </c>
    </row>
    <row r="66" spans="1:10" ht="15.95" customHeight="1" x14ac:dyDescent="0.25">
      <c r="A66" s="14" t="s">
        <v>56</v>
      </c>
      <c r="B66" s="71" t="s">
        <v>133</v>
      </c>
      <c r="C66" s="77" t="s">
        <v>275</v>
      </c>
      <c r="D66" s="71" t="s">
        <v>119</v>
      </c>
      <c r="E66" s="71"/>
      <c r="F66" s="71">
        <f t="shared" si="0"/>
        <v>2</v>
      </c>
      <c r="G66" s="71"/>
      <c r="H66" s="71"/>
      <c r="I66" s="36">
        <f t="shared" si="1"/>
        <v>2</v>
      </c>
      <c r="J66" s="17" t="s">
        <v>457</v>
      </c>
    </row>
    <row r="67" spans="1:10" s="10" customFormat="1" ht="15.95" customHeight="1" x14ac:dyDescent="0.25">
      <c r="A67" s="14" t="s">
        <v>57</v>
      </c>
      <c r="B67" s="71" t="s">
        <v>133</v>
      </c>
      <c r="C67" s="77" t="s">
        <v>273</v>
      </c>
      <c r="D67" s="71" t="s">
        <v>119</v>
      </c>
      <c r="E67" s="71"/>
      <c r="F67" s="71">
        <f t="shared" si="0"/>
        <v>2</v>
      </c>
      <c r="G67" s="71"/>
      <c r="H67" s="71"/>
      <c r="I67" s="36">
        <f t="shared" si="1"/>
        <v>2</v>
      </c>
      <c r="J67" s="17" t="s">
        <v>461</v>
      </c>
    </row>
    <row r="68" spans="1:10" s="10" customFormat="1" ht="15.95" customHeight="1" x14ac:dyDescent="0.25">
      <c r="A68" s="14" t="s">
        <v>58</v>
      </c>
      <c r="B68" s="71" t="s">
        <v>133</v>
      </c>
      <c r="C68" s="77" t="s">
        <v>278</v>
      </c>
      <c r="D68" s="71" t="s">
        <v>351</v>
      </c>
      <c r="E68" s="71"/>
      <c r="F68" s="71">
        <f t="shared" si="0"/>
        <v>2</v>
      </c>
      <c r="G68" s="71"/>
      <c r="H68" s="71"/>
      <c r="I68" s="36">
        <f t="shared" si="1"/>
        <v>2</v>
      </c>
      <c r="J68" s="17" t="s">
        <v>465</v>
      </c>
    </row>
    <row r="69" spans="1:10" ht="15.95" customHeight="1" x14ac:dyDescent="0.25">
      <c r="A69" s="14" t="s">
        <v>59</v>
      </c>
      <c r="B69" s="71" t="s">
        <v>133</v>
      </c>
      <c r="C69" s="77" t="s">
        <v>273</v>
      </c>
      <c r="D69" s="71" t="s">
        <v>119</v>
      </c>
      <c r="E69" s="71"/>
      <c r="F69" s="71">
        <f t="shared" si="0"/>
        <v>2</v>
      </c>
      <c r="G69" s="71"/>
      <c r="H69" s="71"/>
      <c r="I69" s="36">
        <f t="shared" si="1"/>
        <v>2</v>
      </c>
      <c r="J69" s="21" t="s">
        <v>472</v>
      </c>
    </row>
    <row r="70" spans="1:10" s="38" customFormat="1" ht="15.95" customHeight="1" x14ac:dyDescent="0.25">
      <c r="A70" s="13" t="s">
        <v>60</v>
      </c>
      <c r="B70" s="72"/>
      <c r="C70" s="78"/>
      <c r="D70" s="72"/>
      <c r="E70" s="72"/>
      <c r="F70" s="73"/>
      <c r="G70" s="72"/>
      <c r="H70" s="73"/>
      <c r="I70" s="37"/>
      <c r="J70" s="19"/>
    </row>
    <row r="71" spans="1:10" s="10" customFormat="1" ht="15.95" customHeight="1" x14ac:dyDescent="0.25">
      <c r="A71" s="14" t="s">
        <v>61</v>
      </c>
      <c r="B71" s="71" t="s">
        <v>133</v>
      </c>
      <c r="C71" s="77" t="s">
        <v>280</v>
      </c>
      <c r="D71" s="71" t="s">
        <v>119</v>
      </c>
      <c r="E71" s="71"/>
      <c r="F71" s="71">
        <f t="shared" si="0"/>
        <v>2</v>
      </c>
      <c r="G71" s="71"/>
      <c r="H71" s="71"/>
      <c r="I71" s="36">
        <f t="shared" si="1"/>
        <v>2</v>
      </c>
      <c r="J71" s="17" t="s">
        <v>476</v>
      </c>
    </row>
    <row r="72" spans="1:10" ht="15.95" customHeight="1" x14ac:dyDescent="0.25">
      <c r="A72" s="14" t="s">
        <v>62</v>
      </c>
      <c r="B72" s="71" t="s">
        <v>133</v>
      </c>
      <c r="C72" s="77" t="s">
        <v>279</v>
      </c>
      <c r="D72" s="71" t="s">
        <v>119</v>
      </c>
      <c r="E72" s="71"/>
      <c r="F72" s="71">
        <f t="shared" si="0"/>
        <v>2</v>
      </c>
      <c r="G72" s="71"/>
      <c r="H72" s="71"/>
      <c r="I72" s="36">
        <f t="shared" si="1"/>
        <v>2</v>
      </c>
      <c r="J72" s="15" t="s">
        <v>229</v>
      </c>
    </row>
    <row r="73" spans="1:10" ht="15.95" customHeight="1" x14ac:dyDescent="0.25">
      <c r="A73" s="14" t="s">
        <v>63</v>
      </c>
      <c r="B73" s="71" t="s">
        <v>133</v>
      </c>
      <c r="C73" s="77" t="s">
        <v>273</v>
      </c>
      <c r="D73" s="71" t="s">
        <v>119</v>
      </c>
      <c r="E73" s="71"/>
      <c r="F73" s="71">
        <f t="shared" si="0"/>
        <v>2</v>
      </c>
      <c r="G73" s="71"/>
      <c r="H73" s="71"/>
      <c r="I73" s="36">
        <f t="shared" si="1"/>
        <v>2</v>
      </c>
      <c r="J73" s="17" t="s">
        <v>230</v>
      </c>
    </row>
    <row r="74" spans="1:10" s="10" customFormat="1" ht="15.95" customHeight="1" x14ac:dyDescent="0.25">
      <c r="A74" s="14" t="s">
        <v>64</v>
      </c>
      <c r="B74" s="71" t="s">
        <v>133</v>
      </c>
      <c r="C74" s="77" t="s">
        <v>641</v>
      </c>
      <c r="D74" s="71" t="s">
        <v>119</v>
      </c>
      <c r="E74" s="71"/>
      <c r="F74" s="71">
        <f t="shared" si="0"/>
        <v>2</v>
      </c>
      <c r="G74" s="71"/>
      <c r="H74" s="71"/>
      <c r="I74" s="36">
        <f t="shared" si="1"/>
        <v>2</v>
      </c>
      <c r="J74" s="17" t="s">
        <v>640</v>
      </c>
    </row>
    <row r="75" spans="1:10" s="10" customFormat="1" ht="15.95" customHeight="1" x14ac:dyDescent="0.25">
      <c r="A75" s="14" t="s">
        <v>65</v>
      </c>
      <c r="B75" s="71" t="s">
        <v>133</v>
      </c>
      <c r="C75" s="77" t="s">
        <v>276</v>
      </c>
      <c r="D75" s="71" t="s">
        <v>119</v>
      </c>
      <c r="E75" s="71"/>
      <c r="F75" s="71">
        <f t="shared" ref="F75:F102" si="2">IF(B75="Да, опубликованы за все отчетные периоды по всем указанным видам доходов",2,IF(B75="Да, опубликованы за все отчетные периоды по отдельным видам доходов",1,0))</f>
        <v>2</v>
      </c>
      <c r="G75" s="71"/>
      <c r="H75" s="71"/>
      <c r="I75" s="36">
        <f t="shared" ref="I75:I102" si="3">F75*(1-G75)*(1-H75)</f>
        <v>2</v>
      </c>
      <c r="J75" s="17" t="s">
        <v>232</v>
      </c>
    </row>
    <row r="76" spans="1:10" s="10" customFormat="1" ht="15.95" customHeight="1" x14ac:dyDescent="0.25">
      <c r="A76" s="14" t="s">
        <v>66</v>
      </c>
      <c r="B76" s="71" t="s">
        <v>250</v>
      </c>
      <c r="C76" s="77"/>
      <c r="D76" s="71"/>
      <c r="E76" s="71"/>
      <c r="F76" s="71">
        <f t="shared" si="2"/>
        <v>0</v>
      </c>
      <c r="G76" s="71"/>
      <c r="H76" s="71"/>
      <c r="I76" s="36">
        <f t="shared" si="3"/>
        <v>0</v>
      </c>
      <c r="J76" s="17" t="s">
        <v>489</v>
      </c>
    </row>
    <row r="77" spans="1:10" s="38" customFormat="1" ht="15.95" customHeight="1" x14ac:dyDescent="0.25">
      <c r="A77" s="13" t="s">
        <v>67</v>
      </c>
      <c r="B77" s="72"/>
      <c r="C77" s="78"/>
      <c r="D77" s="72"/>
      <c r="E77" s="72"/>
      <c r="F77" s="73"/>
      <c r="G77" s="72"/>
      <c r="H77" s="73"/>
      <c r="I77" s="37"/>
      <c r="J77" s="19"/>
    </row>
    <row r="78" spans="1:10" s="10" customFormat="1" ht="15.95" customHeight="1" x14ac:dyDescent="0.25">
      <c r="A78" s="14" t="s">
        <v>68</v>
      </c>
      <c r="B78" s="71" t="s">
        <v>133</v>
      </c>
      <c r="C78" s="77" t="s">
        <v>274</v>
      </c>
      <c r="D78" s="71" t="s">
        <v>119</v>
      </c>
      <c r="E78" s="71"/>
      <c r="F78" s="71">
        <f t="shared" si="2"/>
        <v>2</v>
      </c>
      <c r="G78" s="71"/>
      <c r="H78" s="71"/>
      <c r="I78" s="36">
        <f t="shared" si="3"/>
        <v>2</v>
      </c>
      <c r="J78" s="17" t="s">
        <v>491</v>
      </c>
    </row>
    <row r="79" spans="1:10" s="10" customFormat="1" ht="15.95" customHeight="1" x14ac:dyDescent="0.25">
      <c r="A79" s="14" t="s">
        <v>69</v>
      </c>
      <c r="B79" s="71" t="s">
        <v>133</v>
      </c>
      <c r="C79" s="77" t="s">
        <v>273</v>
      </c>
      <c r="D79" s="71" t="s">
        <v>119</v>
      </c>
      <c r="E79" s="71"/>
      <c r="F79" s="71">
        <f t="shared" si="2"/>
        <v>2</v>
      </c>
      <c r="G79" s="71"/>
      <c r="H79" s="71"/>
      <c r="I79" s="36">
        <f t="shared" si="3"/>
        <v>2</v>
      </c>
      <c r="J79" s="17" t="s">
        <v>494</v>
      </c>
    </row>
    <row r="80" spans="1:10" s="10" customFormat="1" ht="15.95" customHeight="1" x14ac:dyDescent="0.25">
      <c r="A80" s="14" t="s">
        <v>70</v>
      </c>
      <c r="B80" s="71" t="s">
        <v>133</v>
      </c>
      <c r="C80" s="77" t="s">
        <v>273</v>
      </c>
      <c r="D80" s="71" t="s">
        <v>119</v>
      </c>
      <c r="E80" s="71"/>
      <c r="F80" s="71">
        <f t="shared" si="2"/>
        <v>2</v>
      </c>
      <c r="G80" s="71"/>
      <c r="H80" s="71"/>
      <c r="I80" s="36">
        <f t="shared" si="3"/>
        <v>2</v>
      </c>
      <c r="J80" s="17" t="s">
        <v>500</v>
      </c>
    </row>
    <row r="81" spans="1:10" s="10" customFormat="1" ht="15.95" customHeight="1" x14ac:dyDescent="0.25">
      <c r="A81" s="14" t="s">
        <v>71</v>
      </c>
      <c r="B81" s="71" t="s">
        <v>133</v>
      </c>
      <c r="C81" s="77" t="s">
        <v>273</v>
      </c>
      <c r="D81" s="71" t="s">
        <v>119</v>
      </c>
      <c r="E81" s="71"/>
      <c r="F81" s="71">
        <f t="shared" si="2"/>
        <v>2</v>
      </c>
      <c r="G81" s="71"/>
      <c r="H81" s="71"/>
      <c r="I81" s="36">
        <f t="shared" si="3"/>
        <v>2</v>
      </c>
      <c r="J81" s="17" t="s">
        <v>505</v>
      </c>
    </row>
    <row r="82" spans="1:10" ht="15.95" customHeight="1" x14ac:dyDescent="0.25">
      <c r="A82" s="14" t="s">
        <v>72</v>
      </c>
      <c r="B82" s="71" t="s">
        <v>133</v>
      </c>
      <c r="C82" s="77" t="s">
        <v>275</v>
      </c>
      <c r="D82" s="71" t="s">
        <v>120</v>
      </c>
      <c r="E82" s="71"/>
      <c r="F82" s="71">
        <f t="shared" si="2"/>
        <v>2</v>
      </c>
      <c r="G82" s="71"/>
      <c r="H82" s="71"/>
      <c r="I82" s="36">
        <f t="shared" si="3"/>
        <v>2</v>
      </c>
      <c r="J82" s="25" t="s">
        <v>510</v>
      </c>
    </row>
    <row r="83" spans="1:10" s="10" customFormat="1" ht="15.95" customHeight="1" x14ac:dyDescent="0.25">
      <c r="A83" s="14" t="s">
        <v>73</v>
      </c>
      <c r="B83" s="71" t="s">
        <v>133</v>
      </c>
      <c r="C83" s="77" t="s">
        <v>276</v>
      </c>
      <c r="D83" s="71" t="s">
        <v>100</v>
      </c>
      <c r="E83" s="77" t="s">
        <v>595</v>
      </c>
      <c r="F83" s="71">
        <f t="shared" si="2"/>
        <v>2</v>
      </c>
      <c r="G83" s="71">
        <v>0.5</v>
      </c>
      <c r="H83" s="71">
        <v>0.5</v>
      </c>
      <c r="I83" s="36">
        <f t="shared" si="3"/>
        <v>0.5</v>
      </c>
      <c r="J83" s="17" t="s">
        <v>234</v>
      </c>
    </row>
    <row r="84" spans="1:10" ht="15.95" customHeight="1" x14ac:dyDescent="0.25">
      <c r="A84" s="14" t="s">
        <v>74</v>
      </c>
      <c r="B84" s="71" t="s">
        <v>133</v>
      </c>
      <c r="C84" s="77" t="s">
        <v>275</v>
      </c>
      <c r="D84" s="71" t="s">
        <v>119</v>
      </c>
      <c r="E84" s="71"/>
      <c r="F84" s="71">
        <f t="shared" si="2"/>
        <v>2</v>
      </c>
      <c r="G84" s="71"/>
      <c r="H84" s="71"/>
      <c r="I84" s="36">
        <f t="shared" si="3"/>
        <v>2</v>
      </c>
      <c r="J84" s="17" t="s">
        <v>235</v>
      </c>
    </row>
    <row r="85" spans="1:10" s="9" customFormat="1" ht="15.95" customHeight="1" x14ac:dyDescent="0.25">
      <c r="A85" s="14" t="s">
        <v>75</v>
      </c>
      <c r="B85" s="71" t="s">
        <v>133</v>
      </c>
      <c r="C85" s="77" t="s">
        <v>277</v>
      </c>
      <c r="D85" s="71" t="s">
        <v>119</v>
      </c>
      <c r="E85" s="71"/>
      <c r="F85" s="71">
        <f t="shared" si="2"/>
        <v>2</v>
      </c>
      <c r="G85" s="71"/>
      <c r="H85" s="71"/>
      <c r="I85" s="36">
        <f t="shared" si="3"/>
        <v>2</v>
      </c>
      <c r="J85" s="17" t="s">
        <v>516</v>
      </c>
    </row>
    <row r="86" spans="1:10" s="10" customFormat="1" ht="15.95" customHeight="1" x14ac:dyDescent="0.25">
      <c r="A86" s="14" t="s">
        <v>76</v>
      </c>
      <c r="B86" s="71" t="s">
        <v>133</v>
      </c>
      <c r="C86" s="77" t="s">
        <v>277</v>
      </c>
      <c r="D86" s="71" t="s">
        <v>119</v>
      </c>
      <c r="E86" s="77"/>
      <c r="F86" s="71">
        <f t="shared" si="2"/>
        <v>2</v>
      </c>
      <c r="G86" s="71"/>
      <c r="H86" s="71"/>
      <c r="I86" s="36">
        <f t="shared" si="3"/>
        <v>2</v>
      </c>
      <c r="J86" s="17" t="s">
        <v>523</v>
      </c>
    </row>
    <row r="87" spans="1:10" ht="15.95" customHeight="1" x14ac:dyDescent="0.25">
      <c r="A87" s="14" t="s">
        <v>77</v>
      </c>
      <c r="B87" s="71" t="s">
        <v>133</v>
      </c>
      <c r="C87" s="77" t="s">
        <v>277</v>
      </c>
      <c r="D87" s="71" t="s">
        <v>351</v>
      </c>
      <c r="E87" s="71"/>
      <c r="F87" s="71">
        <f t="shared" si="2"/>
        <v>2</v>
      </c>
      <c r="G87" s="71"/>
      <c r="H87" s="71"/>
      <c r="I87" s="36">
        <f t="shared" si="3"/>
        <v>2</v>
      </c>
      <c r="J87" s="25" t="s">
        <v>533</v>
      </c>
    </row>
    <row r="88" spans="1:10" s="10" customFormat="1" ht="15.95" customHeight="1" x14ac:dyDescent="0.25">
      <c r="A88" s="14" t="s">
        <v>78</v>
      </c>
      <c r="B88" s="71" t="s">
        <v>133</v>
      </c>
      <c r="C88" s="77" t="s">
        <v>277</v>
      </c>
      <c r="D88" s="71" t="s">
        <v>119</v>
      </c>
      <c r="E88" s="71"/>
      <c r="F88" s="71">
        <f t="shared" si="2"/>
        <v>2</v>
      </c>
      <c r="G88" s="71"/>
      <c r="H88" s="71"/>
      <c r="I88" s="36">
        <f t="shared" si="3"/>
        <v>2</v>
      </c>
      <c r="J88" s="17" t="s">
        <v>538</v>
      </c>
    </row>
    <row r="89" spans="1:10" s="10" customFormat="1" ht="15.95" customHeight="1" x14ac:dyDescent="0.25">
      <c r="A89" s="14" t="s">
        <v>79</v>
      </c>
      <c r="B89" s="71" t="s">
        <v>133</v>
      </c>
      <c r="C89" s="77" t="s">
        <v>275</v>
      </c>
      <c r="D89" s="71" t="s">
        <v>119</v>
      </c>
      <c r="E89" s="71"/>
      <c r="F89" s="71">
        <f t="shared" si="2"/>
        <v>2</v>
      </c>
      <c r="G89" s="71"/>
      <c r="H89" s="71"/>
      <c r="I89" s="36">
        <f t="shared" si="3"/>
        <v>2</v>
      </c>
      <c r="J89" s="17" t="s">
        <v>541</v>
      </c>
    </row>
    <row r="90" spans="1:10" s="38" customFormat="1" ht="15.95" customHeight="1" x14ac:dyDescent="0.25">
      <c r="A90" s="13" t="s">
        <v>80</v>
      </c>
      <c r="B90" s="72"/>
      <c r="C90" s="78"/>
      <c r="D90" s="72"/>
      <c r="E90" s="72"/>
      <c r="F90" s="73"/>
      <c r="G90" s="72"/>
      <c r="H90" s="73"/>
      <c r="I90" s="37"/>
      <c r="J90" s="19"/>
    </row>
    <row r="91" spans="1:10" s="10" customFormat="1" ht="15.95" customHeight="1" x14ac:dyDescent="0.25">
      <c r="A91" s="14" t="s">
        <v>81</v>
      </c>
      <c r="B91" s="71" t="s">
        <v>133</v>
      </c>
      <c r="C91" s="77" t="s">
        <v>273</v>
      </c>
      <c r="D91" s="71" t="s">
        <v>119</v>
      </c>
      <c r="E91" s="71"/>
      <c r="F91" s="71">
        <f t="shared" si="2"/>
        <v>2</v>
      </c>
      <c r="G91" s="71"/>
      <c r="H91" s="71"/>
      <c r="I91" s="36">
        <f t="shared" si="3"/>
        <v>2</v>
      </c>
      <c r="J91" s="17" t="s">
        <v>542</v>
      </c>
    </row>
    <row r="92" spans="1:10" s="10" customFormat="1" ht="15.95" customHeight="1" x14ac:dyDescent="0.25">
      <c r="A92" s="14" t="s">
        <v>82</v>
      </c>
      <c r="B92" s="71" t="s">
        <v>133</v>
      </c>
      <c r="C92" s="77" t="s">
        <v>273</v>
      </c>
      <c r="D92" s="71" t="s">
        <v>119</v>
      </c>
      <c r="E92" s="71"/>
      <c r="F92" s="71">
        <f t="shared" si="2"/>
        <v>2</v>
      </c>
      <c r="G92" s="71"/>
      <c r="H92" s="71"/>
      <c r="I92" s="36">
        <f t="shared" si="3"/>
        <v>2</v>
      </c>
      <c r="J92" s="17" t="s">
        <v>546</v>
      </c>
    </row>
    <row r="93" spans="1:10" ht="15.95" customHeight="1" x14ac:dyDescent="0.25">
      <c r="A93" s="14" t="s">
        <v>83</v>
      </c>
      <c r="B93" s="71" t="s">
        <v>133</v>
      </c>
      <c r="C93" s="77" t="s">
        <v>273</v>
      </c>
      <c r="D93" s="71" t="s">
        <v>119</v>
      </c>
      <c r="E93" s="71"/>
      <c r="F93" s="71">
        <f t="shared" si="2"/>
        <v>2</v>
      </c>
      <c r="G93" s="71"/>
      <c r="H93" s="71"/>
      <c r="I93" s="36">
        <f t="shared" si="3"/>
        <v>2</v>
      </c>
      <c r="J93" s="17" t="s">
        <v>553</v>
      </c>
    </row>
    <row r="94" spans="1:10" ht="15.95" customHeight="1" x14ac:dyDescent="0.25">
      <c r="A94" s="14" t="s">
        <v>84</v>
      </c>
      <c r="B94" s="71" t="s">
        <v>133</v>
      </c>
      <c r="C94" s="77" t="s">
        <v>273</v>
      </c>
      <c r="D94" s="71" t="s">
        <v>119</v>
      </c>
      <c r="E94" s="71"/>
      <c r="F94" s="71">
        <f t="shared" si="2"/>
        <v>2</v>
      </c>
      <c r="G94" s="71"/>
      <c r="H94" s="71"/>
      <c r="I94" s="36">
        <f t="shared" si="3"/>
        <v>2</v>
      </c>
      <c r="J94" s="17" t="s">
        <v>557</v>
      </c>
    </row>
    <row r="95" spans="1:10" ht="15.95" customHeight="1" x14ac:dyDescent="0.25">
      <c r="A95" s="14" t="s">
        <v>85</v>
      </c>
      <c r="B95" s="71" t="s">
        <v>133</v>
      </c>
      <c r="C95" s="77" t="s">
        <v>273</v>
      </c>
      <c r="D95" s="71" t="s">
        <v>119</v>
      </c>
      <c r="E95" s="71"/>
      <c r="F95" s="71">
        <f t="shared" si="2"/>
        <v>2</v>
      </c>
      <c r="G95" s="71"/>
      <c r="H95" s="71"/>
      <c r="I95" s="36">
        <f t="shared" si="3"/>
        <v>2</v>
      </c>
      <c r="J95" s="17" t="s">
        <v>562</v>
      </c>
    </row>
    <row r="96" spans="1:10" s="10" customFormat="1" ht="15.95" customHeight="1" x14ac:dyDescent="0.25">
      <c r="A96" s="14" t="s">
        <v>86</v>
      </c>
      <c r="B96" s="71" t="s">
        <v>133</v>
      </c>
      <c r="C96" s="77" t="s">
        <v>273</v>
      </c>
      <c r="D96" s="71" t="s">
        <v>100</v>
      </c>
      <c r="E96" s="71"/>
      <c r="F96" s="71">
        <f t="shared" si="2"/>
        <v>2</v>
      </c>
      <c r="G96" s="71">
        <v>0.5</v>
      </c>
      <c r="H96" s="71"/>
      <c r="I96" s="36">
        <f t="shared" si="3"/>
        <v>1</v>
      </c>
      <c r="J96" s="17" t="s">
        <v>569</v>
      </c>
    </row>
    <row r="97" spans="1:10" s="10" customFormat="1" ht="15.95" customHeight="1" x14ac:dyDescent="0.25">
      <c r="A97" s="14" t="s">
        <v>87</v>
      </c>
      <c r="B97" s="71" t="s">
        <v>133</v>
      </c>
      <c r="C97" s="77" t="s">
        <v>273</v>
      </c>
      <c r="D97" s="71" t="s">
        <v>119</v>
      </c>
      <c r="E97" s="71"/>
      <c r="F97" s="71">
        <f t="shared" si="2"/>
        <v>2</v>
      </c>
      <c r="G97" s="71"/>
      <c r="H97" s="71"/>
      <c r="I97" s="36">
        <f t="shared" si="3"/>
        <v>2</v>
      </c>
      <c r="J97" s="21" t="s">
        <v>573</v>
      </c>
    </row>
    <row r="98" spans="1:10" s="10" customFormat="1" ht="15.95" customHeight="1" x14ac:dyDescent="0.25">
      <c r="A98" s="14" t="s">
        <v>88</v>
      </c>
      <c r="B98" s="71" t="s">
        <v>133</v>
      </c>
      <c r="C98" s="77" t="s">
        <v>273</v>
      </c>
      <c r="D98" s="71" t="s">
        <v>119</v>
      </c>
      <c r="E98" s="77" t="s">
        <v>596</v>
      </c>
      <c r="F98" s="71">
        <f t="shared" si="2"/>
        <v>2</v>
      </c>
      <c r="G98" s="71"/>
      <c r="H98" s="71">
        <v>0.5</v>
      </c>
      <c r="I98" s="36">
        <f t="shared" si="3"/>
        <v>1</v>
      </c>
      <c r="J98" s="15" t="s">
        <v>577</v>
      </c>
    </row>
    <row r="99" spans="1:10" s="10" customFormat="1" ht="15.95" customHeight="1" x14ac:dyDescent="0.25">
      <c r="A99" s="14" t="s">
        <v>89</v>
      </c>
      <c r="B99" s="71" t="s">
        <v>133</v>
      </c>
      <c r="C99" s="77" t="s">
        <v>273</v>
      </c>
      <c r="D99" s="71" t="s">
        <v>119</v>
      </c>
      <c r="E99" s="71"/>
      <c r="F99" s="71">
        <f t="shared" si="2"/>
        <v>2</v>
      </c>
      <c r="G99" s="71"/>
      <c r="H99" s="71"/>
      <c r="I99" s="36">
        <f t="shared" si="3"/>
        <v>2</v>
      </c>
      <c r="J99" s="17" t="s">
        <v>582</v>
      </c>
    </row>
    <row r="100" spans="1:10" s="38" customFormat="1" ht="15.95" customHeight="1" x14ac:dyDescent="0.25">
      <c r="A100" s="13" t="s">
        <v>108</v>
      </c>
      <c r="B100" s="108"/>
      <c r="C100" s="112"/>
      <c r="D100" s="109"/>
      <c r="E100" s="109"/>
      <c r="F100" s="73"/>
      <c r="G100" s="109"/>
      <c r="H100" s="109"/>
      <c r="I100" s="37"/>
      <c r="J100" s="109"/>
    </row>
    <row r="101" spans="1:10" ht="15.95" customHeight="1" x14ac:dyDescent="0.25">
      <c r="A101" s="14" t="s">
        <v>109</v>
      </c>
      <c r="B101" s="110" t="s">
        <v>133</v>
      </c>
      <c r="C101" s="113" t="s">
        <v>276</v>
      </c>
      <c r="D101" s="110" t="s">
        <v>100</v>
      </c>
      <c r="E101" s="111"/>
      <c r="F101" s="71">
        <f t="shared" si="2"/>
        <v>2</v>
      </c>
      <c r="G101" s="110">
        <v>0.5</v>
      </c>
      <c r="H101" s="110"/>
      <c r="I101" s="36">
        <f t="shared" si="3"/>
        <v>1</v>
      </c>
      <c r="J101" s="111" t="s">
        <v>584</v>
      </c>
    </row>
    <row r="102" spans="1:10" ht="15.95" customHeight="1" x14ac:dyDescent="0.25">
      <c r="A102" s="14" t="s">
        <v>110</v>
      </c>
      <c r="B102" s="110" t="s">
        <v>133</v>
      </c>
      <c r="C102" s="113" t="s">
        <v>280</v>
      </c>
      <c r="D102" s="110" t="s">
        <v>119</v>
      </c>
      <c r="E102" s="111"/>
      <c r="F102" s="71">
        <f t="shared" si="2"/>
        <v>2</v>
      </c>
      <c r="G102" s="110"/>
      <c r="H102" s="110"/>
      <c r="I102" s="36">
        <f t="shared" si="3"/>
        <v>2</v>
      </c>
      <c r="J102" s="111" t="s">
        <v>587</v>
      </c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7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7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7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7"/>
    </row>
  </sheetData>
  <autoFilter ref="A9:J9"/>
  <mergeCells count="13">
    <mergeCell ref="H5:H8"/>
    <mergeCell ref="I5:I8"/>
    <mergeCell ref="A1:J1"/>
    <mergeCell ref="A4:A8"/>
    <mergeCell ref="D4:D8"/>
    <mergeCell ref="E4:E8"/>
    <mergeCell ref="F4:I4"/>
    <mergeCell ref="J4:J8"/>
    <mergeCell ref="F5:F8"/>
    <mergeCell ref="G5:G8"/>
    <mergeCell ref="A3:J3"/>
    <mergeCell ref="C4:C8"/>
    <mergeCell ref="A2:J2"/>
  </mergeCells>
  <dataValidations count="3">
    <dataValidation type="list" allowBlank="1" showInputMessage="1" showErrorMessage="1" sqref="G10:G102 H9:H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9:B102 C9">
      <formula1>$B$5:$B$8</formula1>
    </dataValidation>
    <dataValidation type="list" allowBlank="1" showInputMessage="1" showErrorMessage="1" sqref="D9">
      <formula1>#REF!</formula1>
    </dataValidation>
  </dataValidations>
  <hyperlinks>
    <hyperlink ref="J10" r:id="rId1"/>
    <hyperlink ref="J11" r:id="rId2"/>
    <hyperlink ref="J12" r:id="rId3"/>
    <hyperlink ref="J50" r:id="rId4"/>
    <hyperlink ref="J84" r:id="rId5"/>
    <hyperlink ref="J24" r:id="rId6"/>
    <hyperlink ref="J75" r:id="rId7"/>
    <hyperlink ref="J80" r:id="rId8"/>
    <hyperlink ref="J29" r:id="rId9" display="http://minfin.karelia.ru/otchetnost-ob-ispolnenii-bjudzheta-respubliki-karelija-7/"/>
  </hyperlinks>
  <pageMargins left="0.70866141732283472" right="0.70866141732283472" top="0.74803149606299213" bottom="0.74803149606299213" header="0.31496062992125984" footer="0.31496062992125984"/>
  <pageSetup paperSize="9" scale="54" fitToHeight="3" orientation="landscape" r:id="rId10"/>
  <headerFooter>
    <oddFooter>&amp;C&amp;"Times New Roman,обычный"&amp;8&amp;P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zoomScaleNormal="100" workbookViewId="0">
      <pane ySplit="7" topLeftCell="A8" activePane="bottomLeft" state="frozen"/>
      <selection pane="bottomLeft" activeCell="A3" sqref="A3:J101"/>
    </sheetView>
  </sheetViews>
  <sheetFormatPr defaultRowHeight="15" x14ac:dyDescent="0.25"/>
  <cols>
    <col min="1" max="1" width="33.42578125" style="3" customWidth="1"/>
    <col min="2" max="2" width="33.7109375" style="3" customWidth="1"/>
    <col min="3" max="3" width="28.7109375" style="3" customWidth="1"/>
    <col min="4" max="4" width="21.7109375" style="3" customWidth="1"/>
    <col min="5" max="5" width="20.7109375" style="3" customWidth="1"/>
    <col min="6" max="6" width="7.7109375" style="3" customWidth="1"/>
    <col min="7" max="7" width="9.7109375" style="3" customWidth="1"/>
    <col min="8" max="8" width="10.7109375" style="3" customWidth="1"/>
    <col min="9" max="9" width="7.7109375" style="6" customWidth="1"/>
    <col min="10" max="10" width="45.7109375" customWidth="1"/>
  </cols>
  <sheetData>
    <row r="1" spans="1:10" s="1" customFormat="1" ht="29.25" customHeight="1" x14ac:dyDescent="0.2">
      <c r="A1" s="131" t="s">
        <v>175</v>
      </c>
      <c r="B1" s="131"/>
      <c r="C1" s="131"/>
      <c r="D1" s="131"/>
      <c r="E1" s="131"/>
      <c r="F1" s="131"/>
      <c r="G1" s="131"/>
      <c r="H1" s="131"/>
      <c r="I1" s="131"/>
      <c r="J1" s="150"/>
    </row>
    <row r="2" spans="1:10" s="1" customFormat="1" ht="15.95" customHeight="1" x14ac:dyDescent="0.2">
      <c r="A2" s="156" t="s">
        <v>614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71.25" customHeight="1" x14ac:dyDescent="0.25">
      <c r="A3" s="135" t="s">
        <v>111</v>
      </c>
      <c r="B3" s="11" t="s">
        <v>174</v>
      </c>
      <c r="C3" s="135" t="s">
        <v>594</v>
      </c>
      <c r="D3" s="135" t="s">
        <v>113</v>
      </c>
      <c r="E3" s="135" t="s">
        <v>114</v>
      </c>
      <c r="F3" s="132" t="s">
        <v>176</v>
      </c>
      <c r="G3" s="133"/>
      <c r="H3" s="133"/>
      <c r="I3" s="134"/>
      <c r="J3" s="135" t="s">
        <v>96</v>
      </c>
    </row>
    <row r="4" spans="1:10" ht="15" customHeight="1" x14ac:dyDescent="0.25">
      <c r="A4" s="136"/>
      <c r="B4" s="12" t="s">
        <v>137</v>
      </c>
      <c r="C4" s="136"/>
      <c r="D4" s="136"/>
      <c r="E4" s="136"/>
      <c r="F4" s="135" t="s">
        <v>118</v>
      </c>
      <c r="G4" s="135" t="s">
        <v>115</v>
      </c>
      <c r="H4" s="135" t="s">
        <v>116</v>
      </c>
      <c r="I4" s="138" t="s">
        <v>117</v>
      </c>
      <c r="J4" s="141"/>
    </row>
    <row r="5" spans="1:10" ht="15.95" customHeight="1" x14ac:dyDescent="0.25">
      <c r="A5" s="136"/>
      <c r="B5" s="12" t="s">
        <v>177</v>
      </c>
      <c r="C5" s="136"/>
      <c r="D5" s="136"/>
      <c r="E5" s="136"/>
      <c r="F5" s="136"/>
      <c r="G5" s="136"/>
      <c r="H5" s="136"/>
      <c r="I5" s="139"/>
      <c r="J5" s="141"/>
    </row>
    <row r="6" spans="1:10" ht="15.95" customHeight="1" x14ac:dyDescent="0.25">
      <c r="A6" s="136"/>
      <c r="B6" s="12" t="s">
        <v>253</v>
      </c>
      <c r="C6" s="136"/>
      <c r="D6" s="136"/>
      <c r="E6" s="136"/>
      <c r="F6" s="136"/>
      <c r="G6" s="136"/>
      <c r="H6" s="136"/>
      <c r="I6" s="139"/>
      <c r="J6" s="141"/>
    </row>
    <row r="7" spans="1:10" s="5" customFormat="1" ht="15.95" customHeight="1" x14ac:dyDescent="0.25">
      <c r="A7" s="137"/>
      <c r="B7" s="12" t="s">
        <v>250</v>
      </c>
      <c r="C7" s="137"/>
      <c r="D7" s="137"/>
      <c r="E7" s="137"/>
      <c r="F7" s="137"/>
      <c r="G7" s="137"/>
      <c r="H7" s="137"/>
      <c r="I7" s="140"/>
      <c r="J7" s="142"/>
    </row>
    <row r="8" spans="1:10" s="38" customFormat="1" ht="15.95" customHeight="1" x14ac:dyDescent="0.25">
      <c r="A8" s="13" t="s">
        <v>0</v>
      </c>
      <c r="B8" s="83"/>
      <c r="C8" s="76"/>
      <c r="D8" s="13"/>
      <c r="E8" s="13"/>
      <c r="F8" s="13"/>
      <c r="G8" s="13"/>
      <c r="H8" s="13"/>
      <c r="I8" s="18"/>
      <c r="J8" s="16"/>
    </row>
    <row r="9" spans="1:10" s="9" customFormat="1" ht="15.95" customHeight="1" x14ac:dyDescent="0.25">
      <c r="A9" s="14" t="s">
        <v>1</v>
      </c>
      <c r="B9" s="71" t="s">
        <v>137</v>
      </c>
      <c r="C9" s="77" t="s">
        <v>274</v>
      </c>
      <c r="D9" s="71" t="s">
        <v>119</v>
      </c>
      <c r="E9" s="71"/>
      <c r="F9" s="71">
        <f>IF(B9="Да, опубликованы за все отчетные периоды",2,0)</f>
        <v>2</v>
      </c>
      <c r="G9" s="71"/>
      <c r="H9" s="71"/>
      <c r="I9" s="33">
        <f>F9*(1-G9)*(1-H9)</f>
        <v>2</v>
      </c>
      <c r="J9" s="20" t="s">
        <v>239</v>
      </c>
    </row>
    <row r="10" spans="1:10" ht="15.95" customHeight="1" x14ac:dyDescent="0.25">
      <c r="A10" s="14" t="s">
        <v>2</v>
      </c>
      <c r="B10" s="71" t="s">
        <v>137</v>
      </c>
      <c r="C10" s="77" t="s">
        <v>273</v>
      </c>
      <c r="D10" s="71" t="s">
        <v>119</v>
      </c>
      <c r="E10" s="71"/>
      <c r="F10" s="71">
        <f t="shared" ref="F10:F73" si="0">IF(B10="Да, опубликованы за все отчетные периоды",2,0)</f>
        <v>2</v>
      </c>
      <c r="G10" s="71"/>
      <c r="H10" s="71"/>
      <c r="I10" s="33">
        <f t="shared" ref="I10:I73" si="1">F10*(1-G10)*(1-H10)</f>
        <v>2</v>
      </c>
      <c r="J10" s="17" t="s">
        <v>245</v>
      </c>
    </row>
    <row r="11" spans="1:10" ht="15.95" customHeight="1" x14ac:dyDescent="0.25">
      <c r="A11" s="14" t="s">
        <v>3</v>
      </c>
      <c r="B11" s="71" t="s">
        <v>137</v>
      </c>
      <c r="C11" s="77" t="s">
        <v>277</v>
      </c>
      <c r="D11" s="71" t="s">
        <v>119</v>
      </c>
      <c r="E11" s="71"/>
      <c r="F11" s="71">
        <f t="shared" si="0"/>
        <v>2</v>
      </c>
      <c r="G11" s="71"/>
      <c r="H11" s="71"/>
      <c r="I11" s="33">
        <f t="shared" si="1"/>
        <v>2</v>
      </c>
      <c r="J11" s="17" t="s">
        <v>252</v>
      </c>
    </row>
    <row r="12" spans="1:10" s="9" customFormat="1" ht="15.95" customHeight="1" x14ac:dyDescent="0.25">
      <c r="A12" s="14" t="s">
        <v>4</v>
      </c>
      <c r="B12" s="71" t="s">
        <v>137</v>
      </c>
      <c r="C12" s="77" t="s">
        <v>275</v>
      </c>
      <c r="D12" s="71" t="s">
        <v>119</v>
      </c>
      <c r="E12" s="71"/>
      <c r="F12" s="71">
        <f t="shared" si="0"/>
        <v>2</v>
      </c>
      <c r="G12" s="71"/>
      <c r="H12" s="71"/>
      <c r="I12" s="33">
        <f t="shared" si="1"/>
        <v>2</v>
      </c>
      <c r="J12" s="17" t="s">
        <v>209</v>
      </c>
    </row>
    <row r="13" spans="1:10" s="10" customFormat="1" ht="15.95" customHeight="1" x14ac:dyDescent="0.25">
      <c r="A13" s="14" t="s">
        <v>5</v>
      </c>
      <c r="B13" s="71" t="s">
        <v>137</v>
      </c>
      <c r="C13" s="77" t="s">
        <v>273</v>
      </c>
      <c r="D13" s="71" t="s">
        <v>119</v>
      </c>
      <c r="E13" s="71"/>
      <c r="F13" s="71">
        <f t="shared" si="0"/>
        <v>2</v>
      </c>
      <c r="G13" s="71"/>
      <c r="H13" s="71"/>
      <c r="I13" s="33">
        <f t="shared" si="1"/>
        <v>2</v>
      </c>
      <c r="J13" s="17" t="s">
        <v>260</v>
      </c>
    </row>
    <row r="14" spans="1:10" ht="15.95" customHeight="1" x14ac:dyDescent="0.25">
      <c r="A14" s="14" t="s">
        <v>6</v>
      </c>
      <c r="B14" s="71" t="s">
        <v>137</v>
      </c>
      <c r="C14" s="77" t="s">
        <v>280</v>
      </c>
      <c r="D14" s="71" t="s">
        <v>119</v>
      </c>
      <c r="E14" s="71"/>
      <c r="F14" s="71">
        <f t="shared" si="0"/>
        <v>2</v>
      </c>
      <c r="G14" s="71"/>
      <c r="H14" s="71"/>
      <c r="I14" s="33">
        <f t="shared" si="1"/>
        <v>2</v>
      </c>
      <c r="J14" s="8" t="s">
        <v>210</v>
      </c>
    </row>
    <row r="15" spans="1:10" s="9" customFormat="1" ht="15.95" customHeight="1" x14ac:dyDescent="0.25">
      <c r="A15" s="14" t="s">
        <v>7</v>
      </c>
      <c r="B15" s="71" t="s">
        <v>137</v>
      </c>
      <c r="C15" s="77" t="s">
        <v>277</v>
      </c>
      <c r="D15" s="71" t="s">
        <v>119</v>
      </c>
      <c r="E15" s="71"/>
      <c r="F15" s="71">
        <f t="shared" si="0"/>
        <v>2</v>
      </c>
      <c r="G15" s="71"/>
      <c r="H15" s="71"/>
      <c r="I15" s="33">
        <f t="shared" si="1"/>
        <v>2</v>
      </c>
      <c r="J15" s="17" t="s">
        <v>265</v>
      </c>
    </row>
    <row r="16" spans="1:10" s="10" customFormat="1" ht="15.95" customHeight="1" x14ac:dyDescent="0.25">
      <c r="A16" s="14" t="s">
        <v>8</v>
      </c>
      <c r="B16" s="71" t="s">
        <v>137</v>
      </c>
      <c r="C16" s="77" t="s">
        <v>277</v>
      </c>
      <c r="D16" s="71" t="s">
        <v>119</v>
      </c>
      <c r="E16" s="71"/>
      <c r="F16" s="71">
        <f t="shared" si="0"/>
        <v>2</v>
      </c>
      <c r="G16" s="71"/>
      <c r="H16" s="71"/>
      <c r="I16" s="33">
        <f t="shared" si="1"/>
        <v>2</v>
      </c>
      <c r="J16" s="17" t="s">
        <v>269</v>
      </c>
    </row>
    <row r="17" spans="1:10" s="10" customFormat="1" ht="15.95" customHeight="1" x14ac:dyDescent="0.25">
      <c r="A17" s="14" t="s">
        <v>9</v>
      </c>
      <c r="B17" s="71" t="s">
        <v>137</v>
      </c>
      <c r="C17" s="77" t="s">
        <v>273</v>
      </c>
      <c r="D17" s="71" t="s">
        <v>119</v>
      </c>
      <c r="E17" s="71"/>
      <c r="F17" s="71">
        <f t="shared" si="0"/>
        <v>2</v>
      </c>
      <c r="G17" s="71"/>
      <c r="H17" s="71"/>
      <c r="I17" s="33">
        <f t="shared" si="1"/>
        <v>2</v>
      </c>
      <c r="J17" s="17" t="s">
        <v>271</v>
      </c>
    </row>
    <row r="18" spans="1:10" ht="15.95" customHeight="1" x14ac:dyDescent="0.25">
      <c r="A18" s="14" t="s">
        <v>10</v>
      </c>
      <c r="B18" s="71" t="s">
        <v>137</v>
      </c>
      <c r="C18" s="77" t="s">
        <v>281</v>
      </c>
      <c r="D18" s="71" t="s">
        <v>119</v>
      </c>
      <c r="E18" s="71"/>
      <c r="F18" s="71">
        <f t="shared" si="0"/>
        <v>2</v>
      </c>
      <c r="G18" s="71"/>
      <c r="H18" s="71"/>
      <c r="I18" s="33">
        <f t="shared" si="1"/>
        <v>2</v>
      </c>
      <c r="J18" s="17" t="s">
        <v>286</v>
      </c>
    </row>
    <row r="19" spans="1:10" s="9" customFormat="1" ht="15.95" customHeight="1" x14ac:dyDescent="0.25">
      <c r="A19" s="14" t="s">
        <v>11</v>
      </c>
      <c r="B19" s="71" t="s">
        <v>137</v>
      </c>
      <c r="C19" s="77" t="s">
        <v>279</v>
      </c>
      <c r="D19" s="71" t="s">
        <v>119</v>
      </c>
      <c r="E19" s="71"/>
      <c r="F19" s="71">
        <f t="shared" si="0"/>
        <v>2</v>
      </c>
      <c r="G19" s="71"/>
      <c r="H19" s="71"/>
      <c r="I19" s="33">
        <f t="shared" si="1"/>
        <v>2</v>
      </c>
      <c r="J19" s="17" t="s">
        <v>213</v>
      </c>
    </row>
    <row r="20" spans="1:10" s="9" customFormat="1" ht="15.95" customHeight="1" x14ac:dyDescent="0.25">
      <c r="A20" s="14" t="s">
        <v>12</v>
      </c>
      <c r="B20" s="71" t="s">
        <v>137</v>
      </c>
      <c r="C20" s="77" t="s">
        <v>277</v>
      </c>
      <c r="D20" s="71" t="s">
        <v>119</v>
      </c>
      <c r="E20" s="71"/>
      <c r="F20" s="71">
        <f t="shared" si="0"/>
        <v>2</v>
      </c>
      <c r="G20" s="71"/>
      <c r="H20" s="71"/>
      <c r="I20" s="33">
        <f t="shared" si="1"/>
        <v>2</v>
      </c>
      <c r="J20" s="17" t="s">
        <v>294</v>
      </c>
    </row>
    <row r="21" spans="1:10" s="9" customFormat="1" ht="15.95" customHeight="1" x14ac:dyDescent="0.25">
      <c r="A21" s="14" t="s">
        <v>13</v>
      </c>
      <c r="B21" s="71" t="s">
        <v>137</v>
      </c>
      <c r="C21" s="77" t="s">
        <v>273</v>
      </c>
      <c r="D21" s="71" t="s">
        <v>119</v>
      </c>
      <c r="E21" s="77" t="s">
        <v>593</v>
      </c>
      <c r="F21" s="71">
        <f t="shared" si="0"/>
        <v>2</v>
      </c>
      <c r="G21" s="71"/>
      <c r="H21" s="71"/>
      <c r="I21" s="33">
        <f t="shared" si="1"/>
        <v>2</v>
      </c>
      <c r="J21" s="17" t="s">
        <v>214</v>
      </c>
    </row>
    <row r="22" spans="1:10" s="10" customFormat="1" ht="15.95" customHeight="1" x14ac:dyDescent="0.25">
      <c r="A22" s="14" t="s">
        <v>14</v>
      </c>
      <c r="B22" s="71" t="s">
        <v>137</v>
      </c>
      <c r="C22" s="77" t="s">
        <v>280</v>
      </c>
      <c r="D22" s="71" t="s">
        <v>119</v>
      </c>
      <c r="E22" s="71"/>
      <c r="F22" s="71">
        <f t="shared" si="0"/>
        <v>2</v>
      </c>
      <c r="G22" s="71"/>
      <c r="H22" s="71"/>
      <c r="I22" s="33">
        <f t="shared" si="1"/>
        <v>2</v>
      </c>
      <c r="J22" s="17" t="s">
        <v>300</v>
      </c>
    </row>
    <row r="23" spans="1:10" s="10" customFormat="1" ht="15.95" customHeight="1" x14ac:dyDescent="0.25">
      <c r="A23" s="14" t="s">
        <v>15</v>
      </c>
      <c r="B23" s="71" t="s">
        <v>137</v>
      </c>
      <c r="C23" s="77" t="s">
        <v>277</v>
      </c>
      <c r="D23" s="71" t="s">
        <v>119</v>
      </c>
      <c r="E23" s="71"/>
      <c r="F23" s="71">
        <f t="shared" si="0"/>
        <v>2</v>
      </c>
      <c r="G23" s="71"/>
      <c r="H23" s="71"/>
      <c r="I23" s="33">
        <f t="shared" si="1"/>
        <v>2</v>
      </c>
      <c r="J23" s="17" t="s">
        <v>215</v>
      </c>
    </row>
    <row r="24" spans="1:10" s="9" customFormat="1" ht="15.95" customHeight="1" x14ac:dyDescent="0.25">
      <c r="A24" s="14" t="s">
        <v>16</v>
      </c>
      <c r="B24" s="71" t="s">
        <v>137</v>
      </c>
      <c r="C24" s="77" t="s">
        <v>275</v>
      </c>
      <c r="D24" s="71" t="s">
        <v>119</v>
      </c>
      <c r="E24" s="71"/>
      <c r="F24" s="71">
        <f t="shared" si="0"/>
        <v>2</v>
      </c>
      <c r="G24" s="71"/>
      <c r="H24" s="71"/>
      <c r="I24" s="33">
        <f t="shared" si="1"/>
        <v>2</v>
      </c>
      <c r="J24" s="17" t="s">
        <v>306</v>
      </c>
    </row>
    <row r="25" spans="1:10" ht="15.95" customHeight="1" x14ac:dyDescent="0.25">
      <c r="A25" s="14" t="s">
        <v>17</v>
      </c>
      <c r="B25" s="71" t="s">
        <v>137</v>
      </c>
      <c r="C25" s="77" t="s">
        <v>274</v>
      </c>
      <c r="D25" s="71" t="s">
        <v>119</v>
      </c>
      <c r="E25" s="71"/>
      <c r="F25" s="71">
        <f t="shared" si="0"/>
        <v>2</v>
      </c>
      <c r="G25" s="71"/>
      <c r="H25" s="71"/>
      <c r="I25" s="33">
        <f t="shared" si="1"/>
        <v>2</v>
      </c>
      <c r="J25" s="17" t="s">
        <v>216</v>
      </c>
    </row>
    <row r="26" spans="1:10" ht="15.95" customHeight="1" x14ac:dyDescent="0.25">
      <c r="A26" s="14" t="s">
        <v>18</v>
      </c>
      <c r="B26" s="71" t="s">
        <v>137</v>
      </c>
      <c r="C26" s="77" t="s">
        <v>273</v>
      </c>
      <c r="D26" s="71" t="s">
        <v>119</v>
      </c>
      <c r="E26" s="71"/>
      <c r="F26" s="71">
        <f t="shared" si="0"/>
        <v>2</v>
      </c>
      <c r="G26" s="71"/>
      <c r="H26" s="71"/>
      <c r="I26" s="33">
        <f t="shared" si="1"/>
        <v>2</v>
      </c>
      <c r="J26" s="17" t="s">
        <v>217</v>
      </c>
    </row>
    <row r="27" spans="1:10" s="38" customFormat="1" ht="15.95" customHeight="1" x14ac:dyDescent="0.25">
      <c r="A27" s="13" t="s">
        <v>19</v>
      </c>
      <c r="B27" s="72"/>
      <c r="C27" s="78"/>
      <c r="D27" s="72"/>
      <c r="E27" s="72"/>
      <c r="F27" s="73"/>
      <c r="G27" s="72"/>
      <c r="H27" s="73"/>
      <c r="I27" s="34"/>
      <c r="J27" s="19"/>
    </row>
    <row r="28" spans="1:10" s="9" customFormat="1" ht="15.95" customHeight="1" x14ac:dyDescent="0.25">
      <c r="A28" s="14" t="s">
        <v>20</v>
      </c>
      <c r="B28" s="71" t="s">
        <v>137</v>
      </c>
      <c r="C28" s="77" t="s">
        <v>274</v>
      </c>
      <c r="D28" s="71" t="s">
        <v>119</v>
      </c>
      <c r="E28" s="71"/>
      <c r="F28" s="71">
        <f t="shared" si="0"/>
        <v>2</v>
      </c>
      <c r="G28" s="71"/>
      <c r="H28" s="71"/>
      <c r="I28" s="33">
        <f t="shared" si="1"/>
        <v>2</v>
      </c>
      <c r="J28" s="17" t="s">
        <v>320</v>
      </c>
    </row>
    <row r="29" spans="1:10" ht="15.95" customHeight="1" x14ac:dyDescent="0.25">
      <c r="A29" s="14" t="s">
        <v>21</v>
      </c>
      <c r="B29" s="71" t="s">
        <v>137</v>
      </c>
      <c r="C29" s="77" t="s">
        <v>273</v>
      </c>
      <c r="D29" s="71" t="s">
        <v>119</v>
      </c>
      <c r="E29" s="71"/>
      <c r="F29" s="71">
        <f t="shared" si="0"/>
        <v>2</v>
      </c>
      <c r="G29" s="71"/>
      <c r="H29" s="71"/>
      <c r="I29" s="33">
        <f t="shared" si="1"/>
        <v>2</v>
      </c>
      <c r="J29" s="17" t="s">
        <v>218</v>
      </c>
    </row>
    <row r="30" spans="1:10" ht="15.95" customHeight="1" x14ac:dyDescent="0.25">
      <c r="A30" s="14" t="s">
        <v>22</v>
      </c>
      <c r="B30" s="71" t="s">
        <v>137</v>
      </c>
      <c r="C30" s="77" t="s">
        <v>280</v>
      </c>
      <c r="D30" s="71" t="s">
        <v>119</v>
      </c>
      <c r="E30" s="71"/>
      <c r="F30" s="71">
        <f t="shared" si="0"/>
        <v>2</v>
      </c>
      <c r="G30" s="71"/>
      <c r="H30" s="71"/>
      <c r="I30" s="33">
        <f t="shared" si="1"/>
        <v>2</v>
      </c>
      <c r="J30" s="17" t="s">
        <v>325</v>
      </c>
    </row>
    <row r="31" spans="1:10" ht="15.95" customHeight="1" x14ac:dyDescent="0.25">
      <c r="A31" s="14" t="s">
        <v>23</v>
      </c>
      <c r="B31" s="71" t="s">
        <v>137</v>
      </c>
      <c r="C31" s="77" t="s">
        <v>281</v>
      </c>
      <c r="D31" s="71" t="s">
        <v>119</v>
      </c>
      <c r="E31" s="71"/>
      <c r="F31" s="71">
        <f t="shared" si="0"/>
        <v>2</v>
      </c>
      <c r="G31" s="71"/>
      <c r="H31" s="71"/>
      <c r="I31" s="33">
        <f t="shared" si="1"/>
        <v>2</v>
      </c>
      <c r="J31" s="20" t="s">
        <v>328</v>
      </c>
    </row>
    <row r="32" spans="1:10" ht="15.95" customHeight="1" x14ac:dyDescent="0.25">
      <c r="A32" s="14" t="s">
        <v>24</v>
      </c>
      <c r="B32" s="71" t="s">
        <v>137</v>
      </c>
      <c r="C32" s="77" t="s">
        <v>273</v>
      </c>
      <c r="D32" s="71" t="s">
        <v>119</v>
      </c>
      <c r="E32" s="71"/>
      <c r="F32" s="71">
        <f t="shared" si="0"/>
        <v>2</v>
      </c>
      <c r="G32" s="71"/>
      <c r="H32" s="71"/>
      <c r="I32" s="33">
        <f t="shared" si="1"/>
        <v>2</v>
      </c>
      <c r="J32" s="21" t="s">
        <v>220</v>
      </c>
    </row>
    <row r="33" spans="1:10" s="9" customFormat="1" ht="15.95" customHeight="1" x14ac:dyDescent="0.25">
      <c r="A33" s="14" t="s">
        <v>25</v>
      </c>
      <c r="B33" s="71" t="s">
        <v>137</v>
      </c>
      <c r="C33" s="77" t="s">
        <v>276</v>
      </c>
      <c r="D33" s="71" t="s">
        <v>100</v>
      </c>
      <c r="E33" s="71"/>
      <c r="F33" s="71">
        <f t="shared" si="0"/>
        <v>2</v>
      </c>
      <c r="G33" s="71">
        <v>0.5</v>
      </c>
      <c r="H33" s="71"/>
      <c r="I33" s="33">
        <f t="shared" si="1"/>
        <v>1</v>
      </c>
      <c r="J33" s="17" t="s">
        <v>335</v>
      </c>
    </row>
    <row r="34" spans="1:10" ht="15.95" customHeight="1" x14ac:dyDescent="0.25">
      <c r="A34" s="14" t="s">
        <v>26</v>
      </c>
      <c r="B34" s="71" t="s">
        <v>137</v>
      </c>
      <c r="C34" s="77" t="s">
        <v>280</v>
      </c>
      <c r="D34" s="71" t="s">
        <v>119</v>
      </c>
      <c r="E34" s="71"/>
      <c r="F34" s="71">
        <f t="shared" si="0"/>
        <v>2</v>
      </c>
      <c r="G34" s="71"/>
      <c r="H34" s="71"/>
      <c r="I34" s="33">
        <f t="shared" si="1"/>
        <v>2</v>
      </c>
      <c r="J34" s="17" t="s">
        <v>221</v>
      </c>
    </row>
    <row r="35" spans="1:10" ht="15.95" customHeight="1" x14ac:dyDescent="0.25">
      <c r="A35" s="14" t="s">
        <v>27</v>
      </c>
      <c r="B35" s="71" t="s">
        <v>137</v>
      </c>
      <c r="C35" s="77" t="s">
        <v>273</v>
      </c>
      <c r="D35" s="71" t="s">
        <v>119</v>
      </c>
      <c r="E35" s="71"/>
      <c r="F35" s="71">
        <f t="shared" si="0"/>
        <v>2</v>
      </c>
      <c r="G35" s="71"/>
      <c r="H35" s="71"/>
      <c r="I35" s="33">
        <f t="shared" si="1"/>
        <v>2</v>
      </c>
      <c r="J35" s="17" t="s">
        <v>341</v>
      </c>
    </row>
    <row r="36" spans="1:10" ht="15.95" customHeight="1" x14ac:dyDescent="0.25">
      <c r="A36" s="14" t="s">
        <v>28</v>
      </c>
      <c r="B36" s="71" t="s">
        <v>137</v>
      </c>
      <c r="C36" s="77" t="s">
        <v>273</v>
      </c>
      <c r="D36" s="71" t="s">
        <v>119</v>
      </c>
      <c r="E36" s="71"/>
      <c r="F36" s="71">
        <f t="shared" si="0"/>
        <v>2</v>
      </c>
      <c r="G36" s="71"/>
      <c r="H36" s="71"/>
      <c r="I36" s="33">
        <f t="shared" si="1"/>
        <v>2</v>
      </c>
      <c r="J36" s="21" t="s">
        <v>348</v>
      </c>
    </row>
    <row r="37" spans="1:10" ht="15.95" customHeight="1" x14ac:dyDescent="0.25">
      <c r="A37" s="14" t="s">
        <v>29</v>
      </c>
      <c r="B37" s="71" t="s">
        <v>137</v>
      </c>
      <c r="C37" s="77" t="s">
        <v>273</v>
      </c>
      <c r="D37" s="71" t="s">
        <v>119</v>
      </c>
      <c r="E37" s="71"/>
      <c r="F37" s="71">
        <f t="shared" si="0"/>
        <v>2</v>
      </c>
      <c r="G37" s="71"/>
      <c r="H37" s="71"/>
      <c r="I37" s="33">
        <f t="shared" si="1"/>
        <v>2</v>
      </c>
      <c r="J37" s="17" t="s">
        <v>352</v>
      </c>
    </row>
    <row r="38" spans="1:10" ht="15.95" customHeight="1" x14ac:dyDescent="0.25">
      <c r="A38" s="14" t="s">
        <v>30</v>
      </c>
      <c r="B38" s="71" t="s">
        <v>137</v>
      </c>
      <c r="C38" s="77" t="s">
        <v>274</v>
      </c>
      <c r="D38" s="71" t="s">
        <v>119</v>
      </c>
      <c r="E38" s="71"/>
      <c r="F38" s="71">
        <f t="shared" si="0"/>
        <v>2</v>
      </c>
      <c r="G38" s="71"/>
      <c r="H38" s="71"/>
      <c r="I38" s="33">
        <f t="shared" si="1"/>
        <v>2</v>
      </c>
      <c r="J38" s="17" t="s">
        <v>357</v>
      </c>
    </row>
    <row r="39" spans="1:10" s="38" customFormat="1" ht="15.95" customHeight="1" x14ac:dyDescent="0.25">
      <c r="A39" s="13" t="s">
        <v>31</v>
      </c>
      <c r="B39" s="72"/>
      <c r="C39" s="78"/>
      <c r="D39" s="72"/>
      <c r="E39" s="72"/>
      <c r="F39" s="73"/>
      <c r="G39" s="72"/>
      <c r="H39" s="73"/>
      <c r="I39" s="34"/>
      <c r="J39" s="19"/>
    </row>
    <row r="40" spans="1:10" s="10" customFormat="1" ht="15.95" customHeight="1" x14ac:dyDescent="0.25">
      <c r="A40" s="14" t="s">
        <v>32</v>
      </c>
      <c r="B40" s="71" t="s">
        <v>137</v>
      </c>
      <c r="C40" s="77" t="s">
        <v>280</v>
      </c>
      <c r="D40" s="71" t="s">
        <v>351</v>
      </c>
      <c r="E40" s="71"/>
      <c r="F40" s="71">
        <f t="shared" si="0"/>
        <v>2</v>
      </c>
      <c r="G40" s="71"/>
      <c r="H40" s="71"/>
      <c r="I40" s="33">
        <f t="shared" si="1"/>
        <v>2</v>
      </c>
      <c r="J40" s="17" t="s">
        <v>361</v>
      </c>
    </row>
    <row r="41" spans="1:10" s="10" customFormat="1" ht="15.95" customHeight="1" x14ac:dyDescent="0.25">
      <c r="A41" s="14" t="s">
        <v>33</v>
      </c>
      <c r="B41" s="71" t="s">
        <v>177</v>
      </c>
      <c r="C41" s="77" t="s">
        <v>275</v>
      </c>
      <c r="D41" s="71" t="s">
        <v>119</v>
      </c>
      <c r="E41" s="71"/>
      <c r="F41" s="71">
        <f t="shared" si="0"/>
        <v>0</v>
      </c>
      <c r="G41" s="71"/>
      <c r="H41" s="71"/>
      <c r="I41" s="33">
        <f t="shared" si="1"/>
        <v>0</v>
      </c>
      <c r="J41" s="17" t="s">
        <v>362</v>
      </c>
    </row>
    <row r="42" spans="1:10" ht="15.95" customHeight="1" x14ac:dyDescent="0.25">
      <c r="A42" s="14" t="s">
        <v>34</v>
      </c>
      <c r="B42" s="71" t="s">
        <v>137</v>
      </c>
      <c r="C42" s="77" t="s">
        <v>274</v>
      </c>
      <c r="D42" s="71" t="s">
        <v>119</v>
      </c>
      <c r="E42" s="71"/>
      <c r="F42" s="71">
        <f t="shared" si="0"/>
        <v>2</v>
      </c>
      <c r="G42" s="71"/>
      <c r="H42" s="71"/>
      <c r="I42" s="33">
        <f t="shared" si="1"/>
        <v>2</v>
      </c>
      <c r="J42" s="17" t="s">
        <v>367</v>
      </c>
    </row>
    <row r="43" spans="1:10" s="9" customFormat="1" ht="15.95" customHeight="1" x14ac:dyDescent="0.25">
      <c r="A43" s="14" t="s">
        <v>35</v>
      </c>
      <c r="B43" s="71" t="s">
        <v>137</v>
      </c>
      <c r="C43" s="77" t="s">
        <v>280</v>
      </c>
      <c r="D43" s="71" t="s">
        <v>119</v>
      </c>
      <c r="E43" s="71"/>
      <c r="F43" s="71">
        <f t="shared" si="0"/>
        <v>2</v>
      </c>
      <c r="G43" s="71"/>
      <c r="H43" s="71"/>
      <c r="I43" s="33">
        <f t="shared" si="1"/>
        <v>2</v>
      </c>
      <c r="J43" s="17" t="s">
        <v>375</v>
      </c>
    </row>
    <row r="44" spans="1:10" s="10" customFormat="1" ht="15.95" customHeight="1" x14ac:dyDescent="0.25">
      <c r="A44" s="14" t="s">
        <v>36</v>
      </c>
      <c r="B44" s="71" t="s">
        <v>137</v>
      </c>
      <c r="C44" s="77" t="s">
        <v>277</v>
      </c>
      <c r="D44" s="71" t="s">
        <v>119</v>
      </c>
      <c r="E44" s="71"/>
      <c r="F44" s="71">
        <f t="shared" si="0"/>
        <v>2</v>
      </c>
      <c r="G44" s="71"/>
      <c r="H44" s="71"/>
      <c r="I44" s="33">
        <f t="shared" si="1"/>
        <v>2</v>
      </c>
      <c r="J44" s="22" t="s">
        <v>382</v>
      </c>
    </row>
    <row r="45" spans="1:10" s="10" customFormat="1" ht="15.95" customHeight="1" x14ac:dyDescent="0.25">
      <c r="A45" s="14" t="s">
        <v>37</v>
      </c>
      <c r="B45" s="71" t="s">
        <v>137</v>
      </c>
      <c r="C45" s="77" t="s">
        <v>277</v>
      </c>
      <c r="D45" s="71" t="s">
        <v>119</v>
      </c>
      <c r="E45" s="71"/>
      <c r="F45" s="71">
        <f t="shared" si="0"/>
        <v>2</v>
      </c>
      <c r="G45" s="71"/>
      <c r="H45" s="71"/>
      <c r="I45" s="33">
        <f t="shared" si="1"/>
        <v>2</v>
      </c>
      <c r="J45" s="23" t="s">
        <v>387</v>
      </c>
    </row>
    <row r="46" spans="1:10" s="38" customFormat="1" ht="15.95" customHeight="1" x14ac:dyDescent="0.25">
      <c r="A46" s="13" t="s">
        <v>38</v>
      </c>
      <c r="B46" s="72"/>
      <c r="C46" s="78"/>
      <c r="D46" s="72"/>
      <c r="E46" s="72"/>
      <c r="F46" s="73"/>
      <c r="G46" s="72"/>
      <c r="H46" s="73"/>
      <c r="I46" s="34"/>
      <c r="J46" s="19"/>
    </row>
    <row r="47" spans="1:10" s="10" customFormat="1" ht="15.95" customHeight="1" x14ac:dyDescent="0.25">
      <c r="A47" s="14" t="s">
        <v>39</v>
      </c>
      <c r="B47" s="71" t="s">
        <v>137</v>
      </c>
      <c r="C47" s="77" t="s">
        <v>273</v>
      </c>
      <c r="D47" s="71" t="s">
        <v>119</v>
      </c>
      <c r="E47" s="71"/>
      <c r="F47" s="71">
        <f t="shared" si="0"/>
        <v>2</v>
      </c>
      <c r="G47" s="71"/>
      <c r="H47" s="71"/>
      <c r="I47" s="33">
        <f t="shared" si="1"/>
        <v>2</v>
      </c>
      <c r="J47" s="17" t="s">
        <v>391</v>
      </c>
    </row>
    <row r="48" spans="1:10" s="10" customFormat="1" ht="15.95" customHeight="1" x14ac:dyDescent="0.25">
      <c r="A48" s="14" t="s">
        <v>40</v>
      </c>
      <c r="B48" s="71" t="s">
        <v>253</v>
      </c>
      <c r="C48" s="77" t="s">
        <v>276</v>
      </c>
      <c r="D48" s="71" t="s">
        <v>100</v>
      </c>
      <c r="E48" s="71"/>
      <c r="F48" s="71">
        <f t="shared" si="0"/>
        <v>0</v>
      </c>
      <c r="G48" s="71">
        <v>0.5</v>
      </c>
      <c r="H48" s="71"/>
      <c r="I48" s="33">
        <f t="shared" si="1"/>
        <v>0</v>
      </c>
      <c r="J48" s="17" t="s">
        <v>395</v>
      </c>
    </row>
    <row r="49" spans="1:10" ht="15.95" customHeight="1" x14ac:dyDescent="0.25">
      <c r="A49" s="14" t="s">
        <v>41</v>
      </c>
      <c r="B49" s="71" t="s">
        <v>137</v>
      </c>
      <c r="C49" s="77" t="s">
        <v>273</v>
      </c>
      <c r="D49" s="71" t="s">
        <v>119</v>
      </c>
      <c r="E49" s="71"/>
      <c r="F49" s="71">
        <f t="shared" si="0"/>
        <v>2</v>
      </c>
      <c r="G49" s="71"/>
      <c r="H49" s="71"/>
      <c r="I49" s="33">
        <f t="shared" si="1"/>
        <v>2</v>
      </c>
      <c r="J49" s="17" t="s">
        <v>397</v>
      </c>
    </row>
    <row r="50" spans="1:10" ht="15.95" customHeight="1" x14ac:dyDescent="0.25">
      <c r="A50" s="14" t="s">
        <v>42</v>
      </c>
      <c r="B50" s="71" t="s">
        <v>137</v>
      </c>
      <c r="C50" s="77" t="s">
        <v>273</v>
      </c>
      <c r="D50" s="71" t="s">
        <v>119</v>
      </c>
      <c r="E50" s="77" t="s">
        <v>398</v>
      </c>
      <c r="F50" s="71">
        <f t="shared" si="0"/>
        <v>2</v>
      </c>
      <c r="G50" s="71">
        <v>0.5</v>
      </c>
      <c r="H50" s="71"/>
      <c r="I50" s="33">
        <f t="shared" si="1"/>
        <v>1</v>
      </c>
      <c r="J50" s="17" t="s">
        <v>223</v>
      </c>
    </row>
    <row r="51" spans="1:10" s="10" customFormat="1" ht="15.95" customHeight="1" x14ac:dyDescent="0.25">
      <c r="A51" s="14" t="s">
        <v>92</v>
      </c>
      <c r="B51" s="71" t="s">
        <v>137</v>
      </c>
      <c r="C51" s="77" t="s">
        <v>273</v>
      </c>
      <c r="D51" s="71" t="s">
        <v>119</v>
      </c>
      <c r="E51" s="71"/>
      <c r="F51" s="71">
        <f t="shared" si="0"/>
        <v>2</v>
      </c>
      <c r="G51" s="71"/>
      <c r="H51" s="71"/>
      <c r="I51" s="33">
        <f t="shared" si="1"/>
        <v>2</v>
      </c>
      <c r="J51" s="17" t="s">
        <v>400</v>
      </c>
    </row>
    <row r="52" spans="1:10" ht="15.95" customHeight="1" x14ac:dyDescent="0.25">
      <c r="A52" s="14" t="s">
        <v>43</v>
      </c>
      <c r="B52" s="71" t="s">
        <v>137</v>
      </c>
      <c r="C52" s="77" t="s">
        <v>273</v>
      </c>
      <c r="D52" s="71" t="s">
        <v>119</v>
      </c>
      <c r="E52" s="77" t="s">
        <v>698</v>
      </c>
      <c r="F52" s="71">
        <f t="shared" si="0"/>
        <v>2</v>
      </c>
      <c r="G52" s="71"/>
      <c r="H52" s="71">
        <v>0.5</v>
      </c>
      <c r="I52" s="33">
        <f t="shared" si="1"/>
        <v>1</v>
      </c>
      <c r="J52" s="15" t="s">
        <v>694</v>
      </c>
    </row>
    <row r="53" spans="1:10" ht="15.95" customHeight="1" x14ac:dyDescent="0.25">
      <c r="A53" s="14" t="s">
        <v>44</v>
      </c>
      <c r="B53" s="71" t="s">
        <v>137</v>
      </c>
      <c r="C53" s="77" t="s">
        <v>273</v>
      </c>
      <c r="D53" s="71" t="s">
        <v>119</v>
      </c>
      <c r="E53" s="71"/>
      <c r="F53" s="71">
        <f t="shared" si="0"/>
        <v>2</v>
      </c>
      <c r="G53" s="71"/>
      <c r="H53" s="71"/>
      <c r="I53" s="33">
        <f t="shared" si="1"/>
        <v>2</v>
      </c>
      <c r="J53" s="17" t="s">
        <v>404</v>
      </c>
    </row>
    <row r="54" spans="1:10" s="38" customFormat="1" ht="15.95" customHeight="1" x14ac:dyDescent="0.25">
      <c r="A54" s="13" t="s">
        <v>45</v>
      </c>
      <c r="B54" s="72"/>
      <c r="C54" s="78"/>
      <c r="D54" s="72"/>
      <c r="E54" s="72"/>
      <c r="F54" s="73"/>
      <c r="G54" s="72"/>
      <c r="H54" s="73"/>
      <c r="I54" s="34"/>
      <c r="J54" s="19"/>
    </row>
    <row r="55" spans="1:10" s="10" customFormat="1" ht="15.95" customHeight="1" x14ac:dyDescent="0.25">
      <c r="A55" s="14" t="s">
        <v>46</v>
      </c>
      <c r="B55" s="71" t="s">
        <v>137</v>
      </c>
      <c r="C55" s="77" t="s">
        <v>275</v>
      </c>
      <c r="D55" s="71" t="s">
        <v>119</v>
      </c>
      <c r="E55" s="77" t="s">
        <v>681</v>
      </c>
      <c r="F55" s="71">
        <f t="shared" si="0"/>
        <v>2</v>
      </c>
      <c r="G55" s="71"/>
      <c r="H55" s="71">
        <v>0.5</v>
      </c>
      <c r="I55" s="33">
        <f t="shared" si="1"/>
        <v>1</v>
      </c>
      <c r="J55" s="17" t="s">
        <v>679</v>
      </c>
    </row>
    <row r="56" spans="1:10" s="10" customFormat="1" ht="15.95" customHeight="1" x14ac:dyDescent="0.25">
      <c r="A56" s="14" t="s">
        <v>47</v>
      </c>
      <c r="B56" s="71" t="s">
        <v>137</v>
      </c>
      <c r="C56" s="77" t="s">
        <v>273</v>
      </c>
      <c r="D56" s="71" t="s">
        <v>119</v>
      </c>
      <c r="E56" s="71"/>
      <c r="F56" s="71">
        <f t="shared" si="0"/>
        <v>2</v>
      </c>
      <c r="G56" s="71"/>
      <c r="H56" s="71"/>
      <c r="I56" s="33">
        <f t="shared" si="1"/>
        <v>2</v>
      </c>
      <c r="J56" s="17" t="s">
        <v>416</v>
      </c>
    </row>
    <row r="57" spans="1:10" s="10" customFormat="1" ht="15.95" customHeight="1" x14ac:dyDescent="0.25">
      <c r="A57" s="14" t="s">
        <v>48</v>
      </c>
      <c r="B57" s="71" t="s">
        <v>137</v>
      </c>
      <c r="C57" s="77" t="s">
        <v>273</v>
      </c>
      <c r="D57" s="71" t="s">
        <v>119</v>
      </c>
      <c r="E57" s="71"/>
      <c r="F57" s="71">
        <f t="shared" si="0"/>
        <v>2</v>
      </c>
      <c r="G57" s="71"/>
      <c r="H57" s="71"/>
      <c r="I57" s="33">
        <f t="shared" si="1"/>
        <v>2</v>
      </c>
      <c r="J57" s="17" t="s">
        <v>420</v>
      </c>
    </row>
    <row r="58" spans="1:10" s="10" customFormat="1" ht="15.95" customHeight="1" x14ac:dyDescent="0.25">
      <c r="A58" s="14" t="s">
        <v>49</v>
      </c>
      <c r="B58" s="71" t="s">
        <v>177</v>
      </c>
      <c r="C58" s="77" t="s">
        <v>275</v>
      </c>
      <c r="D58" s="71" t="s">
        <v>119</v>
      </c>
      <c r="E58" s="71"/>
      <c r="F58" s="71">
        <f t="shared" si="0"/>
        <v>0</v>
      </c>
      <c r="G58" s="71"/>
      <c r="H58" s="71"/>
      <c r="I58" s="33">
        <f t="shared" si="1"/>
        <v>0</v>
      </c>
      <c r="J58" s="17" t="s">
        <v>426</v>
      </c>
    </row>
    <row r="59" spans="1:10" ht="15.95" customHeight="1" x14ac:dyDescent="0.25">
      <c r="A59" s="14" t="s">
        <v>50</v>
      </c>
      <c r="B59" s="71" t="s">
        <v>137</v>
      </c>
      <c r="C59" s="77" t="s">
        <v>273</v>
      </c>
      <c r="D59" s="71" t="s">
        <v>119</v>
      </c>
      <c r="E59" s="71"/>
      <c r="F59" s="71">
        <f t="shared" si="0"/>
        <v>2</v>
      </c>
      <c r="G59" s="71"/>
      <c r="H59" s="71"/>
      <c r="I59" s="33">
        <f t="shared" si="1"/>
        <v>2</v>
      </c>
      <c r="J59" s="17" t="s">
        <v>429</v>
      </c>
    </row>
    <row r="60" spans="1:10" s="10" customFormat="1" ht="15.95" customHeight="1" x14ac:dyDescent="0.25">
      <c r="A60" s="14" t="s">
        <v>51</v>
      </c>
      <c r="B60" s="71" t="s">
        <v>137</v>
      </c>
      <c r="C60" s="77" t="s">
        <v>280</v>
      </c>
      <c r="D60" s="71" t="s">
        <v>99</v>
      </c>
      <c r="E60" s="71"/>
      <c r="F60" s="71">
        <f t="shared" si="0"/>
        <v>2</v>
      </c>
      <c r="G60" s="71"/>
      <c r="H60" s="71"/>
      <c r="I60" s="33">
        <f t="shared" si="1"/>
        <v>2</v>
      </c>
      <c r="J60" s="17" t="s">
        <v>434</v>
      </c>
    </row>
    <row r="61" spans="1:10" s="10" customFormat="1" ht="15.95" customHeight="1" x14ac:dyDescent="0.25">
      <c r="A61" s="14" t="s">
        <v>52</v>
      </c>
      <c r="B61" s="71" t="s">
        <v>137</v>
      </c>
      <c r="C61" s="77" t="s">
        <v>275</v>
      </c>
      <c r="D61" s="71" t="s">
        <v>351</v>
      </c>
      <c r="E61" s="71"/>
      <c r="F61" s="71">
        <f t="shared" si="0"/>
        <v>2</v>
      </c>
      <c r="G61" s="71"/>
      <c r="H61" s="71"/>
      <c r="I61" s="33">
        <f t="shared" si="1"/>
        <v>2</v>
      </c>
      <c r="J61" s="17" t="s">
        <v>439</v>
      </c>
    </row>
    <row r="62" spans="1:10" s="10" customFormat="1" ht="15.95" customHeight="1" x14ac:dyDescent="0.25">
      <c r="A62" s="14" t="s">
        <v>53</v>
      </c>
      <c r="B62" s="71" t="s">
        <v>137</v>
      </c>
      <c r="C62" s="77" t="s">
        <v>280</v>
      </c>
      <c r="D62" s="71" t="s">
        <v>119</v>
      </c>
      <c r="E62" s="71"/>
      <c r="F62" s="71">
        <f t="shared" si="0"/>
        <v>2</v>
      </c>
      <c r="G62" s="71"/>
      <c r="H62" s="71"/>
      <c r="I62" s="33">
        <f t="shared" si="1"/>
        <v>2</v>
      </c>
      <c r="J62" s="24" t="s">
        <v>443</v>
      </c>
    </row>
    <row r="63" spans="1:10" s="10" customFormat="1" ht="15.95" customHeight="1" x14ac:dyDescent="0.25">
      <c r="A63" s="14" t="s">
        <v>54</v>
      </c>
      <c r="B63" s="71" t="s">
        <v>137</v>
      </c>
      <c r="C63" s="77" t="s">
        <v>277</v>
      </c>
      <c r="D63" s="71" t="s">
        <v>351</v>
      </c>
      <c r="E63" s="71"/>
      <c r="F63" s="71">
        <f t="shared" si="0"/>
        <v>2</v>
      </c>
      <c r="G63" s="71"/>
      <c r="H63" s="71"/>
      <c r="I63" s="33">
        <f t="shared" si="1"/>
        <v>2</v>
      </c>
      <c r="J63" s="17" t="s">
        <v>448</v>
      </c>
    </row>
    <row r="64" spans="1:10" s="10" customFormat="1" ht="15.95" customHeight="1" x14ac:dyDescent="0.25">
      <c r="A64" s="14" t="s">
        <v>55</v>
      </c>
      <c r="B64" s="71" t="s">
        <v>137</v>
      </c>
      <c r="C64" s="77" t="s">
        <v>280</v>
      </c>
      <c r="D64" s="71" t="s">
        <v>119</v>
      </c>
      <c r="E64" s="71"/>
      <c r="F64" s="71">
        <f t="shared" si="0"/>
        <v>2</v>
      </c>
      <c r="G64" s="71"/>
      <c r="H64" s="71"/>
      <c r="I64" s="33">
        <f t="shared" si="1"/>
        <v>2</v>
      </c>
      <c r="J64" s="17" t="s">
        <v>451</v>
      </c>
    </row>
    <row r="65" spans="1:10" ht="15.95" customHeight="1" x14ac:dyDescent="0.25">
      <c r="A65" s="14" t="s">
        <v>56</v>
      </c>
      <c r="B65" s="71" t="s">
        <v>137</v>
      </c>
      <c r="C65" s="77" t="s">
        <v>275</v>
      </c>
      <c r="D65" s="71" t="s">
        <v>119</v>
      </c>
      <c r="E65" s="71"/>
      <c r="F65" s="71">
        <f t="shared" si="0"/>
        <v>2</v>
      </c>
      <c r="G65" s="71"/>
      <c r="H65" s="71"/>
      <c r="I65" s="33">
        <f t="shared" si="1"/>
        <v>2</v>
      </c>
      <c r="J65" s="17" t="s">
        <v>457</v>
      </c>
    </row>
    <row r="66" spans="1:10" s="10" customFormat="1" ht="15.95" customHeight="1" x14ac:dyDescent="0.25">
      <c r="A66" s="14" t="s">
        <v>57</v>
      </c>
      <c r="B66" s="71" t="s">
        <v>137</v>
      </c>
      <c r="C66" s="77" t="s">
        <v>273</v>
      </c>
      <c r="D66" s="71" t="s">
        <v>119</v>
      </c>
      <c r="E66" s="71"/>
      <c r="F66" s="71">
        <f t="shared" si="0"/>
        <v>2</v>
      </c>
      <c r="G66" s="71"/>
      <c r="H66" s="71"/>
      <c r="I66" s="33">
        <f t="shared" si="1"/>
        <v>2</v>
      </c>
      <c r="J66" s="17" t="s">
        <v>461</v>
      </c>
    </row>
    <row r="67" spans="1:10" s="10" customFormat="1" ht="15.95" customHeight="1" x14ac:dyDescent="0.25">
      <c r="A67" s="14" t="s">
        <v>58</v>
      </c>
      <c r="B67" s="71" t="s">
        <v>137</v>
      </c>
      <c r="C67" s="77" t="s">
        <v>278</v>
      </c>
      <c r="D67" s="71" t="s">
        <v>351</v>
      </c>
      <c r="E67" s="71"/>
      <c r="F67" s="71">
        <f t="shared" si="0"/>
        <v>2</v>
      </c>
      <c r="G67" s="71"/>
      <c r="H67" s="71"/>
      <c r="I67" s="33">
        <f t="shared" si="1"/>
        <v>2</v>
      </c>
      <c r="J67" s="17" t="s">
        <v>467</v>
      </c>
    </row>
    <row r="68" spans="1:10" ht="15.95" customHeight="1" x14ac:dyDescent="0.25">
      <c r="A68" s="14" t="s">
        <v>59</v>
      </c>
      <c r="B68" s="71" t="s">
        <v>137</v>
      </c>
      <c r="C68" s="77" t="s">
        <v>273</v>
      </c>
      <c r="D68" s="71" t="s">
        <v>119</v>
      </c>
      <c r="E68" s="71"/>
      <c r="F68" s="71">
        <f t="shared" si="0"/>
        <v>2</v>
      </c>
      <c r="G68" s="71"/>
      <c r="H68" s="71"/>
      <c r="I68" s="33">
        <f t="shared" si="1"/>
        <v>2</v>
      </c>
      <c r="J68" s="21" t="s">
        <v>472</v>
      </c>
    </row>
    <row r="69" spans="1:10" s="38" customFormat="1" ht="15.95" customHeight="1" x14ac:dyDescent="0.25">
      <c r="A69" s="13" t="s">
        <v>60</v>
      </c>
      <c r="B69" s="72"/>
      <c r="C69" s="78"/>
      <c r="D69" s="72"/>
      <c r="E69" s="72"/>
      <c r="F69" s="73"/>
      <c r="G69" s="72"/>
      <c r="H69" s="73"/>
      <c r="I69" s="34"/>
      <c r="J69" s="19"/>
    </row>
    <row r="70" spans="1:10" s="10" customFormat="1" ht="15.95" customHeight="1" x14ac:dyDescent="0.25">
      <c r="A70" s="14" t="s">
        <v>61</v>
      </c>
      <c r="B70" s="71" t="s">
        <v>137</v>
      </c>
      <c r="C70" s="77" t="s">
        <v>280</v>
      </c>
      <c r="D70" s="71" t="s">
        <v>119</v>
      </c>
      <c r="E70" s="71"/>
      <c r="F70" s="71">
        <f t="shared" si="0"/>
        <v>2</v>
      </c>
      <c r="G70" s="71"/>
      <c r="H70" s="71"/>
      <c r="I70" s="33">
        <f t="shared" si="1"/>
        <v>2</v>
      </c>
      <c r="J70" s="17" t="s">
        <v>476</v>
      </c>
    </row>
    <row r="71" spans="1:10" ht="15.95" customHeight="1" x14ac:dyDescent="0.25">
      <c r="A71" s="14" t="s">
        <v>62</v>
      </c>
      <c r="B71" s="71" t="s">
        <v>137</v>
      </c>
      <c r="C71" s="77" t="s">
        <v>279</v>
      </c>
      <c r="D71" s="71" t="s">
        <v>119</v>
      </c>
      <c r="E71" s="71"/>
      <c r="F71" s="71">
        <f t="shared" si="0"/>
        <v>2</v>
      </c>
      <c r="G71" s="71"/>
      <c r="H71" s="71"/>
      <c r="I71" s="33">
        <f t="shared" si="1"/>
        <v>2</v>
      </c>
      <c r="J71" s="15" t="s">
        <v>229</v>
      </c>
    </row>
    <row r="72" spans="1:10" ht="15.95" customHeight="1" x14ac:dyDescent="0.25">
      <c r="A72" s="14" t="s">
        <v>63</v>
      </c>
      <c r="B72" s="71" t="s">
        <v>137</v>
      </c>
      <c r="C72" s="77" t="s">
        <v>273</v>
      </c>
      <c r="D72" s="71" t="s">
        <v>119</v>
      </c>
      <c r="E72" s="71"/>
      <c r="F72" s="71">
        <f t="shared" si="0"/>
        <v>2</v>
      </c>
      <c r="G72" s="71"/>
      <c r="H72" s="71"/>
      <c r="I72" s="33">
        <f t="shared" si="1"/>
        <v>2</v>
      </c>
      <c r="J72" s="17" t="s">
        <v>230</v>
      </c>
    </row>
    <row r="73" spans="1:10" s="10" customFormat="1" ht="15.95" customHeight="1" x14ac:dyDescent="0.25">
      <c r="A73" s="14" t="s">
        <v>64</v>
      </c>
      <c r="B73" s="71" t="s">
        <v>137</v>
      </c>
      <c r="C73" s="77" t="s">
        <v>643</v>
      </c>
      <c r="D73" s="71" t="s">
        <v>642</v>
      </c>
      <c r="E73" s="71"/>
      <c r="F73" s="71">
        <f t="shared" si="0"/>
        <v>2</v>
      </c>
      <c r="G73" s="71"/>
      <c r="H73" s="71"/>
      <c r="I73" s="33">
        <f t="shared" si="1"/>
        <v>2</v>
      </c>
      <c r="J73" s="17" t="s">
        <v>640</v>
      </c>
    </row>
    <row r="74" spans="1:10" s="10" customFormat="1" ht="15.95" customHeight="1" x14ac:dyDescent="0.25">
      <c r="A74" s="14" t="s">
        <v>65</v>
      </c>
      <c r="B74" s="71" t="s">
        <v>137</v>
      </c>
      <c r="C74" s="77" t="s">
        <v>276</v>
      </c>
      <c r="D74" s="71" t="s">
        <v>119</v>
      </c>
      <c r="E74" s="71"/>
      <c r="F74" s="71">
        <f t="shared" ref="F74:F101" si="2">IF(B74="Да, опубликованы за все отчетные периоды",2,0)</f>
        <v>2</v>
      </c>
      <c r="G74" s="71"/>
      <c r="H74" s="71"/>
      <c r="I74" s="33">
        <f t="shared" ref="I74:I101" si="3">F74*(1-G74)*(1-H74)</f>
        <v>2</v>
      </c>
      <c r="J74" s="17" t="s">
        <v>232</v>
      </c>
    </row>
    <row r="75" spans="1:10" s="10" customFormat="1" ht="15.95" customHeight="1" x14ac:dyDescent="0.25">
      <c r="A75" s="14" t="s">
        <v>66</v>
      </c>
      <c r="B75" s="71" t="s">
        <v>137</v>
      </c>
      <c r="C75" s="77" t="s">
        <v>278</v>
      </c>
      <c r="D75" s="71" t="s">
        <v>119</v>
      </c>
      <c r="E75" s="71"/>
      <c r="F75" s="71">
        <f t="shared" si="2"/>
        <v>2</v>
      </c>
      <c r="G75" s="71"/>
      <c r="H75" s="71"/>
      <c r="I75" s="33">
        <f t="shared" si="3"/>
        <v>2</v>
      </c>
      <c r="J75" s="17" t="s">
        <v>487</v>
      </c>
    </row>
    <row r="76" spans="1:10" s="38" customFormat="1" ht="15.95" customHeight="1" x14ac:dyDescent="0.25">
      <c r="A76" s="13" t="s">
        <v>67</v>
      </c>
      <c r="B76" s="72"/>
      <c r="C76" s="78"/>
      <c r="D76" s="72"/>
      <c r="E76" s="72"/>
      <c r="F76" s="73"/>
      <c r="G76" s="72"/>
      <c r="H76" s="73"/>
      <c r="I76" s="34"/>
      <c r="J76" s="19"/>
    </row>
    <row r="77" spans="1:10" s="10" customFormat="1" ht="15.95" customHeight="1" x14ac:dyDescent="0.25">
      <c r="A77" s="14" t="s">
        <v>68</v>
      </c>
      <c r="B77" s="71" t="s">
        <v>137</v>
      </c>
      <c r="C77" s="77" t="s">
        <v>274</v>
      </c>
      <c r="D77" s="71" t="s">
        <v>119</v>
      </c>
      <c r="E77" s="71"/>
      <c r="F77" s="71">
        <f t="shared" si="2"/>
        <v>2</v>
      </c>
      <c r="G77" s="71"/>
      <c r="H77" s="71"/>
      <c r="I77" s="33">
        <f t="shared" si="3"/>
        <v>2</v>
      </c>
      <c r="J77" s="17" t="s">
        <v>491</v>
      </c>
    </row>
    <row r="78" spans="1:10" s="10" customFormat="1" ht="15.95" customHeight="1" x14ac:dyDescent="0.25">
      <c r="A78" s="14" t="s">
        <v>69</v>
      </c>
      <c r="B78" s="71" t="s">
        <v>137</v>
      </c>
      <c r="C78" s="77" t="s">
        <v>273</v>
      </c>
      <c r="D78" s="71" t="s">
        <v>119</v>
      </c>
      <c r="E78" s="71"/>
      <c r="F78" s="71">
        <f t="shared" si="2"/>
        <v>2</v>
      </c>
      <c r="G78" s="71"/>
      <c r="H78" s="71"/>
      <c r="I78" s="33">
        <f t="shared" si="3"/>
        <v>2</v>
      </c>
      <c r="J78" s="17" t="s">
        <v>494</v>
      </c>
    </row>
    <row r="79" spans="1:10" s="10" customFormat="1" ht="15.95" customHeight="1" x14ac:dyDescent="0.25">
      <c r="A79" s="14" t="s">
        <v>70</v>
      </c>
      <c r="B79" s="71" t="s">
        <v>137</v>
      </c>
      <c r="C79" s="77" t="s">
        <v>273</v>
      </c>
      <c r="D79" s="71" t="s">
        <v>119</v>
      </c>
      <c r="E79" s="71"/>
      <c r="F79" s="71">
        <f t="shared" si="2"/>
        <v>2</v>
      </c>
      <c r="G79" s="71"/>
      <c r="H79" s="71"/>
      <c r="I79" s="33">
        <f t="shared" si="3"/>
        <v>2</v>
      </c>
      <c r="J79" s="17" t="s">
        <v>500</v>
      </c>
    </row>
    <row r="80" spans="1:10" s="10" customFormat="1" ht="15.95" customHeight="1" x14ac:dyDescent="0.25">
      <c r="A80" s="14" t="s">
        <v>71</v>
      </c>
      <c r="B80" s="71" t="s">
        <v>137</v>
      </c>
      <c r="C80" s="77" t="s">
        <v>273</v>
      </c>
      <c r="D80" s="71" t="s">
        <v>119</v>
      </c>
      <c r="E80" s="71"/>
      <c r="F80" s="71">
        <f t="shared" si="2"/>
        <v>2</v>
      </c>
      <c r="G80" s="71"/>
      <c r="H80" s="71"/>
      <c r="I80" s="33">
        <f t="shared" si="3"/>
        <v>2</v>
      </c>
      <c r="J80" s="17" t="s">
        <v>505</v>
      </c>
    </row>
    <row r="81" spans="1:10" ht="15.95" customHeight="1" x14ac:dyDescent="0.25">
      <c r="A81" s="14" t="s">
        <v>72</v>
      </c>
      <c r="B81" s="71" t="s">
        <v>137</v>
      </c>
      <c r="C81" s="77" t="s">
        <v>275</v>
      </c>
      <c r="D81" s="71" t="s">
        <v>120</v>
      </c>
      <c r="E81" s="77"/>
      <c r="F81" s="71">
        <f t="shared" si="2"/>
        <v>2</v>
      </c>
      <c r="G81" s="71"/>
      <c r="H81" s="71"/>
      <c r="I81" s="33">
        <f t="shared" si="3"/>
        <v>2</v>
      </c>
      <c r="J81" s="25" t="s">
        <v>510</v>
      </c>
    </row>
    <row r="82" spans="1:10" s="10" customFormat="1" ht="15.95" customHeight="1" x14ac:dyDescent="0.25">
      <c r="A82" s="14" t="s">
        <v>73</v>
      </c>
      <c r="B82" s="71" t="s">
        <v>137</v>
      </c>
      <c r="C82" s="77" t="s">
        <v>276</v>
      </c>
      <c r="D82" s="71" t="s">
        <v>100</v>
      </c>
      <c r="E82" s="77" t="s">
        <v>592</v>
      </c>
      <c r="F82" s="71">
        <f t="shared" si="2"/>
        <v>2</v>
      </c>
      <c r="G82" s="71">
        <v>0.5</v>
      </c>
      <c r="H82" s="71">
        <v>0.5</v>
      </c>
      <c r="I82" s="33">
        <f t="shared" si="3"/>
        <v>0.5</v>
      </c>
      <c r="J82" s="17" t="s">
        <v>234</v>
      </c>
    </row>
    <row r="83" spans="1:10" ht="15.95" customHeight="1" x14ac:dyDescent="0.25">
      <c r="A83" s="14" t="s">
        <v>74</v>
      </c>
      <c r="B83" s="71" t="s">
        <v>137</v>
      </c>
      <c r="C83" s="77" t="s">
        <v>275</v>
      </c>
      <c r="D83" s="71" t="s">
        <v>119</v>
      </c>
      <c r="E83" s="71"/>
      <c r="F83" s="71">
        <f t="shared" si="2"/>
        <v>2</v>
      </c>
      <c r="G83" s="71"/>
      <c r="H83" s="71"/>
      <c r="I83" s="33">
        <f t="shared" si="3"/>
        <v>2</v>
      </c>
      <c r="J83" s="17" t="s">
        <v>235</v>
      </c>
    </row>
    <row r="84" spans="1:10" s="9" customFormat="1" ht="15.95" customHeight="1" x14ac:dyDescent="0.25">
      <c r="A84" s="14" t="s">
        <v>75</v>
      </c>
      <c r="B84" s="71" t="s">
        <v>137</v>
      </c>
      <c r="C84" s="77" t="s">
        <v>277</v>
      </c>
      <c r="D84" s="71" t="s">
        <v>119</v>
      </c>
      <c r="E84" s="71"/>
      <c r="F84" s="71">
        <f t="shared" si="2"/>
        <v>2</v>
      </c>
      <c r="G84" s="71"/>
      <c r="H84" s="71"/>
      <c r="I84" s="33">
        <f t="shared" si="3"/>
        <v>2</v>
      </c>
      <c r="J84" s="17" t="s">
        <v>516</v>
      </c>
    </row>
    <row r="85" spans="1:10" s="10" customFormat="1" ht="15.95" customHeight="1" x14ac:dyDescent="0.25">
      <c r="A85" s="14" t="s">
        <v>76</v>
      </c>
      <c r="B85" s="71" t="s">
        <v>137</v>
      </c>
      <c r="C85" s="77" t="s">
        <v>273</v>
      </c>
      <c r="D85" s="71" t="s">
        <v>119</v>
      </c>
      <c r="E85" s="71"/>
      <c r="F85" s="71">
        <f t="shared" si="2"/>
        <v>2</v>
      </c>
      <c r="G85" s="71"/>
      <c r="H85" s="71"/>
      <c r="I85" s="33">
        <f t="shared" si="3"/>
        <v>2</v>
      </c>
      <c r="J85" s="17" t="s">
        <v>524</v>
      </c>
    </row>
    <row r="86" spans="1:10" ht="15.95" customHeight="1" x14ac:dyDescent="0.25">
      <c r="A86" s="14" t="s">
        <v>77</v>
      </c>
      <c r="B86" s="71" t="s">
        <v>137</v>
      </c>
      <c r="C86" s="77" t="s">
        <v>277</v>
      </c>
      <c r="D86" s="77" t="s">
        <v>351</v>
      </c>
      <c r="E86" s="71"/>
      <c r="F86" s="71">
        <f t="shared" si="2"/>
        <v>2</v>
      </c>
      <c r="G86" s="71"/>
      <c r="H86" s="71"/>
      <c r="I86" s="33">
        <f t="shared" si="3"/>
        <v>2</v>
      </c>
      <c r="J86" s="25" t="s">
        <v>534</v>
      </c>
    </row>
    <row r="87" spans="1:10" s="10" customFormat="1" ht="15.95" customHeight="1" x14ac:dyDescent="0.25">
      <c r="A87" s="14" t="s">
        <v>78</v>
      </c>
      <c r="B87" s="71" t="s">
        <v>137</v>
      </c>
      <c r="C87" s="77" t="s">
        <v>277</v>
      </c>
      <c r="D87" s="71" t="s">
        <v>119</v>
      </c>
      <c r="E87" s="71"/>
      <c r="F87" s="71">
        <f t="shared" si="2"/>
        <v>2</v>
      </c>
      <c r="G87" s="71"/>
      <c r="H87" s="71"/>
      <c r="I87" s="33">
        <f t="shared" si="3"/>
        <v>2</v>
      </c>
      <c r="J87" s="17" t="s">
        <v>538</v>
      </c>
    </row>
    <row r="88" spans="1:10" s="10" customFormat="1" ht="15.95" customHeight="1" x14ac:dyDescent="0.25">
      <c r="A88" s="14" t="s">
        <v>79</v>
      </c>
      <c r="B88" s="71" t="s">
        <v>137</v>
      </c>
      <c r="C88" s="77" t="s">
        <v>275</v>
      </c>
      <c r="D88" s="71" t="s">
        <v>119</v>
      </c>
      <c r="E88" s="71"/>
      <c r="F88" s="71">
        <f t="shared" si="2"/>
        <v>2</v>
      </c>
      <c r="G88" s="71"/>
      <c r="H88" s="71"/>
      <c r="I88" s="33">
        <f t="shared" si="3"/>
        <v>2</v>
      </c>
      <c r="J88" s="17" t="s">
        <v>541</v>
      </c>
    </row>
    <row r="89" spans="1:10" s="38" customFormat="1" ht="15.95" customHeight="1" x14ac:dyDescent="0.25">
      <c r="A89" s="13" t="s">
        <v>80</v>
      </c>
      <c r="B89" s="72"/>
      <c r="C89" s="78"/>
      <c r="D89" s="72"/>
      <c r="E89" s="72"/>
      <c r="F89" s="73"/>
      <c r="G89" s="72"/>
      <c r="H89" s="73"/>
      <c r="I89" s="34"/>
      <c r="J89" s="19"/>
    </row>
    <row r="90" spans="1:10" s="10" customFormat="1" ht="15.95" customHeight="1" x14ac:dyDescent="0.25">
      <c r="A90" s="14" t="s">
        <v>81</v>
      </c>
      <c r="B90" s="71" t="s">
        <v>137</v>
      </c>
      <c r="C90" s="77" t="s">
        <v>273</v>
      </c>
      <c r="D90" s="71" t="s">
        <v>119</v>
      </c>
      <c r="E90" s="71"/>
      <c r="F90" s="71">
        <f t="shared" si="2"/>
        <v>2</v>
      </c>
      <c r="G90" s="71"/>
      <c r="H90" s="71"/>
      <c r="I90" s="33">
        <f t="shared" si="3"/>
        <v>2</v>
      </c>
      <c r="J90" s="17" t="s">
        <v>542</v>
      </c>
    </row>
    <row r="91" spans="1:10" s="10" customFormat="1" ht="15.95" customHeight="1" x14ac:dyDescent="0.25">
      <c r="A91" s="14" t="s">
        <v>82</v>
      </c>
      <c r="B91" s="71" t="s">
        <v>137</v>
      </c>
      <c r="C91" s="77" t="s">
        <v>277</v>
      </c>
      <c r="D91" s="71" t="s">
        <v>351</v>
      </c>
      <c r="E91" s="71"/>
      <c r="F91" s="71">
        <f t="shared" si="2"/>
        <v>2</v>
      </c>
      <c r="G91" s="71"/>
      <c r="H91" s="71"/>
      <c r="I91" s="33">
        <f t="shared" si="3"/>
        <v>2</v>
      </c>
      <c r="J91" s="17" t="s">
        <v>548</v>
      </c>
    </row>
    <row r="92" spans="1:10" ht="15.95" customHeight="1" x14ac:dyDescent="0.25">
      <c r="A92" s="14" t="s">
        <v>83</v>
      </c>
      <c r="B92" s="71" t="s">
        <v>137</v>
      </c>
      <c r="C92" s="77" t="s">
        <v>273</v>
      </c>
      <c r="D92" s="71" t="s">
        <v>119</v>
      </c>
      <c r="E92" s="71"/>
      <c r="F92" s="71">
        <f t="shared" si="2"/>
        <v>2</v>
      </c>
      <c r="G92" s="71"/>
      <c r="H92" s="71"/>
      <c r="I92" s="33">
        <f t="shared" si="3"/>
        <v>2</v>
      </c>
      <c r="J92" s="17" t="s">
        <v>553</v>
      </c>
    </row>
    <row r="93" spans="1:10" ht="15.95" customHeight="1" x14ac:dyDescent="0.25">
      <c r="A93" s="14" t="s">
        <v>84</v>
      </c>
      <c r="B93" s="71" t="s">
        <v>137</v>
      </c>
      <c r="C93" s="77" t="s">
        <v>273</v>
      </c>
      <c r="D93" s="71" t="s">
        <v>119</v>
      </c>
      <c r="E93" s="71"/>
      <c r="F93" s="71">
        <f t="shared" si="2"/>
        <v>2</v>
      </c>
      <c r="G93" s="71"/>
      <c r="H93" s="71"/>
      <c r="I93" s="33">
        <f t="shared" si="3"/>
        <v>2</v>
      </c>
      <c r="J93" s="17" t="s">
        <v>557</v>
      </c>
    </row>
    <row r="94" spans="1:10" ht="15.95" customHeight="1" x14ac:dyDescent="0.25">
      <c r="A94" s="14" t="s">
        <v>85</v>
      </c>
      <c r="B94" s="71" t="s">
        <v>137</v>
      </c>
      <c r="C94" s="77" t="s">
        <v>277</v>
      </c>
      <c r="D94" s="71" t="s">
        <v>119</v>
      </c>
      <c r="E94" s="71"/>
      <c r="F94" s="71">
        <f t="shared" si="2"/>
        <v>2</v>
      </c>
      <c r="G94" s="71"/>
      <c r="H94" s="71"/>
      <c r="I94" s="33">
        <f t="shared" si="3"/>
        <v>2</v>
      </c>
      <c r="J94" s="17" t="s">
        <v>564</v>
      </c>
    </row>
    <row r="95" spans="1:10" s="10" customFormat="1" ht="15.95" customHeight="1" x14ac:dyDescent="0.25">
      <c r="A95" s="14" t="s">
        <v>86</v>
      </c>
      <c r="B95" s="71" t="s">
        <v>137</v>
      </c>
      <c r="C95" s="77" t="s">
        <v>273</v>
      </c>
      <c r="D95" s="71" t="s">
        <v>100</v>
      </c>
      <c r="E95" s="71"/>
      <c r="F95" s="71">
        <f t="shared" si="2"/>
        <v>2</v>
      </c>
      <c r="G95" s="71">
        <v>0.5</v>
      </c>
      <c r="H95" s="71"/>
      <c r="I95" s="33">
        <f t="shared" si="3"/>
        <v>1</v>
      </c>
      <c r="J95" s="17" t="s">
        <v>569</v>
      </c>
    </row>
    <row r="96" spans="1:10" s="10" customFormat="1" ht="15.95" customHeight="1" x14ac:dyDescent="0.25">
      <c r="A96" s="14" t="s">
        <v>87</v>
      </c>
      <c r="B96" s="71" t="s">
        <v>137</v>
      </c>
      <c r="C96" s="77" t="s">
        <v>273</v>
      </c>
      <c r="D96" s="71" t="s">
        <v>119</v>
      </c>
      <c r="E96" s="71"/>
      <c r="F96" s="71">
        <f t="shared" si="2"/>
        <v>2</v>
      </c>
      <c r="G96" s="71"/>
      <c r="H96" s="71"/>
      <c r="I96" s="33">
        <f t="shared" si="3"/>
        <v>2</v>
      </c>
      <c r="J96" s="21" t="s">
        <v>573</v>
      </c>
    </row>
    <row r="97" spans="1:10" s="10" customFormat="1" ht="15.95" customHeight="1" x14ac:dyDescent="0.25">
      <c r="A97" s="14" t="s">
        <v>88</v>
      </c>
      <c r="B97" s="71" t="s">
        <v>137</v>
      </c>
      <c r="C97" s="77" t="s">
        <v>273</v>
      </c>
      <c r="D97" s="71" t="s">
        <v>119</v>
      </c>
      <c r="E97" s="77" t="s">
        <v>596</v>
      </c>
      <c r="F97" s="71">
        <f t="shared" si="2"/>
        <v>2</v>
      </c>
      <c r="G97" s="71"/>
      <c r="H97" s="71">
        <v>0.5</v>
      </c>
      <c r="I97" s="33">
        <f t="shared" si="3"/>
        <v>1</v>
      </c>
      <c r="J97" s="15" t="s">
        <v>577</v>
      </c>
    </row>
    <row r="98" spans="1:10" s="10" customFormat="1" ht="15.95" customHeight="1" x14ac:dyDescent="0.25">
      <c r="A98" s="14" t="s">
        <v>89</v>
      </c>
      <c r="B98" s="71" t="s">
        <v>137</v>
      </c>
      <c r="C98" s="77" t="s">
        <v>273</v>
      </c>
      <c r="D98" s="71" t="s">
        <v>119</v>
      </c>
      <c r="E98" s="71"/>
      <c r="F98" s="71">
        <f t="shared" si="2"/>
        <v>2</v>
      </c>
      <c r="G98" s="71"/>
      <c r="H98" s="71"/>
      <c r="I98" s="33">
        <f t="shared" si="3"/>
        <v>2</v>
      </c>
      <c r="J98" s="17" t="s">
        <v>582</v>
      </c>
    </row>
    <row r="99" spans="1:10" s="38" customFormat="1" ht="15.95" customHeight="1" x14ac:dyDescent="0.25">
      <c r="A99" s="13" t="s">
        <v>108</v>
      </c>
      <c r="B99" s="108"/>
      <c r="C99" s="112"/>
      <c r="D99" s="109"/>
      <c r="E99" s="109"/>
      <c r="F99" s="73"/>
      <c r="G99" s="109"/>
      <c r="H99" s="109"/>
      <c r="I99" s="34"/>
      <c r="J99" s="109"/>
    </row>
    <row r="100" spans="1:10" ht="15.95" customHeight="1" x14ac:dyDescent="0.25">
      <c r="A100" s="14" t="s">
        <v>109</v>
      </c>
      <c r="B100" s="110" t="s">
        <v>137</v>
      </c>
      <c r="C100" s="113" t="s">
        <v>276</v>
      </c>
      <c r="D100" s="110" t="s">
        <v>100</v>
      </c>
      <c r="E100" s="110"/>
      <c r="F100" s="71">
        <f t="shared" si="2"/>
        <v>2</v>
      </c>
      <c r="G100" s="110">
        <v>0.5</v>
      </c>
      <c r="H100" s="110"/>
      <c r="I100" s="33">
        <f t="shared" si="3"/>
        <v>1</v>
      </c>
      <c r="J100" s="111" t="s">
        <v>584</v>
      </c>
    </row>
    <row r="101" spans="1:10" ht="15.95" customHeight="1" x14ac:dyDescent="0.25">
      <c r="A101" s="14" t="s">
        <v>110</v>
      </c>
      <c r="B101" s="110" t="s">
        <v>137</v>
      </c>
      <c r="C101" s="113" t="s">
        <v>280</v>
      </c>
      <c r="D101" s="110" t="s">
        <v>119</v>
      </c>
      <c r="E101" s="110"/>
      <c r="F101" s="71">
        <f t="shared" si="2"/>
        <v>2</v>
      </c>
      <c r="G101" s="110"/>
      <c r="H101" s="110"/>
      <c r="I101" s="33">
        <f t="shared" si="3"/>
        <v>2</v>
      </c>
      <c r="J101" s="111" t="s">
        <v>587</v>
      </c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7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7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7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7"/>
    </row>
  </sheetData>
  <autoFilter ref="A8:J8"/>
  <mergeCells count="12">
    <mergeCell ref="I4:I7"/>
    <mergeCell ref="A1:J1"/>
    <mergeCell ref="A3:A7"/>
    <mergeCell ref="D3:D7"/>
    <mergeCell ref="E3:E7"/>
    <mergeCell ref="F3:I3"/>
    <mergeCell ref="J3:J7"/>
    <mergeCell ref="F4:F7"/>
    <mergeCell ref="G4:G7"/>
    <mergeCell ref="H4:H7"/>
    <mergeCell ref="C3:C7"/>
    <mergeCell ref="A2:J2"/>
  </mergeCells>
  <dataValidations count="3">
    <dataValidation type="list" allowBlank="1" showInputMessage="1" showErrorMessage="1" sqref="B8:B101 C8">
      <formula1>$B$4:$B$7</formula1>
    </dataValidation>
    <dataValidation type="list" allowBlank="1" showInputMessage="1" showErrorMessage="1" sqref="G9:G101 H8:H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D8">
      <formula1>#REF!</formula1>
    </dataValidation>
  </dataValidations>
  <hyperlinks>
    <hyperlink ref="J10" r:id="rId1"/>
    <hyperlink ref="J9" r:id="rId2"/>
    <hyperlink ref="J12" r:id="rId3"/>
    <hyperlink ref="J15" r:id="rId4"/>
    <hyperlink ref="J34" r:id="rId5"/>
  </hyperlinks>
  <pageMargins left="0.70866141732283472" right="0.70866141732283472" top="0.74803149606299213" bottom="0.74803149606299213" header="0.31496062992125984" footer="0.31496062992125984"/>
  <pageSetup paperSize="9" scale="59" fitToHeight="3" orientation="landscape" r:id="rId6"/>
  <headerFooter>
    <oddFooter>&amp;C&amp;"Times New Roman,обычный"&amp;8&amp;P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zoomScaleNormal="100" workbookViewId="0">
      <pane ySplit="6" topLeftCell="A7" activePane="bottomLeft" state="frozen"/>
      <selection pane="bottomLeft" activeCell="A8" sqref="A8:J100"/>
    </sheetView>
  </sheetViews>
  <sheetFormatPr defaultRowHeight="15" x14ac:dyDescent="0.25"/>
  <cols>
    <col min="1" max="1" width="33.42578125" style="3" customWidth="1"/>
    <col min="2" max="2" width="35.28515625" style="3" customWidth="1"/>
    <col min="3" max="4" width="20.7109375" style="85" customWidth="1"/>
    <col min="5" max="5" width="21.85546875" style="3" customWidth="1"/>
    <col min="6" max="6" width="7.7109375" style="3" customWidth="1"/>
    <col min="7" max="7" width="9.7109375" style="3" customWidth="1"/>
    <col min="8" max="8" width="10.7109375" style="3" customWidth="1"/>
    <col min="9" max="9" width="7.7109375" style="6" customWidth="1"/>
    <col min="10" max="10" width="45.7109375" customWidth="1"/>
  </cols>
  <sheetData>
    <row r="1" spans="1:10" s="1" customFormat="1" ht="29.25" customHeight="1" x14ac:dyDescent="0.2">
      <c r="A1" s="131" t="s">
        <v>178</v>
      </c>
      <c r="B1" s="131"/>
      <c r="C1" s="131"/>
      <c r="D1" s="131"/>
      <c r="E1" s="131"/>
      <c r="F1" s="131"/>
      <c r="G1" s="131"/>
      <c r="H1" s="131"/>
      <c r="I1" s="131"/>
      <c r="J1" s="150"/>
    </row>
    <row r="2" spans="1:10" s="1" customFormat="1" ht="15.95" customHeight="1" x14ac:dyDescent="0.2">
      <c r="A2" s="156" t="s">
        <v>614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70.5" customHeight="1" x14ac:dyDescent="0.25">
      <c r="A3" s="135" t="s">
        <v>111</v>
      </c>
      <c r="B3" s="11" t="s">
        <v>179</v>
      </c>
      <c r="C3" s="135" t="s">
        <v>594</v>
      </c>
      <c r="D3" s="135" t="s">
        <v>113</v>
      </c>
      <c r="E3" s="135" t="s">
        <v>114</v>
      </c>
      <c r="F3" s="132" t="s">
        <v>185</v>
      </c>
      <c r="G3" s="133"/>
      <c r="H3" s="133"/>
      <c r="I3" s="134"/>
      <c r="J3" s="135" t="s">
        <v>96</v>
      </c>
    </row>
    <row r="4" spans="1:10" ht="15" customHeight="1" x14ac:dyDescent="0.25">
      <c r="A4" s="136"/>
      <c r="B4" s="12" t="s">
        <v>137</v>
      </c>
      <c r="C4" s="158"/>
      <c r="D4" s="136"/>
      <c r="E4" s="136"/>
      <c r="F4" s="135" t="s">
        <v>118</v>
      </c>
      <c r="G4" s="135" t="s">
        <v>115</v>
      </c>
      <c r="H4" s="135" t="s">
        <v>116</v>
      </c>
      <c r="I4" s="138" t="s">
        <v>117</v>
      </c>
      <c r="J4" s="141"/>
    </row>
    <row r="5" spans="1:10" ht="15.95" customHeight="1" x14ac:dyDescent="0.25">
      <c r="A5" s="136"/>
      <c r="B5" s="12" t="s">
        <v>253</v>
      </c>
      <c r="C5" s="158"/>
      <c r="D5" s="136"/>
      <c r="E5" s="136"/>
      <c r="F5" s="136"/>
      <c r="G5" s="136"/>
      <c r="H5" s="136"/>
      <c r="I5" s="139"/>
      <c r="J5" s="141"/>
    </row>
    <row r="6" spans="1:10" s="5" customFormat="1" ht="15.95" customHeight="1" x14ac:dyDescent="0.25">
      <c r="A6" s="137"/>
      <c r="B6" s="12" t="s">
        <v>250</v>
      </c>
      <c r="C6" s="159"/>
      <c r="D6" s="137"/>
      <c r="E6" s="137"/>
      <c r="F6" s="137"/>
      <c r="G6" s="137"/>
      <c r="H6" s="137"/>
      <c r="I6" s="140"/>
      <c r="J6" s="142"/>
    </row>
    <row r="7" spans="1:10" s="38" customFormat="1" ht="15.95" customHeight="1" x14ac:dyDescent="0.25">
      <c r="A7" s="13" t="s">
        <v>0</v>
      </c>
      <c r="B7" s="83"/>
      <c r="C7" s="83"/>
      <c r="D7" s="83"/>
      <c r="E7" s="13"/>
      <c r="F7" s="13"/>
      <c r="G7" s="13"/>
      <c r="H7" s="13"/>
      <c r="I7" s="18"/>
      <c r="J7" s="16"/>
    </row>
    <row r="8" spans="1:10" s="9" customFormat="1" ht="15.95" customHeight="1" x14ac:dyDescent="0.25">
      <c r="A8" s="14" t="s">
        <v>1</v>
      </c>
      <c r="B8" s="71" t="s">
        <v>250</v>
      </c>
      <c r="C8" s="71"/>
      <c r="D8" s="71"/>
      <c r="E8" s="71"/>
      <c r="F8" s="71">
        <f>IF(B8="Да, опубликованы за все отчетные периоды",2,0)</f>
        <v>0</v>
      </c>
      <c r="G8" s="71"/>
      <c r="H8" s="71"/>
      <c r="I8" s="33">
        <f>F8*(1-G8)*(1-H8)</f>
        <v>0</v>
      </c>
      <c r="J8" s="15" t="s">
        <v>207</v>
      </c>
    </row>
    <row r="9" spans="1:10" ht="15.95" customHeight="1" x14ac:dyDescent="0.25">
      <c r="A9" s="14" t="s">
        <v>2</v>
      </c>
      <c r="B9" s="71" t="s">
        <v>137</v>
      </c>
      <c r="C9" s="77" t="s">
        <v>727</v>
      </c>
      <c r="D9" s="71" t="s">
        <v>119</v>
      </c>
      <c r="E9" s="71"/>
      <c r="F9" s="71">
        <f t="shared" ref="F9:F72" si="0">IF(B9="Да, опубликованы за все отчетные периоды",2,0)</f>
        <v>2</v>
      </c>
      <c r="G9" s="71"/>
      <c r="H9" s="71"/>
      <c r="I9" s="33">
        <f t="shared" ref="I9:I72" si="1">F9*(1-G9)*(1-H9)</f>
        <v>2</v>
      </c>
      <c r="J9" s="17" t="s">
        <v>244</v>
      </c>
    </row>
    <row r="10" spans="1:10" ht="15.95" customHeight="1" x14ac:dyDescent="0.25">
      <c r="A10" s="14" t="s">
        <v>3</v>
      </c>
      <c r="B10" s="106" t="s">
        <v>137</v>
      </c>
      <c r="C10" s="106" t="s">
        <v>275</v>
      </c>
      <c r="D10" s="106" t="s">
        <v>119</v>
      </c>
      <c r="E10" s="114" t="s">
        <v>670</v>
      </c>
      <c r="F10" s="106">
        <f t="shared" si="0"/>
        <v>2</v>
      </c>
      <c r="G10" s="106"/>
      <c r="H10" s="106">
        <v>0.5</v>
      </c>
      <c r="I10" s="115">
        <f t="shared" si="1"/>
        <v>1</v>
      </c>
      <c r="J10" s="22" t="s">
        <v>251</v>
      </c>
    </row>
    <row r="11" spans="1:10" s="9" customFormat="1" ht="15.95" customHeight="1" x14ac:dyDescent="0.25">
      <c r="A11" s="14" t="s">
        <v>4</v>
      </c>
      <c r="B11" s="71" t="s">
        <v>250</v>
      </c>
      <c r="C11" s="71"/>
      <c r="D11" s="71"/>
      <c r="E11" s="71"/>
      <c r="F11" s="71">
        <f t="shared" si="0"/>
        <v>0</v>
      </c>
      <c r="G11" s="71"/>
      <c r="H11" s="71"/>
      <c r="I11" s="33">
        <f t="shared" si="1"/>
        <v>0</v>
      </c>
      <c r="J11" s="17" t="s">
        <v>209</v>
      </c>
    </row>
    <row r="12" spans="1:10" s="10" customFormat="1" ht="15.95" customHeight="1" x14ac:dyDescent="0.25">
      <c r="A12" s="14" t="s">
        <v>5</v>
      </c>
      <c r="B12" s="71" t="s">
        <v>250</v>
      </c>
      <c r="C12" s="71"/>
      <c r="D12" s="71"/>
      <c r="E12" s="71"/>
      <c r="F12" s="71">
        <f t="shared" si="0"/>
        <v>0</v>
      </c>
      <c r="G12" s="71"/>
      <c r="H12" s="71"/>
      <c r="I12" s="33">
        <f t="shared" si="1"/>
        <v>0</v>
      </c>
      <c r="J12" s="17" t="s">
        <v>262</v>
      </c>
    </row>
    <row r="13" spans="1:10" ht="15.95" customHeight="1" x14ac:dyDescent="0.25">
      <c r="A13" s="14" t="s">
        <v>6</v>
      </c>
      <c r="B13" s="71" t="s">
        <v>137</v>
      </c>
      <c r="C13" s="71" t="s">
        <v>276</v>
      </c>
      <c r="D13" s="71" t="s">
        <v>119</v>
      </c>
      <c r="E13" s="71"/>
      <c r="F13" s="71">
        <f t="shared" si="0"/>
        <v>2</v>
      </c>
      <c r="G13" s="71"/>
      <c r="H13" s="71"/>
      <c r="I13" s="33">
        <f t="shared" si="1"/>
        <v>2</v>
      </c>
      <c r="J13" s="75" t="s">
        <v>210</v>
      </c>
    </row>
    <row r="14" spans="1:10" s="9" customFormat="1" ht="15.95" customHeight="1" x14ac:dyDescent="0.25">
      <c r="A14" s="14" t="s">
        <v>7</v>
      </c>
      <c r="B14" s="71" t="s">
        <v>250</v>
      </c>
      <c r="C14" s="71"/>
      <c r="D14" s="71"/>
      <c r="E14" s="71"/>
      <c r="F14" s="71">
        <f t="shared" si="0"/>
        <v>0</v>
      </c>
      <c r="G14" s="71"/>
      <c r="H14" s="71"/>
      <c r="I14" s="33">
        <f t="shared" si="1"/>
        <v>0</v>
      </c>
      <c r="J14" s="17" t="s">
        <v>265</v>
      </c>
    </row>
    <row r="15" spans="1:10" s="10" customFormat="1" ht="15.95" customHeight="1" x14ac:dyDescent="0.25">
      <c r="A15" s="14" t="s">
        <v>8</v>
      </c>
      <c r="B15" s="71" t="s">
        <v>137</v>
      </c>
      <c r="C15" s="71" t="s">
        <v>275</v>
      </c>
      <c r="D15" s="71" t="s">
        <v>99</v>
      </c>
      <c r="E15" s="71"/>
      <c r="F15" s="71">
        <f t="shared" si="0"/>
        <v>2</v>
      </c>
      <c r="G15" s="71"/>
      <c r="H15" s="71"/>
      <c r="I15" s="33">
        <f t="shared" si="1"/>
        <v>2</v>
      </c>
      <c r="J15" s="17" t="s">
        <v>268</v>
      </c>
    </row>
    <row r="16" spans="1:10" s="10" customFormat="1" ht="15.95" customHeight="1" x14ac:dyDescent="0.25">
      <c r="A16" s="14" t="s">
        <v>9</v>
      </c>
      <c r="B16" s="71" t="s">
        <v>137</v>
      </c>
      <c r="C16" s="71" t="s">
        <v>275</v>
      </c>
      <c r="D16" s="71" t="s">
        <v>119</v>
      </c>
      <c r="E16" s="71"/>
      <c r="F16" s="71">
        <f t="shared" si="0"/>
        <v>2</v>
      </c>
      <c r="G16" s="71"/>
      <c r="H16" s="71"/>
      <c r="I16" s="33">
        <f t="shared" si="1"/>
        <v>2</v>
      </c>
      <c r="J16" s="17" t="s">
        <v>212</v>
      </c>
    </row>
    <row r="17" spans="1:10" ht="15.95" customHeight="1" x14ac:dyDescent="0.25">
      <c r="A17" s="14" t="s">
        <v>10</v>
      </c>
      <c r="B17" s="71" t="s">
        <v>137</v>
      </c>
      <c r="C17" s="71" t="s">
        <v>275</v>
      </c>
      <c r="D17" s="71" t="s">
        <v>285</v>
      </c>
      <c r="E17" s="71"/>
      <c r="F17" s="71">
        <f t="shared" si="0"/>
        <v>2</v>
      </c>
      <c r="G17" s="71"/>
      <c r="H17" s="71"/>
      <c r="I17" s="33">
        <f t="shared" si="1"/>
        <v>2</v>
      </c>
      <c r="J17" s="17" t="s">
        <v>288</v>
      </c>
    </row>
    <row r="18" spans="1:10" s="9" customFormat="1" ht="15.95" customHeight="1" x14ac:dyDescent="0.25">
      <c r="A18" s="14" t="s">
        <v>11</v>
      </c>
      <c r="B18" s="71" t="s">
        <v>137</v>
      </c>
      <c r="C18" s="71" t="s">
        <v>275</v>
      </c>
      <c r="D18" s="71" t="s">
        <v>119</v>
      </c>
      <c r="E18" s="71"/>
      <c r="F18" s="71">
        <f t="shared" si="0"/>
        <v>2</v>
      </c>
      <c r="G18" s="71"/>
      <c r="H18" s="71"/>
      <c r="I18" s="33">
        <f t="shared" si="1"/>
        <v>2</v>
      </c>
      <c r="J18" s="17" t="s">
        <v>213</v>
      </c>
    </row>
    <row r="19" spans="1:10" s="9" customFormat="1" ht="15.95" customHeight="1" x14ac:dyDescent="0.25">
      <c r="A19" s="14" t="s">
        <v>12</v>
      </c>
      <c r="B19" s="71" t="s">
        <v>137</v>
      </c>
      <c r="C19" s="71" t="s">
        <v>275</v>
      </c>
      <c r="D19" s="71" t="s">
        <v>119</v>
      </c>
      <c r="E19" s="77"/>
      <c r="F19" s="71">
        <f t="shared" si="0"/>
        <v>2</v>
      </c>
      <c r="G19" s="71"/>
      <c r="H19" s="71"/>
      <c r="I19" s="33">
        <f t="shared" si="1"/>
        <v>2</v>
      </c>
      <c r="J19" s="17" t="s">
        <v>638</v>
      </c>
    </row>
    <row r="20" spans="1:10" s="9" customFormat="1" ht="15.95" customHeight="1" x14ac:dyDescent="0.25">
      <c r="A20" s="14" t="s">
        <v>13</v>
      </c>
      <c r="B20" s="71" t="s">
        <v>250</v>
      </c>
      <c r="C20" s="71"/>
      <c r="D20" s="71"/>
      <c r="E20" s="71"/>
      <c r="F20" s="71">
        <f t="shared" si="0"/>
        <v>0</v>
      </c>
      <c r="G20" s="71"/>
      <c r="H20" s="71"/>
      <c r="I20" s="33">
        <f t="shared" si="1"/>
        <v>0</v>
      </c>
      <c r="J20" s="17" t="s">
        <v>299</v>
      </c>
    </row>
    <row r="21" spans="1:10" s="10" customFormat="1" ht="15.95" customHeight="1" x14ac:dyDescent="0.25">
      <c r="A21" s="14" t="s">
        <v>14</v>
      </c>
      <c r="B21" s="71" t="s">
        <v>250</v>
      </c>
      <c r="C21" s="71"/>
      <c r="D21" s="71"/>
      <c r="E21" s="71"/>
      <c r="F21" s="71">
        <f t="shared" si="0"/>
        <v>0</v>
      </c>
      <c r="G21" s="71"/>
      <c r="H21" s="71"/>
      <c r="I21" s="33">
        <f t="shared" si="1"/>
        <v>0</v>
      </c>
      <c r="J21" s="17" t="s">
        <v>300</v>
      </c>
    </row>
    <row r="22" spans="1:10" s="10" customFormat="1" ht="15.95" customHeight="1" x14ac:dyDescent="0.25">
      <c r="A22" s="14" t="s">
        <v>15</v>
      </c>
      <c r="B22" s="71" t="s">
        <v>137</v>
      </c>
      <c r="C22" s="71" t="s">
        <v>275</v>
      </c>
      <c r="D22" s="77" t="s">
        <v>637</v>
      </c>
      <c r="E22" s="71"/>
      <c r="F22" s="71">
        <f t="shared" si="0"/>
        <v>2</v>
      </c>
      <c r="G22" s="71">
        <v>0.5</v>
      </c>
      <c r="H22" s="71"/>
      <c r="I22" s="33">
        <f t="shared" si="1"/>
        <v>1</v>
      </c>
      <c r="J22" s="17" t="s">
        <v>636</v>
      </c>
    </row>
    <row r="23" spans="1:10" s="9" customFormat="1" ht="15.95" customHeight="1" x14ac:dyDescent="0.25">
      <c r="A23" s="14" t="s">
        <v>16</v>
      </c>
      <c r="B23" s="71" t="s">
        <v>250</v>
      </c>
      <c r="C23" s="71"/>
      <c r="D23" s="71"/>
      <c r="E23" s="71"/>
      <c r="F23" s="71">
        <f t="shared" si="0"/>
        <v>0</v>
      </c>
      <c r="G23" s="71"/>
      <c r="H23" s="71"/>
      <c r="I23" s="33">
        <f t="shared" si="1"/>
        <v>0</v>
      </c>
      <c r="J23" s="17" t="s">
        <v>308</v>
      </c>
    </row>
    <row r="24" spans="1:10" ht="15.95" customHeight="1" x14ac:dyDescent="0.25">
      <c r="A24" s="14" t="s">
        <v>17</v>
      </c>
      <c r="B24" s="71" t="s">
        <v>250</v>
      </c>
      <c r="C24" s="71"/>
      <c r="D24" s="71"/>
      <c r="E24" s="71"/>
      <c r="F24" s="71">
        <f t="shared" si="0"/>
        <v>0</v>
      </c>
      <c r="G24" s="71"/>
      <c r="H24" s="71"/>
      <c r="I24" s="33">
        <f t="shared" si="1"/>
        <v>0</v>
      </c>
      <c r="J24" s="17" t="s">
        <v>216</v>
      </c>
    </row>
    <row r="25" spans="1:10" ht="15.95" customHeight="1" x14ac:dyDescent="0.25">
      <c r="A25" s="14" t="s">
        <v>18</v>
      </c>
      <c r="B25" s="71" t="s">
        <v>137</v>
      </c>
      <c r="C25" s="71" t="s">
        <v>275</v>
      </c>
      <c r="D25" s="71" t="s">
        <v>119</v>
      </c>
      <c r="E25" s="77"/>
      <c r="F25" s="71">
        <f t="shared" si="0"/>
        <v>2</v>
      </c>
      <c r="G25" s="71"/>
      <c r="H25" s="71"/>
      <c r="I25" s="33">
        <f t="shared" si="1"/>
        <v>2</v>
      </c>
      <c r="J25" s="17" t="s">
        <v>658</v>
      </c>
    </row>
    <row r="26" spans="1:10" s="38" customFormat="1" ht="15.95" customHeight="1" x14ac:dyDescent="0.25">
      <c r="A26" s="13" t="s">
        <v>19</v>
      </c>
      <c r="B26" s="72"/>
      <c r="C26" s="72"/>
      <c r="D26" s="72"/>
      <c r="E26" s="72"/>
      <c r="F26" s="73"/>
      <c r="G26" s="72"/>
      <c r="H26" s="73"/>
      <c r="I26" s="34"/>
      <c r="J26" s="19"/>
    </row>
    <row r="27" spans="1:10" s="9" customFormat="1" ht="15.95" customHeight="1" x14ac:dyDescent="0.25">
      <c r="A27" s="14" t="s">
        <v>20</v>
      </c>
      <c r="B27" s="71" t="s">
        <v>137</v>
      </c>
      <c r="C27" s="71" t="s">
        <v>275</v>
      </c>
      <c r="D27" s="71" t="s">
        <v>119</v>
      </c>
      <c r="E27" s="77" t="s">
        <v>703</v>
      </c>
      <c r="F27" s="71">
        <f t="shared" si="0"/>
        <v>2</v>
      </c>
      <c r="G27" s="71"/>
      <c r="H27" s="71">
        <v>0.5</v>
      </c>
      <c r="I27" s="33">
        <f t="shared" si="1"/>
        <v>1</v>
      </c>
      <c r="J27" s="17" t="s">
        <v>610</v>
      </c>
    </row>
    <row r="28" spans="1:10" ht="15.95" customHeight="1" x14ac:dyDescent="0.25">
      <c r="A28" s="14" t="s">
        <v>21</v>
      </c>
      <c r="B28" s="71" t="s">
        <v>250</v>
      </c>
      <c r="C28" s="71"/>
      <c r="D28" s="71"/>
      <c r="E28" s="71"/>
      <c r="F28" s="71">
        <f t="shared" si="0"/>
        <v>0</v>
      </c>
      <c r="G28" s="71"/>
      <c r="H28" s="71"/>
      <c r="I28" s="33">
        <f t="shared" si="1"/>
        <v>0</v>
      </c>
      <c r="J28" s="17" t="s">
        <v>323</v>
      </c>
    </row>
    <row r="29" spans="1:10" ht="15.95" customHeight="1" x14ac:dyDescent="0.25">
      <c r="A29" s="14" t="s">
        <v>22</v>
      </c>
      <c r="B29" s="71" t="s">
        <v>137</v>
      </c>
      <c r="C29" s="71" t="s">
        <v>276</v>
      </c>
      <c r="D29" s="71" t="s">
        <v>119</v>
      </c>
      <c r="E29" s="71"/>
      <c r="F29" s="71">
        <f t="shared" si="0"/>
        <v>2</v>
      </c>
      <c r="G29" s="71"/>
      <c r="H29" s="71"/>
      <c r="I29" s="33">
        <f t="shared" si="1"/>
        <v>2</v>
      </c>
      <c r="J29" s="17" t="s">
        <v>325</v>
      </c>
    </row>
    <row r="30" spans="1:10" ht="15.95" customHeight="1" x14ac:dyDescent="0.25">
      <c r="A30" s="14" t="s">
        <v>23</v>
      </c>
      <c r="B30" s="71" t="s">
        <v>137</v>
      </c>
      <c r="C30" s="71" t="s">
        <v>275</v>
      </c>
      <c r="D30" s="71" t="s">
        <v>119</v>
      </c>
      <c r="E30" s="71"/>
      <c r="F30" s="71">
        <f t="shared" si="0"/>
        <v>2</v>
      </c>
      <c r="G30" s="71"/>
      <c r="H30" s="71"/>
      <c r="I30" s="33">
        <f t="shared" si="1"/>
        <v>2</v>
      </c>
      <c r="J30" s="20" t="s">
        <v>326</v>
      </c>
    </row>
    <row r="31" spans="1:10" ht="15.95" customHeight="1" x14ac:dyDescent="0.25">
      <c r="A31" s="14" t="s">
        <v>24</v>
      </c>
      <c r="B31" s="71" t="s">
        <v>250</v>
      </c>
      <c r="C31" s="71"/>
      <c r="D31" s="71"/>
      <c r="E31" s="71"/>
      <c r="F31" s="71">
        <f t="shared" si="0"/>
        <v>0</v>
      </c>
      <c r="G31" s="71"/>
      <c r="H31" s="71"/>
      <c r="I31" s="33">
        <f t="shared" si="1"/>
        <v>0</v>
      </c>
      <c r="J31" s="21" t="s">
        <v>220</v>
      </c>
    </row>
    <row r="32" spans="1:10" s="9" customFormat="1" ht="15.95" customHeight="1" x14ac:dyDescent="0.25">
      <c r="A32" s="14" t="s">
        <v>25</v>
      </c>
      <c r="B32" s="71" t="s">
        <v>137</v>
      </c>
      <c r="C32" s="71" t="s">
        <v>275</v>
      </c>
      <c r="D32" s="71" t="s">
        <v>98</v>
      </c>
      <c r="E32" s="71"/>
      <c r="F32" s="71">
        <f t="shared" si="0"/>
        <v>2</v>
      </c>
      <c r="G32" s="71"/>
      <c r="H32" s="71"/>
      <c r="I32" s="33">
        <f t="shared" si="1"/>
        <v>2</v>
      </c>
      <c r="J32" s="75" t="s">
        <v>749</v>
      </c>
    </row>
    <row r="33" spans="1:10" ht="15.95" customHeight="1" x14ac:dyDescent="0.25">
      <c r="A33" s="14" t="s">
        <v>26</v>
      </c>
      <c r="B33" s="71" t="s">
        <v>137</v>
      </c>
      <c r="C33" s="77" t="s">
        <v>279</v>
      </c>
      <c r="D33" s="71" t="s">
        <v>119</v>
      </c>
      <c r="E33" s="71"/>
      <c r="F33" s="71">
        <f t="shared" si="0"/>
        <v>2</v>
      </c>
      <c r="G33" s="71"/>
      <c r="H33" s="71"/>
      <c r="I33" s="33">
        <f t="shared" si="1"/>
        <v>2</v>
      </c>
      <c r="J33" s="17" t="s">
        <v>221</v>
      </c>
    </row>
    <row r="34" spans="1:10" ht="15.95" customHeight="1" x14ac:dyDescent="0.25">
      <c r="A34" s="14" t="s">
        <v>27</v>
      </c>
      <c r="B34" s="71" t="s">
        <v>137</v>
      </c>
      <c r="C34" s="71" t="s">
        <v>275</v>
      </c>
      <c r="D34" s="71" t="s">
        <v>285</v>
      </c>
      <c r="E34" s="71"/>
      <c r="F34" s="71">
        <f t="shared" si="0"/>
        <v>2</v>
      </c>
      <c r="G34" s="71">
        <v>0.5</v>
      </c>
      <c r="H34" s="71"/>
      <c r="I34" s="33">
        <f t="shared" si="1"/>
        <v>1</v>
      </c>
      <c r="J34" s="17" t="s">
        <v>344</v>
      </c>
    </row>
    <row r="35" spans="1:10" ht="15.95" customHeight="1" x14ac:dyDescent="0.25">
      <c r="A35" s="14" t="s">
        <v>28</v>
      </c>
      <c r="B35" s="71" t="s">
        <v>250</v>
      </c>
      <c r="C35" s="71"/>
      <c r="D35" s="71"/>
      <c r="E35" s="71"/>
      <c r="F35" s="71">
        <f t="shared" si="0"/>
        <v>0</v>
      </c>
      <c r="G35" s="71"/>
      <c r="H35" s="71"/>
      <c r="I35" s="33">
        <f t="shared" si="1"/>
        <v>0</v>
      </c>
      <c r="J35" s="21" t="s">
        <v>348</v>
      </c>
    </row>
    <row r="36" spans="1:10" ht="15.95" customHeight="1" x14ac:dyDescent="0.25">
      <c r="A36" s="14" t="s">
        <v>29</v>
      </c>
      <c r="B36" s="71" t="s">
        <v>253</v>
      </c>
      <c r="C36" s="71" t="s">
        <v>275</v>
      </c>
      <c r="D36" s="71" t="s">
        <v>285</v>
      </c>
      <c r="E36" s="71"/>
      <c r="F36" s="71">
        <f t="shared" si="0"/>
        <v>0</v>
      </c>
      <c r="G36" s="71"/>
      <c r="H36" s="71"/>
      <c r="I36" s="33">
        <f t="shared" si="1"/>
        <v>0</v>
      </c>
      <c r="J36" s="17" t="s">
        <v>711</v>
      </c>
    </row>
    <row r="37" spans="1:10" ht="15.95" customHeight="1" x14ac:dyDescent="0.25">
      <c r="A37" s="14" t="s">
        <v>30</v>
      </c>
      <c r="B37" s="71" t="s">
        <v>137</v>
      </c>
      <c r="C37" s="77" t="s">
        <v>722</v>
      </c>
      <c r="D37" s="71" t="s">
        <v>119</v>
      </c>
      <c r="E37" s="77" t="s">
        <v>723</v>
      </c>
      <c r="F37" s="71">
        <f t="shared" si="0"/>
        <v>2</v>
      </c>
      <c r="G37" s="71"/>
      <c r="H37" s="71">
        <v>0.5</v>
      </c>
      <c r="I37" s="33">
        <f t="shared" si="1"/>
        <v>1</v>
      </c>
      <c r="J37" s="17" t="s">
        <v>721</v>
      </c>
    </row>
    <row r="38" spans="1:10" s="38" customFormat="1" ht="15.95" customHeight="1" x14ac:dyDescent="0.25">
      <c r="A38" s="13" t="s">
        <v>31</v>
      </c>
      <c r="B38" s="72"/>
      <c r="C38" s="72"/>
      <c r="D38" s="72"/>
      <c r="E38" s="72"/>
      <c r="F38" s="73"/>
      <c r="G38" s="72"/>
      <c r="H38" s="73"/>
      <c r="I38" s="34"/>
      <c r="J38" s="19"/>
    </row>
    <row r="39" spans="1:10" s="10" customFormat="1" ht="15.95" customHeight="1" x14ac:dyDescent="0.25">
      <c r="A39" s="14" t="s">
        <v>32</v>
      </c>
      <c r="B39" s="71" t="s">
        <v>137</v>
      </c>
      <c r="C39" s="71" t="s">
        <v>275</v>
      </c>
      <c r="D39" s="71" t="s">
        <v>119</v>
      </c>
      <c r="E39" s="71"/>
      <c r="F39" s="71">
        <f t="shared" si="0"/>
        <v>2</v>
      </c>
      <c r="G39" s="71"/>
      <c r="H39" s="71"/>
      <c r="I39" s="33">
        <f t="shared" si="1"/>
        <v>2</v>
      </c>
      <c r="J39" s="17" t="s">
        <v>359</v>
      </c>
    </row>
    <row r="40" spans="1:10" s="10" customFormat="1" ht="15.95" customHeight="1" x14ac:dyDescent="0.25">
      <c r="A40" s="14" t="s">
        <v>33</v>
      </c>
      <c r="B40" s="71" t="s">
        <v>250</v>
      </c>
      <c r="C40" s="71"/>
      <c r="D40" s="71"/>
      <c r="E40" s="71"/>
      <c r="F40" s="71">
        <f t="shared" si="0"/>
        <v>0</v>
      </c>
      <c r="G40" s="71"/>
      <c r="H40" s="71"/>
      <c r="I40" s="33">
        <f t="shared" si="1"/>
        <v>0</v>
      </c>
      <c r="J40" s="17" t="s">
        <v>364</v>
      </c>
    </row>
    <row r="41" spans="1:10" ht="15.95" customHeight="1" x14ac:dyDescent="0.25">
      <c r="A41" s="14" t="s">
        <v>34</v>
      </c>
      <c r="B41" s="71" t="s">
        <v>137</v>
      </c>
      <c r="C41" s="71" t="s">
        <v>275</v>
      </c>
      <c r="D41" s="71" t="s">
        <v>119</v>
      </c>
      <c r="E41" s="71"/>
      <c r="F41" s="71">
        <f t="shared" si="0"/>
        <v>2</v>
      </c>
      <c r="G41" s="71"/>
      <c r="H41" s="71"/>
      <c r="I41" s="33">
        <f t="shared" si="1"/>
        <v>2</v>
      </c>
      <c r="J41" s="17" t="s">
        <v>369</v>
      </c>
    </row>
    <row r="42" spans="1:10" s="9" customFormat="1" ht="15.95" customHeight="1" x14ac:dyDescent="0.25">
      <c r="A42" s="14" t="s">
        <v>35</v>
      </c>
      <c r="B42" s="71" t="s">
        <v>250</v>
      </c>
      <c r="C42" s="71"/>
      <c r="D42" s="71"/>
      <c r="E42" s="71"/>
      <c r="F42" s="71">
        <f t="shared" si="0"/>
        <v>0</v>
      </c>
      <c r="G42" s="71"/>
      <c r="H42" s="71"/>
      <c r="I42" s="33">
        <f t="shared" si="1"/>
        <v>0</v>
      </c>
      <c r="J42" s="17" t="s">
        <v>377</v>
      </c>
    </row>
    <row r="43" spans="1:10" s="10" customFormat="1" ht="15.95" customHeight="1" x14ac:dyDescent="0.25">
      <c r="A43" s="14" t="s">
        <v>36</v>
      </c>
      <c r="B43" s="71" t="s">
        <v>253</v>
      </c>
      <c r="C43" s="71" t="s">
        <v>275</v>
      </c>
      <c r="D43" s="71" t="s">
        <v>119</v>
      </c>
      <c r="E43" s="71"/>
      <c r="F43" s="71">
        <f t="shared" si="0"/>
        <v>0</v>
      </c>
      <c r="G43" s="71"/>
      <c r="H43" s="71"/>
      <c r="I43" s="33">
        <f t="shared" si="1"/>
        <v>0</v>
      </c>
      <c r="J43" s="22" t="s">
        <v>383</v>
      </c>
    </row>
    <row r="44" spans="1:10" s="10" customFormat="1" ht="15.95" customHeight="1" x14ac:dyDescent="0.25">
      <c r="A44" s="14" t="s">
        <v>37</v>
      </c>
      <c r="B44" s="71" t="s">
        <v>250</v>
      </c>
      <c r="C44" s="71"/>
      <c r="D44" s="71"/>
      <c r="E44" s="71"/>
      <c r="F44" s="71">
        <f t="shared" si="0"/>
        <v>0</v>
      </c>
      <c r="G44" s="71"/>
      <c r="H44" s="71"/>
      <c r="I44" s="33">
        <f t="shared" si="1"/>
        <v>0</v>
      </c>
      <c r="J44" s="23" t="s">
        <v>386</v>
      </c>
    </row>
    <row r="45" spans="1:10" s="38" customFormat="1" ht="15.95" customHeight="1" x14ac:dyDescent="0.25">
      <c r="A45" s="13" t="s">
        <v>38</v>
      </c>
      <c r="B45" s="72"/>
      <c r="C45" s="72"/>
      <c r="D45" s="72"/>
      <c r="E45" s="72"/>
      <c r="F45" s="73"/>
      <c r="G45" s="72"/>
      <c r="H45" s="73"/>
      <c r="I45" s="34"/>
      <c r="J45" s="19"/>
    </row>
    <row r="46" spans="1:10" s="10" customFormat="1" ht="15.95" customHeight="1" x14ac:dyDescent="0.25">
      <c r="A46" s="14" t="s">
        <v>39</v>
      </c>
      <c r="B46" s="71" t="s">
        <v>253</v>
      </c>
      <c r="C46" s="71" t="s">
        <v>275</v>
      </c>
      <c r="D46" s="71" t="s">
        <v>119</v>
      </c>
      <c r="E46" s="71"/>
      <c r="F46" s="71">
        <f t="shared" si="0"/>
        <v>0</v>
      </c>
      <c r="G46" s="71"/>
      <c r="H46" s="71"/>
      <c r="I46" s="33">
        <f t="shared" si="1"/>
        <v>0</v>
      </c>
      <c r="J46" s="17" t="s">
        <v>394</v>
      </c>
    </row>
    <row r="47" spans="1:10" s="10" customFormat="1" ht="15.95" customHeight="1" x14ac:dyDescent="0.25">
      <c r="A47" s="14" t="s">
        <v>40</v>
      </c>
      <c r="B47" s="71" t="s">
        <v>253</v>
      </c>
      <c r="C47" s="71" t="s">
        <v>276</v>
      </c>
      <c r="D47" s="71" t="s">
        <v>100</v>
      </c>
      <c r="E47" s="71"/>
      <c r="F47" s="71">
        <f t="shared" si="0"/>
        <v>0</v>
      </c>
      <c r="G47" s="71">
        <v>0.5</v>
      </c>
      <c r="H47" s="71"/>
      <c r="I47" s="33">
        <f t="shared" si="1"/>
        <v>0</v>
      </c>
      <c r="J47" s="17" t="s">
        <v>395</v>
      </c>
    </row>
    <row r="48" spans="1:10" ht="15.95" customHeight="1" x14ac:dyDescent="0.25">
      <c r="A48" s="14" t="s">
        <v>41</v>
      </c>
      <c r="B48" s="71" t="s">
        <v>137</v>
      </c>
      <c r="C48" s="71" t="s">
        <v>275</v>
      </c>
      <c r="D48" s="71" t="s">
        <v>119</v>
      </c>
      <c r="E48" s="77" t="s">
        <v>686</v>
      </c>
      <c r="F48" s="71">
        <f t="shared" si="0"/>
        <v>2</v>
      </c>
      <c r="G48" s="71"/>
      <c r="H48" s="71">
        <v>0.5</v>
      </c>
      <c r="I48" s="33">
        <f t="shared" si="1"/>
        <v>1</v>
      </c>
      <c r="J48" s="17" t="s">
        <v>685</v>
      </c>
    </row>
    <row r="49" spans="1:10" ht="15.95" customHeight="1" x14ac:dyDescent="0.25">
      <c r="A49" s="14" t="s">
        <v>42</v>
      </c>
      <c r="B49" s="71" t="s">
        <v>137</v>
      </c>
      <c r="C49" s="71" t="s">
        <v>275</v>
      </c>
      <c r="D49" s="71" t="s">
        <v>119</v>
      </c>
      <c r="E49" s="71"/>
      <c r="F49" s="71">
        <f t="shared" si="0"/>
        <v>2</v>
      </c>
      <c r="G49" s="71"/>
      <c r="H49" s="71"/>
      <c r="I49" s="33">
        <f t="shared" si="1"/>
        <v>2</v>
      </c>
      <c r="J49" s="17" t="s">
        <v>653</v>
      </c>
    </row>
    <row r="50" spans="1:10" s="10" customFormat="1" ht="15.95" customHeight="1" x14ac:dyDescent="0.25">
      <c r="A50" s="14" t="s">
        <v>92</v>
      </c>
      <c r="B50" s="71" t="s">
        <v>253</v>
      </c>
      <c r="C50" s="71" t="s">
        <v>276</v>
      </c>
      <c r="D50" s="71" t="s">
        <v>381</v>
      </c>
      <c r="E50" s="71"/>
      <c r="F50" s="71">
        <f t="shared" si="0"/>
        <v>0</v>
      </c>
      <c r="G50" s="71">
        <v>0.5</v>
      </c>
      <c r="H50" s="71"/>
      <c r="I50" s="33">
        <f t="shared" si="1"/>
        <v>0</v>
      </c>
      <c r="J50" s="17" t="s">
        <v>401</v>
      </c>
    </row>
    <row r="51" spans="1:10" ht="15.95" customHeight="1" x14ac:dyDescent="0.25">
      <c r="A51" s="14" t="s">
        <v>43</v>
      </c>
      <c r="B51" s="71" t="s">
        <v>250</v>
      </c>
      <c r="C51" s="71"/>
      <c r="D51" s="71"/>
      <c r="E51" s="71"/>
      <c r="F51" s="71">
        <f t="shared" si="0"/>
        <v>0</v>
      </c>
      <c r="G51" s="71"/>
      <c r="H51" s="71"/>
      <c r="I51" s="33">
        <f t="shared" si="1"/>
        <v>0</v>
      </c>
      <c r="J51" s="20" t="s">
        <v>695</v>
      </c>
    </row>
    <row r="52" spans="1:10" ht="15.95" customHeight="1" x14ac:dyDescent="0.25">
      <c r="A52" s="14" t="s">
        <v>44</v>
      </c>
      <c r="B52" s="71" t="s">
        <v>137</v>
      </c>
      <c r="C52" s="71" t="s">
        <v>275</v>
      </c>
      <c r="D52" s="71" t="s">
        <v>98</v>
      </c>
      <c r="E52" s="71"/>
      <c r="F52" s="71">
        <f t="shared" si="0"/>
        <v>2</v>
      </c>
      <c r="G52" s="71"/>
      <c r="H52" s="71"/>
      <c r="I52" s="33">
        <f t="shared" si="1"/>
        <v>2</v>
      </c>
      <c r="J52" s="17" t="s">
        <v>408</v>
      </c>
    </row>
    <row r="53" spans="1:10" s="38" customFormat="1" ht="15.95" customHeight="1" x14ac:dyDescent="0.25">
      <c r="A53" s="13" t="s">
        <v>45</v>
      </c>
      <c r="B53" s="72"/>
      <c r="C53" s="72"/>
      <c r="D53" s="72"/>
      <c r="E53" s="72"/>
      <c r="F53" s="73"/>
      <c r="G53" s="72"/>
      <c r="H53" s="73"/>
      <c r="I53" s="34"/>
      <c r="J53" s="19"/>
    </row>
    <row r="54" spans="1:10" s="10" customFormat="1" ht="15.95" customHeight="1" x14ac:dyDescent="0.25">
      <c r="A54" s="14" t="s">
        <v>46</v>
      </c>
      <c r="B54" s="71" t="s">
        <v>137</v>
      </c>
      <c r="C54" s="71" t="s">
        <v>275</v>
      </c>
      <c r="D54" s="71" t="s">
        <v>119</v>
      </c>
      <c r="E54" s="77" t="s">
        <v>681</v>
      </c>
      <c r="F54" s="71">
        <f t="shared" si="0"/>
        <v>2</v>
      </c>
      <c r="G54" s="71"/>
      <c r="H54" s="71">
        <v>0.5</v>
      </c>
      <c r="I54" s="33">
        <f t="shared" si="1"/>
        <v>1</v>
      </c>
      <c r="J54" s="17" t="s">
        <v>680</v>
      </c>
    </row>
    <row r="55" spans="1:10" s="10" customFormat="1" ht="15.95" customHeight="1" x14ac:dyDescent="0.25">
      <c r="A55" s="14" t="s">
        <v>47</v>
      </c>
      <c r="B55" s="71" t="s">
        <v>250</v>
      </c>
      <c r="C55" s="71"/>
      <c r="D55" s="71"/>
      <c r="E55" s="71"/>
      <c r="F55" s="71">
        <f t="shared" si="0"/>
        <v>0</v>
      </c>
      <c r="G55" s="71"/>
      <c r="H55" s="71"/>
      <c r="I55" s="33">
        <f t="shared" si="1"/>
        <v>0</v>
      </c>
      <c r="J55" s="17" t="s">
        <v>416</v>
      </c>
    </row>
    <row r="56" spans="1:10" s="10" customFormat="1" ht="15.95" customHeight="1" x14ac:dyDescent="0.25">
      <c r="A56" s="14" t="s">
        <v>48</v>
      </c>
      <c r="B56" s="71" t="s">
        <v>250</v>
      </c>
      <c r="C56" s="71"/>
      <c r="D56" s="71"/>
      <c r="E56" s="71"/>
      <c r="F56" s="71">
        <f t="shared" si="0"/>
        <v>0</v>
      </c>
      <c r="G56" s="71"/>
      <c r="H56" s="71"/>
      <c r="I56" s="33">
        <f t="shared" si="1"/>
        <v>0</v>
      </c>
      <c r="J56" s="17" t="s">
        <v>424</v>
      </c>
    </row>
    <row r="57" spans="1:10" s="10" customFormat="1" ht="15.95" customHeight="1" x14ac:dyDescent="0.25">
      <c r="A57" s="14" t="s">
        <v>49</v>
      </c>
      <c r="B57" s="71" t="s">
        <v>250</v>
      </c>
      <c r="C57" s="71"/>
      <c r="D57" s="71"/>
      <c r="E57" s="71"/>
      <c r="F57" s="71">
        <f t="shared" si="0"/>
        <v>0</v>
      </c>
      <c r="G57" s="71"/>
      <c r="H57" s="71"/>
      <c r="I57" s="33">
        <f t="shared" si="1"/>
        <v>0</v>
      </c>
      <c r="J57" s="17" t="s">
        <v>427</v>
      </c>
    </row>
    <row r="58" spans="1:10" ht="15.95" customHeight="1" x14ac:dyDescent="0.25">
      <c r="A58" s="14" t="s">
        <v>50</v>
      </c>
      <c r="B58" s="71" t="s">
        <v>137</v>
      </c>
      <c r="C58" s="71" t="s">
        <v>275</v>
      </c>
      <c r="D58" s="71" t="s">
        <v>119</v>
      </c>
      <c r="E58" s="71"/>
      <c r="F58" s="71">
        <f t="shared" si="0"/>
        <v>2</v>
      </c>
      <c r="G58" s="71"/>
      <c r="H58" s="71"/>
      <c r="I58" s="33">
        <f t="shared" si="1"/>
        <v>2</v>
      </c>
      <c r="J58" s="17" t="s">
        <v>675</v>
      </c>
    </row>
    <row r="59" spans="1:10" s="10" customFormat="1" ht="15.95" customHeight="1" x14ac:dyDescent="0.25">
      <c r="A59" s="14" t="s">
        <v>51</v>
      </c>
      <c r="B59" s="71" t="s">
        <v>250</v>
      </c>
      <c r="C59" s="71"/>
      <c r="D59" s="71"/>
      <c r="E59" s="71"/>
      <c r="F59" s="71">
        <f t="shared" si="0"/>
        <v>0</v>
      </c>
      <c r="G59" s="71"/>
      <c r="H59" s="71"/>
      <c r="I59" s="33">
        <f t="shared" si="1"/>
        <v>0</v>
      </c>
      <c r="J59" s="17" t="s">
        <v>432</v>
      </c>
    </row>
    <row r="60" spans="1:10" s="10" customFormat="1" ht="15.95" customHeight="1" x14ac:dyDescent="0.25">
      <c r="A60" s="14" t="s">
        <v>52</v>
      </c>
      <c r="B60" s="71" t="s">
        <v>137</v>
      </c>
      <c r="C60" s="71" t="s">
        <v>275</v>
      </c>
      <c r="D60" s="71" t="s">
        <v>351</v>
      </c>
      <c r="E60" s="71"/>
      <c r="F60" s="71">
        <f t="shared" si="0"/>
        <v>2</v>
      </c>
      <c r="G60" s="71"/>
      <c r="H60" s="71"/>
      <c r="I60" s="33">
        <f t="shared" si="1"/>
        <v>2</v>
      </c>
      <c r="J60" s="17" t="s">
        <v>438</v>
      </c>
    </row>
    <row r="61" spans="1:10" s="10" customFormat="1" ht="15.95" customHeight="1" x14ac:dyDescent="0.25">
      <c r="A61" s="14" t="s">
        <v>53</v>
      </c>
      <c r="B61" s="71" t="s">
        <v>137</v>
      </c>
      <c r="C61" s="71" t="s">
        <v>276</v>
      </c>
      <c r="D61" s="71" t="s">
        <v>119</v>
      </c>
      <c r="E61" s="71"/>
      <c r="F61" s="71">
        <f t="shared" si="0"/>
        <v>2</v>
      </c>
      <c r="G61" s="71"/>
      <c r="H61" s="71"/>
      <c r="I61" s="33">
        <f t="shared" si="1"/>
        <v>2</v>
      </c>
      <c r="J61" s="24" t="s">
        <v>442</v>
      </c>
    </row>
    <row r="62" spans="1:10" s="10" customFormat="1" ht="15.95" customHeight="1" x14ac:dyDescent="0.25">
      <c r="A62" s="14" t="s">
        <v>54</v>
      </c>
      <c r="B62" s="71" t="s">
        <v>137</v>
      </c>
      <c r="C62" s="71" t="s">
        <v>276</v>
      </c>
      <c r="D62" s="71" t="s">
        <v>119</v>
      </c>
      <c r="E62" s="71"/>
      <c r="F62" s="71">
        <f t="shared" si="0"/>
        <v>2</v>
      </c>
      <c r="G62" s="71"/>
      <c r="H62" s="71"/>
      <c r="I62" s="33">
        <f t="shared" si="1"/>
        <v>2</v>
      </c>
      <c r="J62" s="17" t="s">
        <v>225</v>
      </c>
    </row>
    <row r="63" spans="1:10" s="10" customFormat="1" ht="15.95" customHeight="1" x14ac:dyDescent="0.25">
      <c r="A63" s="14" t="s">
        <v>55</v>
      </c>
      <c r="B63" s="71" t="s">
        <v>137</v>
      </c>
      <c r="C63" s="71" t="s">
        <v>275</v>
      </c>
      <c r="D63" s="71"/>
      <c r="E63" s="71"/>
      <c r="F63" s="71">
        <f t="shared" si="0"/>
        <v>2</v>
      </c>
      <c r="G63" s="71"/>
      <c r="H63" s="71"/>
      <c r="I63" s="33">
        <f t="shared" si="1"/>
        <v>2</v>
      </c>
      <c r="J63" s="17" t="s">
        <v>456</v>
      </c>
    </row>
    <row r="64" spans="1:10" ht="15.95" customHeight="1" x14ac:dyDescent="0.25">
      <c r="A64" s="14" t="s">
        <v>56</v>
      </c>
      <c r="B64" s="71" t="s">
        <v>137</v>
      </c>
      <c r="C64" s="71" t="s">
        <v>275</v>
      </c>
      <c r="D64" s="71" t="s">
        <v>100</v>
      </c>
      <c r="E64" s="71"/>
      <c r="F64" s="71">
        <f t="shared" si="0"/>
        <v>2</v>
      </c>
      <c r="G64" s="71">
        <v>0.5</v>
      </c>
      <c r="H64" s="71"/>
      <c r="I64" s="33">
        <f t="shared" si="1"/>
        <v>1</v>
      </c>
      <c r="J64" s="17" t="s">
        <v>458</v>
      </c>
    </row>
    <row r="65" spans="1:10" s="10" customFormat="1" ht="15.95" customHeight="1" x14ac:dyDescent="0.25">
      <c r="A65" s="14" t="s">
        <v>57</v>
      </c>
      <c r="B65" s="71" t="s">
        <v>250</v>
      </c>
      <c r="C65" s="71"/>
      <c r="D65" s="71"/>
      <c r="E65" s="71"/>
      <c r="F65" s="71">
        <f t="shared" si="0"/>
        <v>0</v>
      </c>
      <c r="G65" s="71"/>
      <c r="H65" s="71"/>
      <c r="I65" s="33">
        <f t="shared" si="1"/>
        <v>0</v>
      </c>
      <c r="J65" s="17" t="s">
        <v>464</v>
      </c>
    </row>
    <row r="66" spans="1:10" s="10" customFormat="1" ht="15.95" customHeight="1" x14ac:dyDescent="0.25">
      <c r="A66" s="14" t="s">
        <v>58</v>
      </c>
      <c r="B66" s="71" t="s">
        <v>137</v>
      </c>
      <c r="C66" s="71" t="s">
        <v>275</v>
      </c>
      <c r="D66" s="71" t="s">
        <v>100</v>
      </c>
      <c r="E66" s="77" t="s">
        <v>731</v>
      </c>
      <c r="F66" s="71">
        <f t="shared" si="0"/>
        <v>2</v>
      </c>
      <c r="G66" s="71">
        <v>0.5</v>
      </c>
      <c r="H66" s="71">
        <v>0.5</v>
      </c>
      <c r="I66" s="33">
        <f t="shared" si="1"/>
        <v>0.5</v>
      </c>
      <c r="J66" s="17" t="s">
        <v>732</v>
      </c>
    </row>
    <row r="67" spans="1:10" ht="15.95" customHeight="1" x14ac:dyDescent="0.25">
      <c r="A67" s="14" t="s">
        <v>59</v>
      </c>
      <c r="B67" s="71" t="s">
        <v>250</v>
      </c>
      <c r="C67" s="71"/>
      <c r="D67" s="71"/>
      <c r="E67" s="71"/>
      <c r="F67" s="71">
        <f t="shared" si="0"/>
        <v>0</v>
      </c>
      <c r="G67" s="71"/>
      <c r="H67" s="71"/>
      <c r="I67" s="33">
        <f t="shared" si="1"/>
        <v>0</v>
      </c>
      <c r="J67" s="21" t="s">
        <v>472</v>
      </c>
    </row>
    <row r="68" spans="1:10" s="38" customFormat="1" ht="15.95" customHeight="1" x14ac:dyDescent="0.25">
      <c r="A68" s="13" t="s">
        <v>60</v>
      </c>
      <c r="B68" s="72"/>
      <c r="C68" s="72"/>
      <c r="D68" s="72"/>
      <c r="E68" s="72"/>
      <c r="F68" s="73"/>
      <c r="G68" s="72"/>
      <c r="H68" s="73"/>
      <c r="I68" s="34"/>
      <c r="J68" s="19"/>
    </row>
    <row r="69" spans="1:10" s="10" customFormat="1" ht="15.95" customHeight="1" x14ac:dyDescent="0.25">
      <c r="A69" s="14" t="s">
        <v>61</v>
      </c>
      <c r="B69" s="71" t="s">
        <v>250</v>
      </c>
      <c r="C69" s="71"/>
      <c r="D69" s="71"/>
      <c r="E69" s="71"/>
      <c r="F69" s="71">
        <f t="shared" si="0"/>
        <v>0</v>
      </c>
      <c r="G69" s="71"/>
      <c r="H69" s="71"/>
      <c r="I69" s="33">
        <f t="shared" si="1"/>
        <v>0</v>
      </c>
      <c r="J69" s="17" t="s">
        <v>476</v>
      </c>
    </row>
    <row r="70" spans="1:10" ht="15.95" customHeight="1" x14ac:dyDescent="0.25">
      <c r="A70" s="14" t="s">
        <v>62</v>
      </c>
      <c r="B70" s="71" t="s">
        <v>137</v>
      </c>
      <c r="C70" s="71" t="s">
        <v>275</v>
      </c>
      <c r="D70" s="71" t="s">
        <v>119</v>
      </c>
      <c r="E70" s="71"/>
      <c r="F70" s="71">
        <f t="shared" si="0"/>
        <v>2</v>
      </c>
      <c r="G70" s="71"/>
      <c r="H70" s="71"/>
      <c r="I70" s="33">
        <f t="shared" si="1"/>
        <v>2</v>
      </c>
      <c r="J70" s="15" t="s">
        <v>229</v>
      </c>
    </row>
    <row r="71" spans="1:10" ht="15.95" customHeight="1" x14ac:dyDescent="0.25">
      <c r="A71" s="14" t="s">
        <v>63</v>
      </c>
      <c r="B71" s="71" t="s">
        <v>250</v>
      </c>
      <c r="C71" s="71"/>
      <c r="D71" s="71"/>
      <c r="E71" s="71"/>
      <c r="F71" s="71">
        <f t="shared" si="0"/>
        <v>0</v>
      </c>
      <c r="G71" s="71"/>
      <c r="H71" s="71"/>
      <c r="I71" s="33">
        <f t="shared" si="1"/>
        <v>0</v>
      </c>
      <c r="J71" s="17" t="s">
        <v>230</v>
      </c>
    </row>
    <row r="72" spans="1:10" s="10" customFormat="1" ht="15.95" customHeight="1" x14ac:dyDescent="0.25">
      <c r="A72" s="14" t="s">
        <v>64</v>
      </c>
      <c r="B72" s="71" t="s">
        <v>250</v>
      </c>
      <c r="C72" s="71"/>
      <c r="D72" s="71"/>
      <c r="E72" s="71"/>
      <c r="F72" s="71">
        <f t="shared" si="0"/>
        <v>0</v>
      </c>
      <c r="G72" s="71"/>
      <c r="H72" s="71"/>
      <c r="I72" s="33">
        <f t="shared" si="1"/>
        <v>0</v>
      </c>
      <c r="J72" s="17" t="s">
        <v>483</v>
      </c>
    </row>
    <row r="73" spans="1:10" s="10" customFormat="1" ht="15.95" customHeight="1" x14ac:dyDescent="0.25">
      <c r="A73" s="14" t="s">
        <v>65</v>
      </c>
      <c r="B73" s="71" t="s">
        <v>137</v>
      </c>
      <c r="C73" s="77" t="s">
        <v>279</v>
      </c>
      <c r="D73" s="71" t="s">
        <v>119</v>
      </c>
      <c r="E73" s="71"/>
      <c r="F73" s="71">
        <f t="shared" ref="F73:F100" si="2">IF(B73="Да, опубликованы за все отчетные периоды",2,0)</f>
        <v>2</v>
      </c>
      <c r="G73" s="71"/>
      <c r="H73" s="71"/>
      <c r="I73" s="33">
        <f t="shared" ref="I73:I100" si="3">F73*(1-G73)*(1-H73)</f>
        <v>2</v>
      </c>
      <c r="J73" s="17" t="s">
        <v>232</v>
      </c>
    </row>
    <row r="74" spans="1:10" s="10" customFormat="1" ht="15.95" customHeight="1" x14ac:dyDescent="0.25">
      <c r="A74" s="14" t="s">
        <v>66</v>
      </c>
      <c r="B74" s="71" t="s">
        <v>137</v>
      </c>
      <c r="C74" s="71" t="s">
        <v>275</v>
      </c>
      <c r="D74" s="71" t="s">
        <v>119</v>
      </c>
      <c r="E74" s="71"/>
      <c r="F74" s="71">
        <f t="shared" si="2"/>
        <v>2</v>
      </c>
      <c r="G74" s="71"/>
      <c r="H74" s="71"/>
      <c r="I74" s="33">
        <f t="shared" si="3"/>
        <v>2</v>
      </c>
      <c r="J74" s="17" t="s">
        <v>233</v>
      </c>
    </row>
    <row r="75" spans="1:10" s="38" customFormat="1" ht="15.95" customHeight="1" x14ac:dyDescent="0.25">
      <c r="A75" s="13" t="s">
        <v>67</v>
      </c>
      <c r="B75" s="72"/>
      <c r="C75" s="72"/>
      <c r="D75" s="72"/>
      <c r="E75" s="72"/>
      <c r="F75" s="73"/>
      <c r="G75" s="72"/>
      <c r="H75" s="73"/>
      <c r="I75" s="34"/>
      <c r="J75" s="19"/>
    </row>
    <row r="76" spans="1:10" s="10" customFormat="1" ht="15.95" customHeight="1" x14ac:dyDescent="0.25">
      <c r="A76" s="14" t="s">
        <v>68</v>
      </c>
      <c r="B76" s="71" t="s">
        <v>137</v>
      </c>
      <c r="C76" s="71" t="s">
        <v>275</v>
      </c>
      <c r="D76" s="71" t="s">
        <v>119</v>
      </c>
      <c r="E76" s="77" t="s">
        <v>618</v>
      </c>
      <c r="F76" s="71">
        <f t="shared" si="2"/>
        <v>2</v>
      </c>
      <c r="G76" s="71"/>
      <c r="H76" s="71">
        <v>0.5</v>
      </c>
      <c r="I76" s="33">
        <f t="shared" si="3"/>
        <v>1</v>
      </c>
      <c r="J76" s="17" t="s">
        <v>617</v>
      </c>
    </row>
    <row r="77" spans="1:10" s="10" customFormat="1" ht="15.95" customHeight="1" x14ac:dyDescent="0.25">
      <c r="A77" s="14" t="s">
        <v>69</v>
      </c>
      <c r="B77" s="71" t="s">
        <v>253</v>
      </c>
      <c r="C77" s="71" t="s">
        <v>275</v>
      </c>
      <c r="D77" s="71" t="s">
        <v>351</v>
      </c>
      <c r="E77" s="71"/>
      <c r="F77" s="71">
        <f t="shared" si="2"/>
        <v>0</v>
      </c>
      <c r="G77" s="71"/>
      <c r="H77" s="71"/>
      <c r="I77" s="33">
        <f t="shared" si="3"/>
        <v>0</v>
      </c>
      <c r="J77" s="17" t="s">
        <v>499</v>
      </c>
    </row>
    <row r="78" spans="1:10" s="10" customFormat="1" ht="15.95" customHeight="1" x14ac:dyDescent="0.25">
      <c r="A78" s="14" t="s">
        <v>70</v>
      </c>
      <c r="B78" s="71" t="s">
        <v>253</v>
      </c>
      <c r="C78" s="71" t="s">
        <v>276</v>
      </c>
      <c r="D78" s="71" t="s">
        <v>119</v>
      </c>
      <c r="E78" s="71"/>
      <c r="F78" s="71">
        <f t="shared" si="2"/>
        <v>0</v>
      </c>
      <c r="G78" s="71"/>
      <c r="H78" s="71"/>
      <c r="I78" s="33">
        <f t="shared" si="3"/>
        <v>0</v>
      </c>
      <c r="J78" s="17" t="s">
        <v>501</v>
      </c>
    </row>
    <row r="79" spans="1:10" s="10" customFormat="1" ht="15.95" customHeight="1" x14ac:dyDescent="0.25">
      <c r="A79" s="14" t="s">
        <v>71</v>
      </c>
      <c r="B79" s="71" t="s">
        <v>751</v>
      </c>
      <c r="C79" s="71" t="s">
        <v>276</v>
      </c>
      <c r="D79" s="71" t="s">
        <v>100</v>
      </c>
      <c r="E79" s="71"/>
      <c r="F79" s="71">
        <f t="shared" si="2"/>
        <v>0</v>
      </c>
      <c r="G79" s="71">
        <v>0.5</v>
      </c>
      <c r="H79" s="71"/>
      <c r="I79" s="33">
        <f t="shared" si="3"/>
        <v>0</v>
      </c>
      <c r="J79" s="17" t="s">
        <v>506</v>
      </c>
    </row>
    <row r="80" spans="1:10" ht="15.95" customHeight="1" x14ac:dyDescent="0.25">
      <c r="A80" s="14" t="s">
        <v>72</v>
      </c>
      <c r="B80" s="71" t="s">
        <v>250</v>
      </c>
      <c r="C80" s="71"/>
      <c r="D80" s="71"/>
      <c r="E80" s="71"/>
      <c r="F80" s="71">
        <f t="shared" si="2"/>
        <v>0</v>
      </c>
      <c r="G80" s="71"/>
      <c r="H80" s="71"/>
      <c r="I80" s="33">
        <f t="shared" si="3"/>
        <v>0</v>
      </c>
      <c r="J80" s="25" t="s">
        <v>511</v>
      </c>
    </row>
    <row r="81" spans="1:10" s="10" customFormat="1" ht="15.95" customHeight="1" x14ac:dyDescent="0.25">
      <c r="A81" s="14" t="s">
        <v>73</v>
      </c>
      <c r="B81" s="71" t="s">
        <v>250</v>
      </c>
      <c r="C81" s="71"/>
      <c r="D81" s="71"/>
      <c r="E81" s="71"/>
      <c r="F81" s="71">
        <f t="shared" si="2"/>
        <v>0</v>
      </c>
      <c r="G81" s="71"/>
      <c r="H81" s="71"/>
      <c r="I81" s="33">
        <f t="shared" si="3"/>
        <v>0</v>
      </c>
      <c r="J81" s="17" t="s">
        <v>514</v>
      </c>
    </row>
    <row r="82" spans="1:10" ht="15.95" customHeight="1" x14ac:dyDescent="0.25">
      <c r="A82" s="14" t="s">
        <v>74</v>
      </c>
      <c r="B82" s="71" t="s">
        <v>137</v>
      </c>
      <c r="C82" s="71" t="s">
        <v>275</v>
      </c>
      <c r="D82" s="71" t="s">
        <v>119</v>
      </c>
      <c r="E82" s="71"/>
      <c r="F82" s="71">
        <f t="shared" si="2"/>
        <v>2</v>
      </c>
      <c r="G82" s="71"/>
      <c r="H82" s="71"/>
      <c r="I82" s="33">
        <f t="shared" si="3"/>
        <v>2</v>
      </c>
      <c r="J82" s="17" t="s">
        <v>235</v>
      </c>
    </row>
    <row r="83" spans="1:10" s="9" customFormat="1" ht="15.95" customHeight="1" x14ac:dyDescent="0.25">
      <c r="A83" s="14" t="s">
        <v>75</v>
      </c>
      <c r="B83" s="71" t="s">
        <v>137</v>
      </c>
      <c r="C83" s="71" t="s">
        <v>275</v>
      </c>
      <c r="D83" s="71" t="s">
        <v>119</v>
      </c>
      <c r="E83" s="71"/>
      <c r="F83" s="71">
        <f t="shared" si="2"/>
        <v>2</v>
      </c>
      <c r="G83" s="71"/>
      <c r="H83" s="71"/>
      <c r="I83" s="33">
        <f t="shared" si="3"/>
        <v>2</v>
      </c>
      <c r="J83" s="17" t="s">
        <v>516</v>
      </c>
    </row>
    <row r="84" spans="1:10" s="10" customFormat="1" ht="15.95" customHeight="1" x14ac:dyDescent="0.25">
      <c r="A84" s="14" t="s">
        <v>76</v>
      </c>
      <c r="B84" s="71" t="s">
        <v>137</v>
      </c>
      <c r="C84" s="71" t="s">
        <v>275</v>
      </c>
      <c r="D84" s="71" t="s">
        <v>625</v>
      </c>
      <c r="E84" s="77"/>
      <c r="F84" s="71">
        <f t="shared" si="2"/>
        <v>2</v>
      </c>
      <c r="G84" s="71"/>
      <c r="H84" s="71"/>
      <c r="I84" s="33">
        <f t="shared" si="3"/>
        <v>2</v>
      </c>
      <c r="J84" s="17" t="s">
        <v>521</v>
      </c>
    </row>
    <row r="85" spans="1:10" ht="15.95" customHeight="1" x14ac:dyDescent="0.25">
      <c r="A85" s="14" t="s">
        <v>77</v>
      </c>
      <c r="B85" s="71" t="s">
        <v>137</v>
      </c>
      <c r="C85" s="77" t="s">
        <v>706</v>
      </c>
      <c r="D85" s="71" t="s">
        <v>119</v>
      </c>
      <c r="E85" s="71"/>
      <c r="F85" s="71">
        <f t="shared" si="2"/>
        <v>2</v>
      </c>
      <c r="G85" s="71"/>
      <c r="H85" s="71"/>
      <c r="I85" s="33">
        <f t="shared" si="3"/>
        <v>2</v>
      </c>
      <c r="J85" s="25" t="s">
        <v>528</v>
      </c>
    </row>
    <row r="86" spans="1:10" s="10" customFormat="1" ht="15.95" customHeight="1" x14ac:dyDescent="0.25">
      <c r="A86" s="14" t="s">
        <v>78</v>
      </c>
      <c r="B86" s="71" t="s">
        <v>137</v>
      </c>
      <c r="C86" s="71" t="s">
        <v>275</v>
      </c>
      <c r="D86" s="71" t="s">
        <v>119</v>
      </c>
      <c r="E86" s="71"/>
      <c r="F86" s="71">
        <f t="shared" si="2"/>
        <v>2</v>
      </c>
      <c r="G86" s="71"/>
      <c r="H86" s="71"/>
      <c r="I86" s="33">
        <f t="shared" si="3"/>
        <v>2</v>
      </c>
      <c r="J86" s="17" t="s">
        <v>536</v>
      </c>
    </row>
    <row r="87" spans="1:10" s="10" customFormat="1" ht="15.95" customHeight="1" x14ac:dyDescent="0.25">
      <c r="A87" s="14" t="s">
        <v>79</v>
      </c>
      <c r="B87" s="71" t="s">
        <v>137</v>
      </c>
      <c r="C87" s="71" t="s">
        <v>275</v>
      </c>
      <c r="D87" s="71" t="s">
        <v>119</v>
      </c>
      <c r="E87" s="71"/>
      <c r="F87" s="71">
        <f t="shared" si="2"/>
        <v>2</v>
      </c>
      <c r="G87" s="71"/>
      <c r="H87" s="71"/>
      <c r="I87" s="33">
        <f t="shared" si="3"/>
        <v>2</v>
      </c>
      <c r="J87" s="17" t="s">
        <v>541</v>
      </c>
    </row>
    <row r="88" spans="1:10" s="38" customFormat="1" ht="15.95" customHeight="1" x14ac:dyDescent="0.25">
      <c r="A88" s="13" t="s">
        <v>80</v>
      </c>
      <c r="B88" s="72"/>
      <c r="C88" s="72"/>
      <c r="D88" s="72"/>
      <c r="E88" s="72"/>
      <c r="F88" s="73"/>
      <c r="G88" s="72"/>
      <c r="H88" s="73"/>
      <c r="I88" s="34"/>
      <c r="J88" s="19"/>
    </row>
    <row r="89" spans="1:10" s="10" customFormat="1" ht="15.95" customHeight="1" x14ac:dyDescent="0.25">
      <c r="A89" s="14" t="s">
        <v>81</v>
      </c>
      <c r="B89" s="71" t="s">
        <v>250</v>
      </c>
      <c r="C89" s="71"/>
      <c r="D89" s="71"/>
      <c r="E89" s="71"/>
      <c r="F89" s="71">
        <f t="shared" si="2"/>
        <v>0</v>
      </c>
      <c r="G89" s="71"/>
      <c r="H89" s="71"/>
      <c r="I89" s="33">
        <f t="shared" si="3"/>
        <v>0</v>
      </c>
      <c r="J89" s="17" t="s">
        <v>544</v>
      </c>
    </row>
    <row r="90" spans="1:10" s="10" customFormat="1" ht="15.95" customHeight="1" x14ac:dyDescent="0.25">
      <c r="A90" s="14" t="s">
        <v>82</v>
      </c>
      <c r="B90" s="71" t="s">
        <v>137</v>
      </c>
      <c r="C90" s="71" t="s">
        <v>275</v>
      </c>
      <c r="D90" s="71" t="s">
        <v>285</v>
      </c>
      <c r="E90" s="71"/>
      <c r="F90" s="71">
        <f t="shared" si="2"/>
        <v>2</v>
      </c>
      <c r="G90" s="71">
        <v>0.5</v>
      </c>
      <c r="H90" s="71"/>
      <c r="I90" s="33">
        <f t="shared" si="3"/>
        <v>1</v>
      </c>
      <c r="J90" s="17" t="s">
        <v>549</v>
      </c>
    </row>
    <row r="91" spans="1:10" ht="15.95" customHeight="1" x14ac:dyDescent="0.25">
      <c r="A91" s="14" t="s">
        <v>83</v>
      </c>
      <c r="B91" s="71" t="s">
        <v>253</v>
      </c>
      <c r="C91" s="71" t="s">
        <v>275</v>
      </c>
      <c r="D91" s="71" t="s">
        <v>285</v>
      </c>
      <c r="E91" s="71"/>
      <c r="F91" s="71">
        <f t="shared" si="2"/>
        <v>0</v>
      </c>
      <c r="G91" s="71"/>
      <c r="H91" s="71"/>
      <c r="I91" s="33">
        <f t="shared" si="3"/>
        <v>0</v>
      </c>
      <c r="J91" s="17" t="s">
        <v>554</v>
      </c>
    </row>
    <row r="92" spans="1:10" ht="15.95" customHeight="1" x14ac:dyDescent="0.25">
      <c r="A92" s="14" t="s">
        <v>84</v>
      </c>
      <c r="B92" s="71" t="s">
        <v>250</v>
      </c>
      <c r="C92" s="71"/>
      <c r="D92" s="71"/>
      <c r="E92" s="71"/>
      <c r="F92" s="71">
        <f t="shared" si="2"/>
        <v>0</v>
      </c>
      <c r="G92" s="71"/>
      <c r="H92" s="71"/>
      <c r="I92" s="33">
        <f t="shared" si="3"/>
        <v>0</v>
      </c>
      <c r="J92" s="17" t="s">
        <v>561</v>
      </c>
    </row>
    <row r="93" spans="1:10" ht="15.95" customHeight="1" x14ac:dyDescent="0.25">
      <c r="A93" s="14" t="s">
        <v>85</v>
      </c>
      <c r="B93" s="71" t="s">
        <v>137</v>
      </c>
      <c r="C93" s="71" t="s">
        <v>275</v>
      </c>
      <c r="D93" s="71" t="s">
        <v>119</v>
      </c>
      <c r="E93" s="71"/>
      <c r="F93" s="71">
        <f t="shared" si="2"/>
        <v>2</v>
      </c>
      <c r="G93" s="71"/>
      <c r="H93" s="71"/>
      <c r="I93" s="33">
        <f t="shared" si="3"/>
        <v>2</v>
      </c>
      <c r="J93" s="17" t="s">
        <v>563</v>
      </c>
    </row>
    <row r="94" spans="1:10" s="10" customFormat="1" ht="15.95" customHeight="1" x14ac:dyDescent="0.25">
      <c r="A94" s="14" t="s">
        <v>86</v>
      </c>
      <c r="B94" s="71" t="s">
        <v>253</v>
      </c>
      <c r="C94" s="71" t="s">
        <v>276</v>
      </c>
      <c r="D94" s="71" t="s">
        <v>100</v>
      </c>
      <c r="E94" s="71"/>
      <c r="F94" s="71">
        <f t="shared" si="2"/>
        <v>0</v>
      </c>
      <c r="G94" s="71">
        <v>0.5</v>
      </c>
      <c r="H94" s="71"/>
      <c r="I94" s="33">
        <f t="shared" si="3"/>
        <v>0</v>
      </c>
      <c r="J94" s="17" t="s">
        <v>570</v>
      </c>
    </row>
    <row r="95" spans="1:10" s="10" customFormat="1" ht="15.95" customHeight="1" x14ac:dyDescent="0.25">
      <c r="A95" s="14" t="s">
        <v>87</v>
      </c>
      <c r="B95" s="71" t="s">
        <v>250</v>
      </c>
      <c r="C95" s="71"/>
      <c r="D95" s="71"/>
      <c r="E95" s="71"/>
      <c r="F95" s="71">
        <f t="shared" si="2"/>
        <v>0</v>
      </c>
      <c r="G95" s="71"/>
      <c r="H95" s="71"/>
      <c r="I95" s="33">
        <f t="shared" si="3"/>
        <v>0</v>
      </c>
      <c r="J95" s="21" t="s">
        <v>575</v>
      </c>
    </row>
    <row r="96" spans="1:10" s="10" customFormat="1" ht="15.95" customHeight="1" x14ac:dyDescent="0.25">
      <c r="A96" s="14" t="s">
        <v>88</v>
      </c>
      <c r="B96" s="71" t="s">
        <v>250</v>
      </c>
      <c r="C96" s="71"/>
      <c r="D96" s="71"/>
      <c r="E96" s="71"/>
      <c r="F96" s="71">
        <f t="shared" si="2"/>
        <v>0</v>
      </c>
      <c r="G96" s="71"/>
      <c r="H96" s="71"/>
      <c r="I96" s="33">
        <f t="shared" si="3"/>
        <v>0</v>
      </c>
      <c r="J96" s="15" t="s">
        <v>579</v>
      </c>
    </row>
    <row r="97" spans="1:10" s="10" customFormat="1" ht="15.95" customHeight="1" x14ac:dyDescent="0.25">
      <c r="A97" s="14" t="s">
        <v>89</v>
      </c>
      <c r="B97" s="71" t="s">
        <v>250</v>
      </c>
      <c r="C97" s="71"/>
      <c r="D97" s="71"/>
      <c r="E97" s="71"/>
      <c r="F97" s="71">
        <f t="shared" si="2"/>
        <v>0</v>
      </c>
      <c r="G97" s="71"/>
      <c r="H97" s="71"/>
      <c r="I97" s="33">
        <f t="shared" si="3"/>
        <v>0</v>
      </c>
      <c r="J97" s="17" t="s">
        <v>582</v>
      </c>
    </row>
    <row r="98" spans="1:10" s="38" customFormat="1" ht="15.95" customHeight="1" x14ac:dyDescent="0.25">
      <c r="A98" s="13" t="s">
        <v>108</v>
      </c>
      <c r="B98" s="108"/>
      <c r="C98" s="108"/>
      <c r="D98" s="108"/>
      <c r="E98" s="109"/>
      <c r="F98" s="73"/>
      <c r="G98" s="109"/>
      <c r="H98" s="109"/>
      <c r="I98" s="34"/>
      <c r="J98" s="109"/>
    </row>
    <row r="99" spans="1:10" ht="15.95" customHeight="1" x14ac:dyDescent="0.25">
      <c r="A99" s="14" t="s">
        <v>109</v>
      </c>
      <c r="B99" s="110" t="s">
        <v>250</v>
      </c>
      <c r="C99" s="110"/>
      <c r="D99" s="110"/>
      <c r="E99" s="111"/>
      <c r="F99" s="71">
        <f t="shared" si="2"/>
        <v>0</v>
      </c>
      <c r="G99" s="111"/>
      <c r="H99" s="111"/>
      <c r="I99" s="33">
        <f t="shared" si="3"/>
        <v>0</v>
      </c>
      <c r="J99" s="111" t="s">
        <v>584</v>
      </c>
    </row>
    <row r="100" spans="1:10" ht="15.95" customHeight="1" x14ac:dyDescent="0.25">
      <c r="A100" s="14" t="s">
        <v>110</v>
      </c>
      <c r="B100" s="81" t="s">
        <v>250</v>
      </c>
      <c r="C100" s="81"/>
      <c r="D100" s="81"/>
      <c r="E100" s="74"/>
      <c r="F100" s="71">
        <f t="shared" si="2"/>
        <v>0</v>
      </c>
      <c r="G100" s="74"/>
      <c r="H100" s="74"/>
      <c r="I100" s="33">
        <f t="shared" si="3"/>
        <v>0</v>
      </c>
      <c r="J100" s="74" t="s">
        <v>587</v>
      </c>
    </row>
    <row r="102" spans="1:10" x14ac:dyDescent="0.25">
      <c r="A102" s="4"/>
      <c r="B102" s="4"/>
      <c r="C102" s="84"/>
      <c r="D102" s="84"/>
      <c r="E102" s="4"/>
      <c r="F102" s="4"/>
      <c r="G102" s="4"/>
      <c r="H102" s="4"/>
      <c r="I102" s="7"/>
    </row>
    <row r="106" spans="1:10" x14ac:dyDescent="0.25">
      <c r="A106" s="4"/>
      <c r="B106" s="4"/>
      <c r="C106" s="84"/>
      <c r="D106" s="84"/>
      <c r="E106" s="4"/>
      <c r="F106" s="4"/>
      <c r="G106" s="4"/>
      <c r="H106" s="4"/>
      <c r="I106" s="7"/>
    </row>
    <row r="109" spans="1:10" x14ac:dyDescent="0.25">
      <c r="A109" s="4"/>
      <c r="B109" s="4"/>
      <c r="C109" s="84"/>
      <c r="D109" s="84"/>
      <c r="E109" s="4"/>
      <c r="F109" s="4"/>
      <c r="G109" s="4"/>
      <c r="H109" s="4"/>
      <c r="I109" s="7"/>
    </row>
    <row r="113" spans="1:9" x14ac:dyDescent="0.25">
      <c r="A113" s="4"/>
      <c r="B113" s="4"/>
      <c r="C113" s="84"/>
      <c r="D113" s="84"/>
      <c r="E113" s="4"/>
      <c r="F113" s="4"/>
      <c r="G113" s="4"/>
      <c r="H113" s="4"/>
      <c r="I113" s="7"/>
    </row>
  </sheetData>
  <autoFilter ref="A7:J7"/>
  <mergeCells count="12">
    <mergeCell ref="A1:J1"/>
    <mergeCell ref="A3:A6"/>
    <mergeCell ref="D3:D6"/>
    <mergeCell ref="E3:E6"/>
    <mergeCell ref="F3:I3"/>
    <mergeCell ref="J3:J6"/>
    <mergeCell ref="F4:F6"/>
    <mergeCell ref="G4:G6"/>
    <mergeCell ref="H4:H6"/>
    <mergeCell ref="I4:I6"/>
    <mergeCell ref="C3:C6"/>
    <mergeCell ref="A2:J2"/>
  </mergeCells>
  <dataValidations count="3">
    <dataValidation type="list" allowBlank="1" showInputMessage="1" showErrorMessage="1" sqref="G8:G100 H7:H10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C7 B7:B78 B80:B100">
      <formula1>$B$4:$B$6</formula1>
    </dataValidation>
    <dataValidation type="list" allowBlank="1" showInputMessage="1" showErrorMessage="1" sqref="D7">
      <formula1>#REF!</formula1>
    </dataValidation>
  </dataValidations>
  <hyperlinks>
    <hyperlink ref="J17" r:id="rId1"/>
    <hyperlink ref="J84" r:id="rId2"/>
    <hyperlink ref="J63" r:id="rId3"/>
    <hyperlink ref="J76" r:id="rId4"/>
    <hyperlink ref="J51" r:id="rId5" display="http://chechnya.ifinmon.ru/index.php/ib/ib-rasxod"/>
    <hyperlink ref="J77" r:id="rId6"/>
    <hyperlink ref="J85" r:id="rId7"/>
    <hyperlink ref="J9" r:id="rId8"/>
  </hyperlinks>
  <pageMargins left="0.70866141732283472" right="0.70866141732283472" top="0.74803149606299213" bottom="0.74803149606299213" header="0.31496062992125984" footer="0.31496062992125984"/>
  <pageSetup paperSize="9" scale="62" fitToHeight="3" orientation="landscape" r:id="rId9"/>
  <headerFooter>
    <oddFooter>&amp;C&amp;"Times New Roman,обычный"&amp;8&amp;P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zoomScaleNormal="100" workbookViewId="0">
      <pane ySplit="7" topLeftCell="A8" activePane="bottomLeft" state="frozen"/>
      <selection pane="bottomLeft" activeCell="B47" sqref="B47"/>
    </sheetView>
  </sheetViews>
  <sheetFormatPr defaultRowHeight="15" x14ac:dyDescent="0.25"/>
  <cols>
    <col min="1" max="1" width="33.42578125" style="3" customWidth="1"/>
    <col min="2" max="2" width="66.42578125" style="3" customWidth="1"/>
    <col min="3" max="3" width="20.7109375" style="3" customWidth="1"/>
    <col min="4" max="4" width="7.7109375" style="3" customWidth="1"/>
    <col min="5" max="5" width="10.7109375" style="3" customWidth="1"/>
    <col min="6" max="6" width="7.7109375" style="6" customWidth="1"/>
    <col min="7" max="7" width="45.7109375" customWidth="1"/>
  </cols>
  <sheetData>
    <row r="1" spans="1:7" s="1" customFormat="1" ht="29.25" customHeight="1" x14ac:dyDescent="0.2">
      <c r="A1" s="131" t="s">
        <v>180</v>
      </c>
      <c r="B1" s="131"/>
      <c r="C1" s="131"/>
      <c r="D1" s="131"/>
      <c r="E1" s="131"/>
      <c r="F1" s="131"/>
      <c r="G1" s="150"/>
    </row>
    <row r="2" spans="1:7" s="1" customFormat="1" ht="15.95" customHeight="1" x14ac:dyDescent="0.2">
      <c r="A2" s="162" t="s">
        <v>614</v>
      </c>
      <c r="B2" s="163"/>
      <c r="C2" s="163"/>
      <c r="D2" s="163"/>
      <c r="E2" s="163"/>
      <c r="F2" s="163"/>
      <c r="G2" s="163"/>
    </row>
    <row r="3" spans="1:7" ht="38.25" customHeight="1" x14ac:dyDescent="0.25">
      <c r="A3" s="135" t="s">
        <v>111</v>
      </c>
      <c r="B3" s="11" t="s">
        <v>181</v>
      </c>
      <c r="C3" s="135" t="s">
        <v>114</v>
      </c>
      <c r="D3" s="132" t="s">
        <v>184</v>
      </c>
      <c r="E3" s="151"/>
      <c r="F3" s="152"/>
      <c r="G3" s="135" t="s">
        <v>96</v>
      </c>
    </row>
    <row r="4" spans="1:7" ht="15" customHeight="1" x14ac:dyDescent="0.25">
      <c r="A4" s="160"/>
      <c r="B4" s="100" t="s">
        <v>140</v>
      </c>
      <c r="C4" s="146"/>
      <c r="D4" s="135" t="s">
        <v>118</v>
      </c>
      <c r="E4" s="135" t="s">
        <v>116</v>
      </c>
      <c r="F4" s="138" t="s">
        <v>117</v>
      </c>
      <c r="G4" s="153"/>
    </row>
    <row r="5" spans="1:7" ht="15.95" customHeight="1" x14ac:dyDescent="0.25">
      <c r="A5" s="160"/>
      <c r="B5" s="100" t="s">
        <v>141</v>
      </c>
      <c r="C5" s="146"/>
      <c r="D5" s="146"/>
      <c r="E5" s="146"/>
      <c r="F5" s="148"/>
      <c r="G5" s="153"/>
    </row>
    <row r="6" spans="1:7" ht="15.95" customHeight="1" x14ac:dyDescent="0.25">
      <c r="A6" s="160"/>
      <c r="B6" s="100" t="s">
        <v>253</v>
      </c>
      <c r="C6" s="146"/>
      <c r="D6" s="146"/>
      <c r="E6" s="146"/>
      <c r="F6" s="148"/>
      <c r="G6" s="153"/>
    </row>
    <row r="7" spans="1:7" s="5" customFormat="1" ht="15.95" customHeight="1" x14ac:dyDescent="0.25">
      <c r="A7" s="161"/>
      <c r="B7" s="100" t="s">
        <v>250</v>
      </c>
      <c r="C7" s="147"/>
      <c r="D7" s="147"/>
      <c r="E7" s="147"/>
      <c r="F7" s="149"/>
      <c r="G7" s="154"/>
    </row>
    <row r="8" spans="1:7" s="38" customFormat="1" ht="15.95" customHeight="1" x14ac:dyDescent="0.25">
      <c r="A8" s="13" t="s">
        <v>0</v>
      </c>
      <c r="B8" s="101"/>
      <c r="C8" s="13"/>
      <c r="D8" s="13"/>
      <c r="E8" s="13"/>
      <c r="F8" s="18"/>
      <c r="G8" s="16"/>
    </row>
    <row r="9" spans="1:7" s="9" customFormat="1" ht="15.95" customHeight="1" x14ac:dyDescent="0.25">
      <c r="A9" s="14" t="s">
        <v>1</v>
      </c>
      <c r="B9" s="71" t="s">
        <v>140</v>
      </c>
      <c r="C9" s="71"/>
      <c r="D9" s="71">
        <f>IF(B9="Да, опубликованы за все отчетные периоды, в том числе по видам заимствований",2,IF(B9="Да, опубликованы за все отчетные периоды, но не содержат сведений по видам заимствований",1,0))</f>
        <v>2</v>
      </c>
      <c r="E9" s="71"/>
      <c r="F9" s="33">
        <f>D9*(1-E9)</f>
        <v>2</v>
      </c>
      <c r="G9" s="15" t="s">
        <v>243</v>
      </c>
    </row>
    <row r="10" spans="1:7" ht="15.95" customHeight="1" x14ac:dyDescent="0.25">
      <c r="A10" s="14" t="s">
        <v>2</v>
      </c>
      <c r="B10" s="71" t="s">
        <v>140</v>
      </c>
      <c r="C10" s="71"/>
      <c r="D10" s="71">
        <f t="shared" ref="D10:D73" si="0">IF(B10="Да, опубликованы за все отчетные периоды, в том числе по видам заимствований",2,IF(B10="Да, опубликованы за все отчетные периоды, но не содержат сведений по видам заимствований",1,0))</f>
        <v>2</v>
      </c>
      <c r="E10" s="71"/>
      <c r="F10" s="33">
        <f t="shared" ref="F10:F73" si="1">D10*(1-E10)</f>
        <v>2</v>
      </c>
      <c r="G10" s="17" t="s">
        <v>246</v>
      </c>
    </row>
    <row r="11" spans="1:7" ht="15.95" customHeight="1" x14ac:dyDescent="0.25">
      <c r="A11" s="14" t="s">
        <v>3</v>
      </c>
      <c r="B11" s="71" t="s">
        <v>140</v>
      </c>
      <c r="C11" s="71"/>
      <c r="D11" s="71">
        <f t="shared" si="0"/>
        <v>2</v>
      </c>
      <c r="E11" s="71"/>
      <c r="F11" s="33">
        <f t="shared" si="1"/>
        <v>2</v>
      </c>
      <c r="G11" s="17" t="s">
        <v>254</v>
      </c>
    </row>
    <row r="12" spans="1:7" s="9" customFormat="1" ht="15.95" customHeight="1" x14ac:dyDescent="0.25">
      <c r="A12" s="14" t="s">
        <v>4</v>
      </c>
      <c r="B12" s="71" t="s">
        <v>140</v>
      </c>
      <c r="C12" s="71"/>
      <c r="D12" s="71">
        <f t="shared" si="0"/>
        <v>2</v>
      </c>
      <c r="E12" s="71"/>
      <c r="F12" s="33">
        <f t="shared" si="1"/>
        <v>2</v>
      </c>
      <c r="G12" s="17" t="s">
        <v>257</v>
      </c>
    </row>
    <row r="13" spans="1:7" s="10" customFormat="1" ht="15.95" customHeight="1" x14ac:dyDescent="0.25">
      <c r="A13" s="14" t="s">
        <v>5</v>
      </c>
      <c r="B13" s="71" t="s">
        <v>140</v>
      </c>
      <c r="C13" s="71"/>
      <c r="D13" s="71">
        <f t="shared" si="0"/>
        <v>2</v>
      </c>
      <c r="E13" s="71"/>
      <c r="F13" s="33">
        <f t="shared" si="1"/>
        <v>2</v>
      </c>
      <c r="G13" s="17" t="s">
        <v>259</v>
      </c>
    </row>
    <row r="14" spans="1:7" ht="15.95" customHeight="1" x14ac:dyDescent="0.25">
      <c r="A14" s="14" t="s">
        <v>6</v>
      </c>
      <c r="B14" s="71" t="s">
        <v>140</v>
      </c>
      <c r="C14" s="71"/>
      <c r="D14" s="71">
        <f t="shared" si="0"/>
        <v>2</v>
      </c>
      <c r="E14" s="71"/>
      <c r="F14" s="33">
        <f t="shared" si="1"/>
        <v>2</v>
      </c>
      <c r="G14" s="17" t="s">
        <v>263</v>
      </c>
    </row>
    <row r="15" spans="1:7" s="9" customFormat="1" ht="15.95" customHeight="1" x14ac:dyDescent="0.25">
      <c r="A15" s="14" t="s">
        <v>7</v>
      </c>
      <c r="B15" s="71" t="s">
        <v>140</v>
      </c>
      <c r="C15" s="71"/>
      <c r="D15" s="71">
        <f t="shared" si="0"/>
        <v>2</v>
      </c>
      <c r="E15" s="71"/>
      <c r="F15" s="33">
        <f t="shared" si="1"/>
        <v>2</v>
      </c>
      <c r="G15" s="17" t="s">
        <v>266</v>
      </c>
    </row>
    <row r="16" spans="1:7" s="10" customFormat="1" ht="15.95" customHeight="1" x14ac:dyDescent="0.25">
      <c r="A16" s="14" t="s">
        <v>8</v>
      </c>
      <c r="B16" s="71" t="s">
        <v>140</v>
      </c>
      <c r="C16" s="71"/>
      <c r="D16" s="71">
        <f t="shared" si="0"/>
        <v>2</v>
      </c>
      <c r="E16" s="71"/>
      <c r="F16" s="33">
        <f t="shared" si="1"/>
        <v>2</v>
      </c>
      <c r="G16" s="17" t="s">
        <v>267</v>
      </c>
    </row>
    <row r="17" spans="1:7" s="10" customFormat="1" ht="15.95" customHeight="1" x14ac:dyDescent="0.25">
      <c r="A17" s="14" t="s">
        <v>9</v>
      </c>
      <c r="B17" s="71" t="s">
        <v>140</v>
      </c>
      <c r="C17" s="71"/>
      <c r="D17" s="71">
        <f t="shared" si="0"/>
        <v>2</v>
      </c>
      <c r="E17" s="71"/>
      <c r="F17" s="33">
        <f t="shared" si="1"/>
        <v>2</v>
      </c>
      <c r="G17" s="17" t="s">
        <v>272</v>
      </c>
    </row>
    <row r="18" spans="1:7" ht="15.95" customHeight="1" x14ac:dyDescent="0.25">
      <c r="A18" s="14" t="s">
        <v>10</v>
      </c>
      <c r="B18" s="71" t="s">
        <v>140</v>
      </c>
      <c r="C18" s="71"/>
      <c r="D18" s="71">
        <f t="shared" si="0"/>
        <v>2</v>
      </c>
      <c r="E18" s="71"/>
      <c r="F18" s="33">
        <f t="shared" si="1"/>
        <v>2</v>
      </c>
      <c r="G18" s="17" t="s">
        <v>287</v>
      </c>
    </row>
    <row r="19" spans="1:7" s="9" customFormat="1" ht="15.95" customHeight="1" x14ac:dyDescent="0.25">
      <c r="A19" s="14" t="s">
        <v>11</v>
      </c>
      <c r="B19" s="71" t="s">
        <v>140</v>
      </c>
      <c r="C19" s="71"/>
      <c r="D19" s="71">
        <f t="shared" si="0"/>
        <v>2</v>
      </c>
      <c r="E19" s="71"/>
      <c r="F19" s="33">
        <f t="shared" si="1"/>
        <v>2</v>
      </c>
      <c r="G19" s="17" t="s">
        <v>291</v>
      </c>
    </row>
    <row r="20" spans="1:7" s="9" customFormat="1" ht="15.95" customHeight="1" x14ac:dyDescent="0.25">
      <c r="A20" s="14" t="s">
        <v>12</v>
      </c>
      <c r="B20" s="71" t="s">
        <v>140</v>
      </c>
      <c r="C20" s="71"/>
      <c r="D20" s="71">
        <f t="shared" si="0"/>
        <v>2</v>
      </c>
      <c r="E20" s="71"/>
      <c r="F20" s="33">
        <f t="shared" si="1"/>
        <v>2</v>
      </c>
      <c r="G20" s="17" t="s">
        <v>295</v>
      </c>
    </row>
    <row r="21" spans="1:7" s="9" customFormat="1" ht="15.95" customHeight="1" x14ac:dyDescent="0.25">
      <c r="A21" s="14" t="s">
        <v>13</v>
      </c>
      <c r="B21" s="71" t="s">
        <v>140</v>
      </c>
      <c r="C21" s="77" t="s">
        <v>593</v>
      </c>
      <c r="D21" s="71">
        <f t="shared" si="0"/>
        <v>2</v>
      </c>
      <c r="E21" s="71">
        <v>0.5</v>
      </c>
      <c r="F21" s="33">
        <f t="shared" si="1"/>
        <v>1</v>
      </c>
      <c r="G21" s="17" t="s">
        <v>296</v>
      </c>
    </row>
    <row r="22" spans="1:7" s="10" customFormat="1" ht="15.95" customHeight="1" x14ac:dyDescent="0.25">
      <c r="A22" s="14" t="s">
        <v>14</v>
      </c>
      <c r="B22" s="71" t="s">
        <v>140</v>
      </c>
      <c r="C22" s="71"/>
      <c r="D22" s="71">
        <f t="shared" si="0"/>
        <v>2</v>
      </c>
      <c r="E22" s="71"/>
      <c r="F22" s="33">
        <f t="shared" si="1"/>
        <v>2</v>
      </c>
      <c r="G22" s="17" t="s">
        <v>302</v>
      </c>
    </row>
    <row r="23" spans="1:7" s="10" customFormat="1" ht="15.95" customHeight="1" x14ac:dyDescent="0.25">
      <c r="A23" s="14" t="s">
        <v>15</v>
      </c>
      <c r="B23" s="71" t="s">
        <v>140</v>
      </c>
      <c r="C23" s="71"/>
      <c r="D23" s="71">
        <f t="shared" si="0"/>
        <v>2</v>
      </c>
      <c r="E23" s="71"/>
      <c r="F23" s="33">
        <f t="shared" si="1"/>
        <v>2</v>
      </c>
      <c r="G23" s="17" t="s">
        <v>304</v>
      </c>
    </row>
    <row r="24" spans="1:7" s="9" customFormat="1" ht="15.95" customHeight="1" x14ac:dyDescent="0.25">
      <c r="A24" s="14" t="s">
        <v>16</v>
      </c>
      <c r="B24" s="71" t="s">
        <v>140</v>
      </c>
      <c r="C24" s="71"/>
      <c r="D24" s="71">
        <f t="shared" si="0"/>
        <v>2</v>
      </c>
      <c r="E24" s="71"/>
      <c r="F24" s="33">
        <f t="shared" si="1"/>
        <v>2</v>
      </c>
      <c r="G24" s="17" t="s">
        <v>311</v>
      </c>
    </row>
    <row r="25" spans="1:7" ht="15.95" customHeight="1" x14ac:dyDescent="0.25">
      <c r="A25" s="14" t="s">
        <v>17</v>
      </c>
      <c r="B25" s="71" t="s">
        <v>140</v>
      </c>
      <c r="C25" s="71"/>
      <c r="D25" s="71">
        <f t="shared" si="0"/>
        <v>2</v>
      </c>
      <c r="E25" s="71"/>
      <c r="F25" s="33">
        <f t="shared" si="1"/>
        <v>2</v>
      </c>
      <c r="G25" s="17" t="s">
        <v>216</v>
      </c>
    </row>
    <row r="26" spans="1:7" ht="15.95" customHeight="1" x14ac:dyDescent="0.25">
      <c r="A26" s="14" t="s">
        <v>18</v>
      </c>
      <c r="B26" s="71" t="s">
        <v>140</v>
      </c>
      <c r="C26" s="71"/>
      <c r="D26" s="71">
        <f t="shared" si="0"/>
        <v>2</v>
      </c>
      <c r="E26" s="71"/>
      <c r="F26" s="33">
        <f t="shared" si="1"/>
        <v>2</v>
      </c>
      <c r="G26" s="17" t="s">
        <v>317</v>
      </c>
    </row>
    <row r="27" spans="1:7" s="38" customFormat="1" ht="15.95" customHeight="1" x14ac:dyDescent="0.25">
      <c r="A27" s="13" t="s">
        <v>19</v>
      </c>
      <c r="B27" s="72"/>
      <c r="C27" s="72"/>
      <c r="D27" s="73"/>
      <c r="E27" s="73"/>
      <c r="F27" s="34"/>
      <c r="G27" s="19"/>
    </row>
    <row r="28" spans="1:7" s="9" customFormat="1" ht="15.95" customHeight="1" x14ac:dyDescent="0.25">
      <c r="A28" s="14" t="s">
        <v>20</v>
      </c>
      <c r="B28" s="71" t="s">
        <v>140</v>
      </c>
      <c r="C28" s="71"/>
      <c r="D28" s="71">
        <f t="shared" si="0"/>
        <v>2</v>
      </c>
      <c r="E28" s="71"/>
      <c r="F28" s="33">
        <f t="shared" si="1"/>
        <v>2</v>
      </c>
      <c r="G28" s="17" t="s">
        <v>318</v>
      </c>
    </row>
    <row r="29" spans="1:7" ht="15.95" customHeight="1" x14ac:dyDescent="0.25">
      <c r="A29" s="14" t="s">
        <v>21</v>
      </c>
      <c r="B29" s="71" t="s">
        <v>140</v>
      </c>
      <c r="C29" s="71"/>
      <c r="D29" s="71">
        <f t="shared" si="0"/>
        <v>2</v>
      </c>
      <c r="E29" s="71"/>
      <c r="F29" s="33">
        <f t="shared" si="1"/>
        <v>2</v>
      </c>
      <c r="G29" s="17" t="s">
        <v>322</v>
      </c>
    </row>
    <row r="30" spans="1:7" ht="15.95" customHeight="1" x14ac:dyDescent="0.25">
      <c r="A30" s="14" t="s">
        <v>22</v>
      </c>
      <c r="B30" s="71" t="s">
        <v>140</v>
      </c>
      <c r="C30" s="71"/>
      <c r="D30" s="71">
        <f t="shared" si="0"/>
        <v>2</v>
      </c>
      <c r="E30" s="71"/>
      <c r="F30" s="33">
        <f t="shared" si="1"/>
        <v>2</v>
      </c>
      <c r="G30" s="17" t="s">
        <v>325</v>
      </c>
    </row>
    <row r="31" spans="1:7" ht="15.95" customHeight="1" x14ac:dyDescent="0.25">
      <c r="A31" s="14" t="s">
        <v>23</v>
      </c>
      <c r="B31" s="71" t="s">
        <v>140</v>
      </c>
      <c r="C31" s="71"/>
      <c r="D31" s="71">
        <f t="shared" si="0"/>
        <v>2</v>
      </c>
      <c r="E31" s="71"/>
      <c r="F31" s="33">
        <f t="shared" si="1"/>
        <v>2</v>
      </c>
      <c r="G31" s="20" t="s">
        <v>330</v>
      </c>
    </row>
    <row r="32" spans="1:7" ht="15.95" customHeight="1" x14ac:dyDescent="0.25">
      <c r="A32" s="14" t="s">
        <v>24</v>
      </c>
      <c r="B32" s="71" t="s">
        <v>140</v>
      </c>
      <c r="C32" s="71"/>
      <c r="D32" s="71">
        <f t="shared" si="0"/>
        <v>2</v>
      </c>
      <c r="E32" s="71"/>
      <c r="F32" s="33">
        <f t="shared" si="1"/>
        <v>2</v>
      </c>
      <c r="G32" s="21" t="s">
        <v>334</v>
      </c>
    </row>
    <row r="33" spans="1:7" s="9" customFormat="1" ht="15.95" customHeight="1" x14ac:dyDescent="0.25">
      <c r="A33" s="14" t="s">
        <v>25</v>
      </c>
      <c r="B33" s="71" t="s">
        <v>140</v>
      </c>
      <c r="C33" s="71"/>
      <c r="D33" s="71">
        <f t="shared" si="0"/>
        <v>2</v>
      </c>
      <c r="E33" s="71"/>
      <c r="F33" s="33">
        <f t="shared" si="1"/>
        <v>2</v>
      </c>
      <c r="G33" s="17" t="s">
        <v>335</v>
      </c>
    </row>
    <row r="34" spans="1:7" ht="15.95" customHeight="1" x14ac:dyDescent="0.25">
      <c r="A34" s="14" t="s">
        <v>26</v>
      </c>
      <c r="B34" s="71" t="s">
        <v>140</v>
      </c>
      <c r="C34" s="71"/>
      <c r="D34" s="71">
        <f t="shared" si="0"/>
        <v>2</v>
      </c>
      <c r="E34" s="71"/>
      <c r="F34" s="33">
        <f t="shared" si="1"/>
        <v>2</v>
      </c>
      <c r="G34" s="17" t="s">
        <v>339</v>
      </c>
    </row>
    <row r="35" spans="1:7" ht="15.95" customHeight="1" x14ac:dyDescent="0.25">
      <c r="A35" s="14" t="s">
        <v>27</v>
      </c>
      <c r="B35" s="71" t="s">
        <v>140</v>
      </c>
      <c r="C35" s="71"/>
      <c r="D35" s="71">
        <f t="shared" si="0"/>
        <v>2</v>
      </c>
      <c r="E35" s="71"/>
      <c r="F35" s="33">
        <f t="shared" si="1"/>
        <v>2</v>
      </c>
      <c r="G35" s="17" t="s">
        <v>340</v>
      </c>
    </row>
    <row r="36" spans="1:7" ht="15.95" customHeight="1" x14ac:dyDescent="0.25">
      <c r="A36" s="14" t="s">
        <v>28</v>
      </c>
      <c r="B36" s="71" t="s">
        <v>250</v>
      </c>
      <c r="C36" s="71"/>
      <c r="D36" s="71">
        <f t="shared" si="0"/>
        <v>0</v>
      </c>
      <c r="E36" s="71"/>
      <c r="F36" s="33">
        <f t="shared" si="1"/>
        <v>0</v>
      </c>
      <c r="G36" s="21" t="s">
        <v>348</v>
      </c>
    </row>
    <row r="37" spans="1:7" ht="15.95" customHeight="1" x14ac:dyDescent="0.25">
      <c r="A37" s="14" t="s">
        <v>29</v>
      </c>
      <c r="B37" s="71" t="s">
        <v>140</v>
      </c>
      <c r="C37" s="71"/>
      <c r="D37" s="71">
        <f t="shared" si="0"/>
        <v>2</v>
      </c>
      <c r="E37" s="71"/>
      <c r="F37" s="33">
        <f t="shared" si="1"/>
        <v>2</v>
      </c>
      <c r="G37" s="17" t="s">
        <v>350</v>
      </c>
    </row>
    <row r="38" spans="1:7" ht="15.95" customHeight="1" x14ac:dyDescent="0.25">
      <c r="A38" s="14" t="s">
        <v>30</v>
      </c>
      <c r="B38" s="71" t="s">
        <v>140</v>
      </c>
      <c r="C38" s="77" t="s">
        <v>723</v>
      </c>
      <c r="D38" s="71">
        <f t="shared" si="0"/>
        <v>2</v>
      </c>
      <c r="E38" s="71">
        <v>0.5</v>
      </c>
      <c r="F38" s="33">
        <f t="shared" si="1"/>
        <v>1</v>
      </c>
      <c r="G38" s="17" t="s">
        <v>721</v>
      </c>
    </row>
    <row r="39" spans="1:7" s="38" customFormat="1" ht="15.95" customHeight="1" x14ac:dyDescent="0.25">
      <c r="A39" s="13" t="s">
        <v>31</v>
      </c>
      <c r="B39" s="72"/>
      <c r="C39" s="72"/>
      <c r="D39" s="73"/>
      <c r="E39" s="73"/>
      <c r="F39" s="34"/>
      <c r="G39" s="19"/>
    </row>
    <row r="40" spans="1:7" s="10" customFormat="1" ht="15.95" customHeight="1" x14ac:dyDescent="0.25">
      <c r="A40" s="14" t="s">
        <v>32</v>
      </c>
      <c r="B40" s="71" t="s">
        <v>140</v>
      </c>
      <c r="C40" s="77"/>
      <c r="D40" s="71">
        <f t="shared" si="0"/>
        <v>2</v>
      </c>
      <c r="E40" s="71"/>
      <c r="F40" s="33">
        <f t="shared" si="1"/>
        <v>2</v>
      </c>
      <c r="G40" s="17" t="s">
        <v>712</v>
      </c>
    </row>
    <row r="41" spans="1:7" s="10" customFormat="1" ht="15.95" customHeight="1" x14ac:dyDescent="0.25">
      <c r="A41" s="14" t="s">
        <v>33</v>
      </c>
      <c r="B41" s="71" t="s">
        <v>250</v>
      </c>
      <c r="C41" s="71"/>
      <c r="D41" s="71">
        <f t="shared" si="0"/>
        <v>0</v>
      </c>
      <c r="E41" s="71"/>
      <c r="F41" s="33">
        <f t="shared" si="1"/>
        <v>0</v>
      </c>
      <c r="G41" s="17" t="s">
        <v>366</v>
      </c>
    </row>
    <row r="42" spans="1:7" ht="15.95" customHeight="1" x14ac:dyDescent="0.25">
      <c r="A42" s="14" t="s">
        <v>34</v>
      </c>
      <c r="B42" s="71" t="s">
        <v>140</v>
      </c>
      <c r="C42" s="71"/>
      <c r="D42" s="71">
        <f t="shared" si="0"/>
        <v>2</v>
      </c>
      <c r="E42" s="71"/>
      <c r="F42" s="33">
        <f t="shared" si="1"/>
        <v>2</v>
      </c>
      <c r="G42" s="17" t="s">
        <v>372</v>
      </c>
    </row>
    <row r="43" spans="1:7" s="9" customFormat="1" ht="15.95" customHeight="1" x14ac:dyDescent="0.25">
      <c r="A43" s="14" t="s">
        <v>35</v>
      </c>
      <c r="B43" s="71" t="s">
        <v>140</v>
      </c>
      <c r="C43" s="77" t="s">
        <v>603</v>
      </c>
      <c r="D43" s="71">
        <f t="shared" si="0"/>
        <v>2</v>
      </c>
      <c r="E43" s="71">
        <v>0.5</v>
      </c>
      <c r="F43" s="33">
        <f t="shared" si="1"/>
        <v>1</v>
      </c>
      <c r="G43" s="17" t="s">
        <v>373</v>
      </c>
    </row>
    <row r="44" spans="1:7" s="10" customFormat="1" ht="15.95" customHeight="1" x14ac:dyDescent="0.25">
      <c r="A44" s="14" t="s">
        <v>36</v>
      </c>
      <c r="B44" s="71" t="s">
        <v>140</v>
      </c>
      <c r="C44" s="71"/>
      <c r="D44" s="71">
        <f t="shared" si="0"/>
        <v>2</v>
      </c>
      <c r="E44" s="71"/>
      <c r="F44" s="33">
        <f t="shared" si="1"/>
        <v>2</v>
      </c>
      <c r="G44" s="22" t="s">
        <v>380</v>
      </c>
    </row>
    <row r="45" spans="1:7" s="10" customFormat="1" ht="15.95" customHeight="1" x14ac:dyDescent="0.25">
      <c r="A45" s="14" t="s">
        <v>37</v>
      </c>
      <c r="B45" s="71" t="s">
        <v>250</v>
      </c>
      <c r="C45" s="71"/>
      <c r="D45" s="71">
        <f t="shared" si="0"/>
        <v>0</v>
      </c>
      <c r="E45" s="71"/>
      <c r="F45" s="33">
        <f t="shared" si="1"/>
        <v>0</v>
      </c>
      <c r="G45" s="23" t="s">
        <v>386</v>
      </c>
    </row>
    <row r="46" spans="1:7" s="38" customFormat="1" ht="15.95" customHeight="1" x14ac:dyDescent="0.25">
      <c r="A46" s="13" t="s">
        <v>38</v>
      </c>
      <c r="B46" s="72"/>
      <c r="C46" s="72"/>
      <c r="D46" s="73"/>
      <c r="E46" s="73"/>
      <c r="F46" s="34"/>
      <c r="G46" s="19"/>
    </row>
    <row r="47" spans="1:7" s="10" customFormat="1" ht="15.95" customHeight="1" x14ac:dyDescent="0.25">
      <c r="A47" s="14" t="s">
        <v>39</v>
      </c>
      <c r="B47" s="71" t="s">
        <v>141</v>
      </c>
      <c r="C47" s="71"/>
      <c r="D47" s="71">
        <f t="shared" si="0"/>
        <v>1</v>
      </c>
      <c r="E47" s="71"/>
      <c r="F47" s="33">
        <f t="shared" si="1"/>
        <v>1</v>
      </c>
      <c r="G47" s="17" t="s">
        <v>392</v>
      </c>
    </row>
    <row r="48" spans="1:7" s="10" customFormat="1" ht="15.95" customHeight="1" x14ac:dyDescent="0.25">
      <c r="A48" s="14" t="s">
        <v>40</v>
      </c>
      <c r="B48" s="71" t="s">
        <v>250</v>
      </c>
      <c r="C48" s="71"/>
      <c r="D48" s="71">
        <f t="shared" si="0"/>
        <v>0</v>
      </c>
      <c r="E48" s="71"/>
      <c r="F48" s="33">
        <f t="shared" si="1"/>
        <v>0</v>
      </c>
      <c r="G48" s="17" t="s">
        <v>396</v>
      </c>
    </row>
    <row r="49" spans="1:7" ht="15.95" customHeight="1" x14ac:dyDescent="0.25">
      <c r="A49" s="14" t="s">
        <v>41</v>
      </c>
      <c r="B49" s="71" t="s">
        <v>140</v>
      </c>
      <c r="C49" s="77" t="s">
        <v>689</v>
      </c>
      <c r="D49" s="71">
        <f t="shared" si="0"/>
        <v>2</v>
      </c>
      <c r="E49" s="71">
        <v>0.5</v>
      </c>
      <c r="F49" s="33">
        <f t="shared" si="1"/>
        <v>1</v>
      </c>
      <c r="G49" s="17" t="s">
        <v>687</v>
      </c>
    </row>
    <row r="50" spans="1:7" ht="15.95" customHeight="1" x14ac:dyDescent="0.25">
      <c r="A50" s="14" t="s">
        <v>42</v>
      </c>
      <c r="B50" s="71" t="s">
        <v>140</v>
      </c>
      <c r="C50" s="71"/>
      <c r="D50" s="71">
        <f t="shared" si="0"/>
        <v>2</v>
      </c>
      <c r="E50" s="71"/>
      <c r="F50" s="33">
        <f t="shared" si="1"/>
        <v>2</v>
      </c>
      <c r="G50" s="17" t="s">
        <v>654</v>
      </c>
    </row>
    <row r="51" spans="1:7" s="10" customFormat="1" ht="15.95" customHeight="1" x14ac:dyDescent="0.25">
      <c r="A51" s="14" t="s">
        <v>92</v>
      </c>
      <c r="B51" s="71" t="s">
        <v>141</v>
      </c>
      <c r="C51" s="71"/>
      <c r="D51" s="71">
        <f t="shared" si="0"/>
        <v>1</v>
      </c>
      <c r="E51" s="71"/>
      <c r="F51" s="33">
        <f t="shared" si="1"/>
        <v>1</v>
      </c>
      <c r="G51" s="17" t="s">
        <v>399</v>
      </c>
    </row>
    <row r="52" spans="1:7" ht="15.95" customHeight="1" x14ac:dyDescent="0.25">
      <c r="A52" s="14" t="s">
        <v>43</v>
      </c>
      <c r="B52" s="71" t="s">
        <v>140</v>
      </c>
      <c r="C52" s="71"/>
      <c r="D52" s="71">
        <f t="shared" si="0"/>
        <v>2</v>
      </c>
      <c r="E52" s="71"/>
      <c r="F52" s="33">
        <f t="shared" si="1"/>
        <v>2</v>
      </c>
      <c r="G52" s="15" t="s">
        <v>623</v>
      </c>
    </row>
    <row r="53" spans="1:7" ht="15.95" customHeight="1" x14ac:dyDescent="0.25">
      <c r="A53" s="14" t="s">
        <v>44</v>
      </c>
      <c r="B53" s="71" t="s">
        <v>140</v>
      </c>
      <c r="C53" s="71"/>
      <c r="D53" s="71">
        <f t="shared" si="0"/>
        <v>2</v>
      </c>
      <c r="E53" s="71"/>
      <c r="F53" s="33">
        <f t="shared" si="1"/>
        <v>2</v>
      </c>
      <c r="G53" s="17" t="s">
        <v>409</v>
      </c>
    </row>
    <row r="54" spans="1:7" s="38" customFormat="1" ht="15.95" customHeight="1" x14ac:dyDescent="0.25">
      <c r="A54" s="13" t="s">
        <v>45</v>
      </c>
      <c r="B54" s="72"/>
      <c r="C54" s="72"/>
      <c r="D54" s="73"/>
      <c r="E54" s="73"/>
      <c r="F54" s="34"/>
      <c r="G54" s="19"/>
    </row>
    <row r="55" spans="1:7" s="10" customFormat="1" ht="15.95" customHeight="1" x14ac:dyDescent="0.25">
      <c r="A55" s="14" t="s">
        <v>46</v>
      </c>
      <c r="B55" s="71" t="s">
        <v>140</v>
      </c>
      <c r="C55" s="71"/>
      <c r="D55" s="71">
        <f t="shared" si="0"/>
        <v>2</v>
      </c>
      <c r="E55" s="71"/>
      <c r="F55" s="33">
        <f t="shared" si="1"/>
        <v>2</v>
      </c>
      <c r="G55" s="17" t="s">
        <v>415</v>
      </c>
    </row>
    <row r="56" spans="1:7" s="10" customFormat="1" ht="15.95" customHeight="1" x14ac:dyDescent="0.25">
      <c r="A56" s="14" t="s">
        <v>47</v>
      </c>
      <c r="B56" s="71" t="s">
        <v>140</v>
      </c>
      <c r="C56" s="71"/>
      <c r="D56" s="71">
        <f t="shared" si="0"/>
        <v>2</v>
      </c>
      <c r="E56" s="71"/>
      <c r="F56" s="33">
        <f t="shared" si="1"/>
        <v>2</v>
      </c>
      <c r="G56" s="17" t="s">
        <v>417</v>
      </c>
    </row>
    <row r="57" spans="1:7" s="10" customFormat="1" ht="15.95" customHeight="1" x14ac:dyDescent="0.25">
      <c r="A57" s="14" t="s">
        <v>48</v>
      </c>
      <c r="B57" s="71" t="s">
        <v>141</v>
      </c>
      <c r="C57" s="71"/>
      <c r="D57" s="71">
        <f t="shared" si="0"/>
        <v>1</v>
      </c>
      <c r="E57" s="71"/>
      <c r="F57" s="33">
        <f t="shared" si="1"/>
        <v>1</v>
      </c>
      <c r="G57" s="17" t="s">
        <v>423</v>
      </c>
    </row>
    <row r="58" spans="1:7" s="10" customFormat="1" ht="15.95" customHeight="1" x14ac:dyDescent="0.25">
      <c r="A58" s="14" t="s">
        <v>49</v>
      </c>
      <c r="B58" s="71" t="s">
        <v>140</v>
      </c>
      <c r="C58" s="71"/>
      <c r="D58" s="71">
        <f t="shared" si="0"/>
        <v>2</v>
      </c>
      <c r="E58" s="71"/>
      <c r="F58" s="33">
        <f t="shared" si="1"/>
        <v>2</v>
      </c>
      <c r="G58" s="17" t="s">
        <v>425</v>
      </c>
    </row>
    <row r="59" spans="1:7" ht="15.95" customHeight="1" x14ac:dyDescent="0.25">
      <c r="A59" s="14" t="s">
        <v>50</v>
      </c>
      <c r="B59" s="71" t="s">
        <v>140</v>
      </c>
      <c r="C59" s="71"/>
      <c r="D59" s="71">
        <f t="shared" si="0"/>
        <v>2</v>
      </c>
      <c r="E59" s="71"/>
      <c r="F59" s="33">
        <f t="shared" si="1"/>
        <v>2</v>
      </c>
      <c r="G59" s="17" t="s">
        <v>428</v>
      </c>
    </row>
    <row r="60" spans="1:7" s="10" customFormat="1" ht="15.95" customHeight="1" x14ac:dyDescent="0.25">
      <c r="A60" s="14" t="s">
        <v>51</v>
      </c>
      <c r="B60" s="71" t="s">
        <v>140</v>
      </c>
      <c r="C60" s="71"/>
      <c r="D60" s="71">
        <f t="shared" si="0"/>
        <v>2</v>
      </c>
      <c r="E60" s="71"/>
      <c r="F60" s="33">
        <f t="shared" si="1"/>
        <v>2</v>
      </c>
      <c r="G60" s="17" t="s">
        <v>431</v>
      </c>
    </row>
    <row r="61" spans="1:7" s="10" customFormat="1" ht="15.95" customHeight="1" x14ac:dyDescent="0.25">
      <c r="A61" s="14" t="s">
        <v>52</v>
      </c>
      <c r="B61" s="71" t="s">
        <v>140</v>
      </c>
      <c r="C61" s="71"/>
      <c r="D61" s="71">
        <f t="shared" si="0"/>
        <v>2</v>
      </c>
      <c r="E61" s="71"/>
      <c r="F61" s="33">
        <f t="shared" si="1"/>
        <v>2</v>
      </c>
      <c r="G61" s="17" t="s">
        <v>440</v>
      </c>
    </row>
    <row r="62" spans="1:7" s="10" customFormat="1" ht="15.95" customHeight="1" x14ac:dyDescent="0.25">
      <c r="A62" s="14" t="s">
        <v>53</v>
      </c>
      <c r="B62" s="71" t="s">
        <v>140</v>
      </c>
      <c r="C62" s="71"/>
      <c r="D62" s="71">
        <f t="shared" si="0"/>
        <v>2</v>
      </c>
      <c r="E62" s="71"/>
      <c r="F62" s="33">
        <f t="shared" si="1"/>
        <v>2</v>
      </c>
      <c r="G62" s="24" t="s">
        <v>444</v>
      </c>
    </row>
    <row r="63" spans="1:7" s="10" customFormat="1" ht="15.95" customHeight="1" x14ac:dyDescent="0.25">
      <c r="A63" s="14" t="s">
        <v>54</v>
      </c>
      <c r="B63" s="71" t="s">
        <v>140</v>
      </c>
      <c r="C63" s="71"/>
      <c r="D63" s="71">
        <f t="shared" si="0"/>
        <v>2</v>
      </c>
      <c r="E63" s="71"/>
      <c r="F63" s="33">
        <f t="shared" si="1"/>
        <v>2</v>
      </c>
      <c r="G63" s="17" t="s">
        <v>449</v>
      </c>
    </row>
    <row r="64" spans="1:7" s="10" customFormat="1" ht="15.95" customHeight="1" x14ac:dyDescent="0.25">
      <c r="A64" s="14" t="s">
        <v>55</v>
      </c>
      <c r="B64" s="71" t="s">
        <v>140</v>
      </c>
      <c r="C64" s="71"/>
      <c r="D64" s="71">
        <f t="shared" si="0"/>
        <v>2</v>
      </c>
      <c r="E64" s="71"/>
      <c r="F64" s="33">
        <f t="shared" si="1"/>
        <v>2</v>
      </c>
      <c r="G64" s="17" t="s">
        <v>454</v>
      </c>
    </row>
    <row r="65" spans="1:7" ht="15.95" customHeight="1" x14ac:dyDescent="0.25">
      <c r="A65" s="14" t="s">
        <v>56</v>
      </c>
      <c r="B65" s="71" t="s">
        <v>140</v>
      </c>
      <c r="C65" s="71"/>
      <c r="D65" s="71">
        <f t="shared" si="0"/>
        <v>2</v>
      </c>
      <c r="E65" s="71"/>
      <c r="F65" s="33">
        <f t="shared" si="1"/>
        <v>2</v>
      </c>
      <c r="G65" s="17" t="s">
        <v>460</v>
      </c>
    </row>
    <row r="66" spans="1:7" s="10" customFormat="1" ht="15.95" customHeight="1" x14ac:dyDescent="0.25">
      <c r="A66" s="14" t="s">
        <v>57</v>
      </c>
      <c r="B66" s="71" t="s">
        <v>140</v>
      </c>
      <c r="C66" s="71"/>
      <c r="D66" s="71">
        <f t="shared" si="0"/>
        <v>2</v>
      </c>
      <c r="E66" s="71"/>
      <c r="F66" s="33">
        <f t="shared" si="1"/>
        <v>2</v>
      </c>
      <c r="G66" s="17" t="s">
        <v>462</v>
      </c>
    </row>
    <row r="67" spans="1:7" s="10" customFormat="1" ht="15.95" customHeight="1" x14ac:dyDescent="0.25">
      <c r="A67" s="14" t="s">
        <v>58</v>
      </c>
      <c r="B67" s="71" t="s">
        <v>140</v>
      </c>
      <c r="C67" s="77" t="s">
        <v>731</v>
      </c>
      <c r="D67" s="71">
        <f t="shared" si="0"/>
        <v>2</v>
      </c>
      <c r="E67" s="71">
        <v>0.5</v>
      </c>
      <c r="F67" s="33">
        <f t="shared" si="1"/>
        <v>1</v>
      </c>
      <c r="G67" s="17" t="s">
        <v>733</v>
      </c>
    </row>
    <row r="68" spans="1:7" ht="15.95" customHeight="1" x14ac:dyDescent="0.25">
      <c r="A68" s="14" t="s">
        <v>59</v>
      </c>
      <c r="B68" s="71" t="s">
        <v>140</v>
      </c>
      <c r="C68" s="71"/>
      <c r="D68" s="71">
        <f t="shared" si="0"/>
        <v>2</v>
      </c>
      <c r="E68" s="71"/>
      <c r="F68" s="33">
        <f t="shared" si="1"/>
        <v>2</v>
      </c>
      <c r="G68" s="17" t="s">
        <v>469</v>
      </c>
    </row>
    <row r="69" spans="1:7" s="38" customFormat="1" ht="15.95" customHeight="1" x14ac:dyDescent="0.25">
      <c r="A69" s="13" t="s">
        <v>60</v>
      </c>
      <c r="B69" s="72"/>
      <c r="C69" s="72"/>
      <c r="D69" s="73"/>
      <c r="E69" s="73"/>
      <c r="F69" s="34"/>
      <c r="G69" s="19"/>
    </row>
    <row r="70" spans="1:7" s="10" customFormat="1" ht="15.95" customHeight="1" x14ac:dyDescent="0.25">
      <c r="A70" s="14" t="s">
        <v>61</v>
      </c>
      <c r="B70" s="71" t="s">
        <v>140</v>
      </c>
      <c r="C70" s="71"/>
      <c r="D70" s="71">
        <f t="shared" si="0"/>
        <v>2</v>
      </c>
      <c r="E70" s="71"/>
      <c r="F70" s="33">
        <f t="shared" si="1"/>
        <v>2</v>
      </c>
      <c r="G70" s="17" t="s">
        <v>477</v>
      </c>
    </row>
    <row r="71" spans="1:7" ht="15.95" customHeight="1" x14ac:dyDescent="0.25">
      <c r="A71" s="14" t="s">
        <v>62</v>
      </c>
      <c r="B71" s="71" t="s">
        <v>140</v>
      </c>
      <c r="C71" s="71"/>
      <c r="D71" s="71">
        <f t="shared" si="0"/>
        <v>2</v>
      </c>
      <c r="E71" s="71"/>
      <c r="F71" s="33">
        <f t="shared" si="1"/>
        <v>2</v>
      </c>
      <c r="G71" s="15" t="s">
        <v>478</v>
      </c>
    </row>
    <row r="72" spans="1:7" ht="15.95" customHeight="1" x14ac:dyDescent="0.25">
      <c r="A72" s="14" t="s">
        <v>63</v>
      </c>
      <c r="B72" s="71" t="s">
        <v>140</v>
      </c>
      <c r="C72" s="71"/>
      <c r="D72" s="71">
        <f t="shared" si="0"/>
        <v>2</v>
      </c>
      <c r="E72" s="71"/>
      <c r="F72" s="33">
        <f t="shared" si="1"/>
        <v>2</v>
      </c>
      <c r="G72" s="17" t="s">
        <v>480</v>
      </c>
    </row>
    <row r="73" spans="1:7" s="10" customFormat="1" ht="15.95" customHeight="1" x14ac:dyDescent="0.25">
      <c r="A73" s="14" t="s">
        <v>64</v>
      </c>
      <c r="B73" s="71" t="s">
        <v>140</v>
      </c>
      <c r="C73" s="71"/>
      <c r="D73" s="71">
        <f t="shared" si="0"/>
        <v>2</v>
      </c>
      <c r="E73" s="71"/>
      <c r="F73" s="33">
        <f t="shared" si="1"/>
        <v>2</v>
      </c>
      <c r="G73" s="17" t="s">
        <v>482</v>
      </c>
    </row>
    <row r="74" spans="1:7" s="10" customFormat="1" ht="15.95" customHeight="1" x14ac:dyDescent="0.25">
      <c r="A74" s="14" t="s">
        <v>65</v>
      </c>
      <c r="B74" s="71" t="s">
        <v>140</v>
      </c>
      <c r="C74" s="71"/>
      <c r="D74" s="71">
        <f t="shared" ref="D74:D101" si="2">IF(B74="Да, опубликованы за все отчетные периоды, в том числе по видам заимствований",2,IF(B74="Да, опубликованы за все отчетные периоды, но не содержат сведений по видам заимствований",1,0))</f>
        <v>2</v>
      </c>
      <c r="E74" s="71"/>
      <c r="F74" s="33">
        <f t="shared" ref="F74:F101" si="3">D74*(1-E74)</f>
        <v>2</v>
      </c>
      <c r="G74" s="17" t="s">
        <v>232</v>
      </c>
    </row>
    <row r="75" spans="1:7" s="10" customFormat="1" ht="15.95" customHeight="1" x14ac:dyDescent="0.25">
      <c r="A75" s="14" t="s">
        <v>66</v>
      </c>
      <c r="B75" s="71" t="s">
        <v>140</v>
      </c>
      <c r="C75" s="71"/>
      <c r="D75" s="71">
        <f t="shared" si="2"/>
        <v>2</v>
      </c>
      <c r="E75" s="71"/>
      <c r="F75" s="33">
        <f t="shared" si="3"/>
        <v>2</v>
      </c>
      <c r="G75" s="17" t="s">
        <v>486</v>
      </c>
    </row>
    <row r="76" spans="1:7" s="38" customFormat="1" ht="15.95" customHeight="1" x14ac:dyDescent="0.25">
      <c r="A76" s="13" t="s">
        <v>67</v>
      </c>
      <c r="B76" s="72"/>
      <c r="C76" s="72"/>
      <c r="D76" s="73"/>
      <c r="E76" s="73"/>
      <c r="F76" s="34"/>
      <c r="G76" s="19"/>
    </row>
    <row r="77" spans="1:7" s="10" customFormat="1" ht="15.95" customHeight="1" x14ac:dyDescent="0.25">
      <c r="A77" s="14" t="s">
        <v>68</v>
      </c>
      <c r="B77" s="71" t="s">
        <v>140</v>
      </c>
      <c r="C77" s="71"/>
      <c r="D77" s="71">
        <f t="shared" si="2"/>
        <v>2</v>
      </c>
      <c r="E77" s="71"/>
      <c r="F77" s="33">
        <f t="shared" si="3"/>
        <v>2</v>
      </c>
      <c r="G77" s="17" t="s">
        <v>493</v>
      </c>
    </row>
    <row r="78" spans="1:7" s="10" customFormat="1" ht="15.95" customHeight="1" x14ac:dyDescent="0.25">
      <c r="A78" s="14" t="s">
        <v>69</v>
      </c>
      <c r="B78" s="71" t="s">
        <v>140</v>
      </c>
      <c r="C78" s="71"/>
      <c r="D78" s="71">
        <f t="shared" si="2"/>
        <v>2</v>
      </c>
      <c r="E78" s="71"/>
      <c r="F78" s="33">
        <f t="shared" si="3"/>
        <v>2</v>
      </c>
      <c r="G78" s="17" t="s">
        <v>495</v>
      </c>
    </row>
    <row r="79" spans="1:7" s="10" customFormat="1" ht="15.95" customHeight="1" x14ac:dyDescent="0.25">
      <c r="A79" s="14" t="s">
        <v>70</v>
      </c>
      <c r="B79" s="71" t="s">
        <v>140</v>
      </c>
      <c r="C79" s="71"/>
      <c r="D79" s="71">
        <f t="shared" si="2"/>
        <v>2</v>
      </c>
      <c r="E79" s="71"/>
      <c r="F79" s="33">
        <f t="shared" si="3"/>
        <v>2</v>
      </c>
      <c r="G79" s="17" t="s">
        <v>503</v>
      </c>
    </row>
    <row r="80" spans="1:7" s="10" customFormat="1" ht="15.95" customHeight="1" x14ac:dyDescent="0.25">
      <c r="A80" s="14" t="s">
        <v>71</v>
      </c>
      <c r="B80" s="71" t="s">
        <v>140</v>
      </c>
      <c r="C80" s="71"/>
      <c r="D80" s="71">
        <f t="shared" si="2"/>
        <v>2</v>
      </c>
      <c r="E80" s="71"/>
      <c r="F80" s="33">
        <f t="shared" si="3"/>
        <v>2</v>
      </c>
      <c r="G80" s="17" t="s">
        <v>504</v>
      </c>
    </row>
    <row r="81" spans="1:7" ht="15.95" customHeight="1" x14ac:dyDescent="0.25">
      <c r="A81" s="14" t="s">
        <v>72</v>
      </c>
      <c r="B81" s="71" t="s">
        <v>140</v>
      </c>
      <c r="C81" s="71"/>
      <c r="D81" s="71">
        <f t="shared" si="2"/>
        <v>2</v>
      </c>
      <c r="E81" s="71"/>
      <c r="F81" s="33">
        <f t="shared" si="3"/>
        <v>2</v>
      </c>
      <c r="G81" s="25" t="s">
        <v>509</v>
      </c>
    </row>
    <row r="82" spans="1:7" s="10" customFormat="1" ht="15.95" customHeight="1" x14ac:dyDescent="0.25">
      <c r="A82" s="14" t="s">
        <v>73</v>
      </c>
      <c r="B82" s="71" t="s">
        <v>140</v>
      </c>
      <c r="C82" s="71"/>
      <c r="D82" s="71">
        <f t="shared" si="2"/>
        <v>2</v>
      </c>
      <c r="E82" s="71"/>
      <c r="F82" s="33">
        <f t="shared" si="3"/>
        <v>2</v>
      </c>
      <c r="G82" s="17" t="s">
        <v>512</v>
      </c>
    </row>
    <row r="83" spans="1:7" ht="15.95" customHeight="1" x14ac:dyDescent="0.25">
      <c r="A83" s="14" t="s">
        <v>74</v>
      </c>
      <c r="B83" s="71" t="s">
        <v>140</v>
      </c>
      <c r="C83" s="71"/>
      <c r="D83" s="71">
        <f t="shared" si="2"/>
        <v>2</v>
      </c>
      <c r="E83" s="71"/>
      <c r="F83" s="33">
        <f t="shared" si="3"/>
        <v>2</v>
      </c>
      <c r="G83" s="17" t="s">
        <v>515</v>
      </c>
    </row>
    <row r="84" spans="1:7" s="9" customFormat="1" ht="15.95" customHeight="1" x14ac:dyDescent="0.25">
      <c r="A84" s="14" t="s">
        <v>75</v>
      </c>
      <c r="B84" s="71" t="s">
        <v>140</v>
      </c>
      <c r="C84" s="71"/>
      <c r="D84" s="71">
        <f t="shared" si="2"/>
        <v>2</v>
      </c>
      <c r="E84" s="71"/>
      <c r="F84" s="33">
        <f t="shared" si="3"/>
        <v>2</v>
      </c>
      <c r="G84" s="17" t="s">
        <v>519</v>
      </c>
    </row>
    <row r="85" spans="1:7" s="10" customFormat="1" ht="15.95" customHeight="1" x14ac:dyDescent="0.25">
      <c r="A85" s="14" t="s">
        <v>76</v>
      </c>
      <c r="B85" s="71" t="s">
        <v>140</v>
      </c>
      <c r="C85" s="71"/>
      <c r="D85" s="71">
        <f t="shared" si="2"/>
        <v>2</v>
      </c>
      <c r="E85" s="71"/>
      <c r="F85" s="33">
        <f t="shared" si="3"/>
        <v>2</v>
      </c>
      <c r="G85" s="17" t="s">
        <v>522</v>
      </c>
    </row>
    <row r="86" spans="1:7" ht="15.95" customHeight="1" x14ac:dyDescent="0.25">
      <c r="A86" s="14" t="s">
        <v>77</v>
      </c>
      <c r="B86" s="71" t="s">
        <v>140</v>
      </c>
      <c r="C86" s="71"/>
      <c r="D86" s="71">
        <f t="shared" si="2"/>
        <v>2</v>
      </c>
      <c r="E86" s="71"/>
      <c r="F86" s="33">
        <f t="shared" si="3"/>
        <v>2</v>
      </c>
      <c r="G86" s="25" t="s">
        <v>527</v>
      </c>
    </row>
    <row r="87" spans="1:7" s="10" customFormat="1" ht="15.95" customHeight="1" x14ac:dyDescent="0.25">
      <c r="A87" s="14" t="s">
        <v>78</v>
      </c>
      <c r="B87" s="71" t="s">
        <v>140</v>
      </c>
      <c r="C87" s="71"/>
      <c r="D87" s="71">
        <f t="shared" si="2"/>
        <v>2</v>
      </c>
      <c r="E87" s="71"/>
      <c r="F87" s="33">
        <f t="shared" si="3"/>
        <v>2</v>
      </c>
      <c r="G87" s="17" t="s">
        <v>532</v>
      </c>
    </row>
    <row r="88" spans="1:7" s="10" customFormat="1" ht="15.95" customHeight="1" x14ac:dyDescent="0.25">
      <c r="A88" s="14" t="s">
        <v>79</v>
      </c>
      <c r="B88" s="71" t="s">
        <v>140</v>
      </c>
      <c r="C88" s="71"/>
      <c r="D88" s="71">
        <f t="shared" si="2"/>
        <v>2</v>
      </c>
      <c r="E88" s="71"/>
      <c r="F88" s="33">
        <f t="shared" si="3"/>
        <v>2</v>
      </c>
      <c r="G88" s="17" t="s">
        <v>539</v>
      </c>
    </row>
    <row r="89" spans="1:7" s="38" customFormat="1" ht="15.95" customHeight="1" x14ac:dyDescent="0.25">
      <c r="A89" s="13" t="s">
        <v>80</v>
      </c>
      <c r="B89" s="72"/>
      <c r="C89" s="72"/>
      <c r="D89" s="73"/>
      <c r="E89" s="73"/>
      <c r="F89" s="34"/>
      <c r="G89" s="19"/>
    </row>
    <row r="90" spans="1:7" s="10" customFormat="1" ht="15.95" customHeight="1" x14ac:dyDescent="0.25">
      <c r="A90" s="14" t="s">
        <v>81</v>
      </c>
      <c r="B90" s="71" t="s">
        <v>140</v>
      </c>
      <c r="C90" s="71"/>
      <c r="D90" s="71">
        <f t="shared" si="2"/>
        <v>2</v>
      </c>
      <c r="E90" s="71"/>
      <c r="F90" s="33">
        <f t="shared" si="3"/>
        <v>2</v>
      </c>
      <c r="G90" s="17" t="s">
        <v>543</v>
      </c>
    </row>
    <row r="91" spans="1:7" s="10" customFormat="1" ht="15.95" customHeight="1" x14ac:dyDescent="0.25">
      <c r="A91" s="14" t="s">
        <v>82</v>
      </c>
      <c r="B91" s="71" t="s">
        <v>250</v>
      </c>
      <c r="C91" s="77"/>
      <c r="D91" s="71">
        <f t="shared" si="2"/>
        <v>0</v>
      </c>
      <c r="E91" s="71"/>
      <c r="F91" s="33">
        <f t="shared" si="3"/>
        <v>0</v>
      </c>
      <c r="G91" s="17" t="s">
        <v>550</v>
      </c>
    </row>
    <row r="92" spans="1:7" ht="15.95" customHeight="1" x14ac:dyDescent="0.25">
      <c r="A92" s="14" t="s">
        <v>83</v>
      </c>
      <c r="B92" s="71" t="s">
        <v>141</v>
      </c>
      <c r="C92" s="71"/>
      <c r="D92" s="71">
        <f t="shared" si="2"/>
        <v>1</v>
      </c>
      <c r="E92" s="71"/>
      <c r="F92" s="33">
        <f t="shared" si="3"/>
        <v>1</v>
      </c>
      <c r="G92" s="17" t="s">
        <v>627</v>
      </c>
    </row>
    <row r="93" spans="1:7" ht="15.95" customHeight="1" x14ac:dyDescent="0.25">
      <c r="A93" s="14" t="s">
        <v>84</v>
      </c>
      <c r="B93" s="71" t="s">
        <v>140</v>
      </c>
      <c r="C93" s="71"/>
      <c r="D93" s="71">
        <f t="shared" si="2"/>
        <v>2</v>
      </c>
      <c r="E93" s="71"/>
      <c r="F93" s="33">
        <f t="shared" si="3"/>
        <v>2</v>
      </c>
      <c r="G93" s="17" t="s">
        <v>560</v>
      </c>
    </row>
    <row r="94" spans="1:7" ht="15.95" customHeight="1" x14ac:dyDescent="0.25">
      <c r="A94" s="14" t="s">
        <v>85</v>
      </c>
      <c r="B94" s="71" t="s">
        <v>140</v>
      </c>
      <c r="C94" s="71"/>
      <c r="D94" s="71">
        <f t="shared" si="2"/>
        <v>2</v>
      </c>
      <c r="E94" s="71"/>
      <c r="F94" s="33">
        <f t="shared" si="3"/>
        <v>2</v>
      </c>
      <c r="G94" s="17" t="s">
        <v>565</v>
      </c>
    </row>
    <row r="95" spans="1:7" s="10" customFormat="1" ht="15.95" customHeight="1" x14ac:dyDescent="0.25">
      <c r="A95" s="14" t="s">
        <v>86</v>
      </c>
      <c r="B95" s="71" t="s">
        <v>140</v>
      </c>
      <c r="C95" s="71"/>
      <c r="D95" s="71">
        <f t="shared" si="2"/>
        <v>2</v>
      </c>
      <c r="E95" s="71"/>
      <c r="F95" s="33">
        <f t="shared" si="3"/>
        <v>2</v>
      </c>
      <c r="G95" s="17" t="s">
        <v>568</v>
      </c>
    </row>
    <row r="96" spans="1:7" s="10" customFormat="1" ht="15.95" customHeight="1" x14ac:dyDescent="0.25">
      <c r="A96" s="14" t="s">
        <v>87</v>
      </c>
      <c r="B96" s="71" t="s">
        <v>250</v>
      </c>
      <c r="C96" s="71"/>
      <c r="D96" s="71">
        <f t="shared" si="2"/>
        <v>0</v>
      </c>
      <c r="E96" s="71"/>
      <c r="F96" s="33">
        <f t="shared" si="3"/>
        <v>0</v>
      </c>
      <c r="G96" s="21" t="s">
        <v>576</v>
      </c>
    </row>
    <row r="97" spans="1:7" s="10" customFormat="1" ht="15.95" customHeight="1" x14ac:dyDescent="0.25">
      <c r="A97" s="14" t="s">
        <v>88</v>
      </c>
      <c r="B97" s="71" t="s">
        <v>140</v>
      </c>
      <c r="C97" s="77" t="s">
        <v>601</v>
      </c>
      <c r="D97" s="71">
        <f t="shared" si="2"/>
        <v>2</v>
      </c>
      <c r="E97" s="71">
        <v>0.5</v>
      </c>
      <c r="F97" s="33">
        <f t="shared" si="3"/>
        <v>1</v>
      </c>
      <c r="G97" s="15" t="s">
        <v>578</v>
      </c>
    </row>
    <row r="98" spans="1:7" s="10" customFormat="1" ht="15.95" customHeight="1" x14ac:dyDescent="0.25">
      <c r="A98" s="14" t="s">
        <v>89</v>
      </c>
      <c r="B98" s="71" t="s">
        <v>253</v>
      </c>
      <c r="C98" s="77" t="s">
        <v>602</v>
      </c>
      <c r="D98" s="71">
        <f t="shared" si="2"/>
        <v>0</v>
      </c>
      <c r="E98" s="71">
        <v>0.5</v>
      </c>
      <c r="F98" s="33">
        <f t="shared" si="3"/>
        <v>0</v>
      </c>
      <c r="G98" s="17" t="s">
        <v>583</v>
      </c>
    </row>
    <row r="99" spans="1:7" s="38" customFormat="1" ht="15.95" customHeight="1" x14ac:dyDescent="0.25">
      <c r="A99" s="13" t="s">
        <v>108</v>
      </c>
      <c r="B99" s="108"/>
      <c r="C99" s="109"/>
      <c r="D99" s="73"/>
      <c r="E99" s="109"/>
      <c r="F99" s="34"/>
      <c r="G99" s="109"/>
    </row>
    <row r="100" spans="1:7" ht="15.95" customHeight="1" x14ac:dyDescent="0.25">
      <c r="A100" s="14" t="s">
        <v>109</v>
      </c>
      <c r="B100" s="71" t="s">
        <v>250</v>
      </c>
      <c r="C100" s="111"/>
      <c r="D100" s="71">
        <f t="shared" si="2"/>
        <v>0</v>
      </c>
      <c r="E100" s="111"/>
      <c r="F100" s="33">
        <f t="shared" si="3"/>
        <v>0</v>
      </c>
      <c r="G100" s="17" t="s">
        <v>584</v>
      </c>
    </row>
    <row r="101" spans="1:7" ht="15.95" customHeight="1" x14ac:dyDescent="0.25">
      <c r="A101" s="14" t="s">
        <v>110</v>
      </c>
      <c r="B101" s="71" t="s">
        <v>250</v>
      </c>
      <c r="C101" s="111"/>
      <c r="D101" s="71">
        <f t="shared" si="2"/>
        <v>0</v>
      </c>
      <c r="E101" s="111"/>
      <c r="F101" s="33">
        <f t="shared" si="3"/>
        <v>0</v>
      </c>
      <c r="G101" s="17" t="s">
        <v>587</v>
      </c>
    </row>
    <row r="103" spans="1:7" x14ac:dyDescent="0.25">
      <c r="A103" s="4"/>
      <c r="B103" s="4"/>
      <c r="C103" s="4"/>
      <c r="D103" s="4"/>
      <c r="E103" s="4"/>
      <c r="F103" s="7"/>
    </row>
    <row r="107" spans="1:7" x14ac:dyDescent="0.25">
      <c r="A107" s="4"/>
      <c r="B107" s="4"/>
      <c r="C107" s="4"/>
      <c r="D107" s="4"/>
      <c r="E107" s="4"/>
      <c r="F107" s="7"/>
    </row>
    <row r="110" spans="1:7" x14ac:dyDescent="0.25">
      <c r="A110" s="4"/>
      <c r="B110" s="4"/>
      <c r="C110" s="4"/>
      <c r="D110" s="4"/>
      <c r="E110" s="4"/>
      <c r="F110" s="7"/>
    </row>
    <row r="114" spans="1:6" x14ac:dyDescent="0.25">
      <c r="A114" s="4"/>
      <c r="B114" s="4"/>
      <c r="C114" s="4"/>
      <c r="D114" s="4"/>
      <c r="E114" s="4"/>
      <c r="F114" s="7"/>
    </row>
  </sheetData>
  <autoFilter ref="A8:G8"/>
  <mergeCells count="9">
    <mergeCell ref="A1:G1"/>
    <mergeCell ref="A3:A7"/>
    <mergeCell ref="C3:C7"/>
    <mergeCell ref="D3:F3"/>
    <mergeCell ref="G3:G7"/>
    <mergeCell ref="D4:D7"/>
    <mergeCell ref="E4:E7"/>
    <mergeCell ref="F4:F7"/>
    <mergeCell ref="A2:G2"/>
  </mergeCells>
  <dataValidations count="2">
    <dataValidation type="list" allowBlank="1" showInputMessage="1" showErrorMessage="1" sqref="B8:B101">
      <formula1>$B$4:$B$7</formula1>
    </dataValidation>
    <dataValidation type="list" allowBlank="1" showInputMessage="1" showErrorMessage="1" sqref="E8:E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G28" r:id="rId1"/>
    <hyperlink ref="G44" r:id="rId2"/>
    <hyperlink ref="G53" r:id="rId3"/>
    <hyperlink ref="G61" r:id="rId4"/>
    <hyperlink ref="G68" r:id="rId5"/>
    <hyperlink ref="G94" r:id="rId6"/>
    <hyperlink ref="G23" r:id="rId7"/>
    <hyperlink ref="G37" r:id="rId8"/>
    <hyperlink ref="G92" r:id="rId9"/>
  </hyperlinks>
  <pageMargins left="0.70866141732283472" right="0.70866141732283472" top="0.74803149606299213" bottom="0.74803149606299213" header="0.31496062992125984" footer="0.31496062992125984"/>
  <pageSetup paperSize="9" scale="72" fitToHeight="3" orientation="landscape" r:id="rId10"/>
  <headerFooter>
    <oddFooter>&amp;C&amp;"Times New Roman,обычный"&amp;8&amp;P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zoomScaleNormal="100" workbookViewId="0">
      <pane ySplit="8" topLeftCell="A9" activePane="bottomLeft" state="frozen"/>
      <selection pane="bottomLeft" activeCell="A10" sqref="A10:I102"/>
    </sheetView>
  </sheetViews>
  <sheetFormatPr defaultRowHeight="15" x14ac:dyDescent="0.25"/>
  <cols>
    <col min="1" max="1" width="33.42578125" style="3" customWidth="1"/>
    <col min="2" max="2" width="56.140625" style="3" customWidth="1"/>
    <col min="3" max="4" width="20.7109375" style="3" customWidth="1"/>
    <col min="5" max="5" width="7.7109375" style="3" customWidth="1"/>
    <col min="6" max="6" width="9.7109375" style="3" customWidth="1"/>
    <col min="7" max="7" width="10.7109375" style="3" customWidth="1"/>
    <col min="8" max="8" width="7.7109375" style="6" customWidth="1"/>
    <col min="9" max="9" width="45.7109375" customWidth="1"/>
  </cols>
  <sheetData>
    <row r="1" spans="1:9" s="1" customFormat="1" ht="29.25" customHeight="1" x14ac:dyDescent="0.2">
      <c r="A1" s="131" t="s">
        <v>182</v>
      </c>
      <c r="B1" s="131"/>
      <c r="C1" s="131"/>
      <c r="D1" s="131"/>
      <c r="E1" s="131"/>
      <c r="F1" s="131"/>
      <c r="G1" s="131"/>
      <c r="H1" s="131"/>
      <c r="I1" s="131"/>
    </row>
    <row r="2" spans="1:9" s="1" customFormat="1" ht="15.95" customHeight="1" x14ac:dyDescent="0.2">
      <c r="A2" s="156" t="s">
        <v>614</v>
      </c>
      <c r="B2" s="145"/>
      <c r="C2" s="145"/>
      <c r="D2" s="145"/>
      <c r="E2" s="145"/>
      <c r="F2" s="145"/>
      <c r="G2" s="145"/>
      <c r="H2" s="145"/>
      <c r="I2" s="145"/>
    </row>
    <row r="3" spans="1:9" s="1" customFormat="1" ht="30.75" customHeight="1" x14ac:dyDescent="0.2">
      <c r="A3" s="143" t="str">
        <f>'Методика (раздел 10)'!B28</f>
        <v>В целях оценки показателя учитываются сведения, детализированные по видам доходов,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максимальной оценки показателя в обязательном порядке должны быть представлены сведения по статьям доходов для 1-7 подгрупп 1 группы и для 2 подгруппы 2 группы классификации доходов.</v>
      </c>
      <c r="B3" s="143"/>
      <c r="C3" s="143"/>
      <c r="D3" s="143"/>
      <c r="E3" s="143"/>
      <c r="F3" s="143"/>
      <c r="G3" s="143"/>
      <c r="H3" s="143"/>
      <c r="I3" s="143"/>
    </row>
    <row r="4" spans="1:9" ht="42.75" customHeight="1" x14ac:dyDescent="0.25">
      <c r="A4" s="135" t="s">
        <v>111</v>
      </c>
      <c r="B4" s="11" t="s">
        <v>183</v>
      </c>
      <c r="C4" s="135" t="s">
        <v>113</v>
      </c>
      <c r="D4" s="135" t="s">
        <v>114</v>
      </c>
      <c r="E4" s="132" t="s">
        <v>186</v>
      </c>
      <c r="F4" s="151"/>
      <c r="G4" s="151"/>
      <c r="H4" s="152"/>
      <c r="I4" s="135" t="s">
        <v>96</v>
      </c>
    </row>
    <row r="5" spans="1:9" ht="15" customHeight="1" x14ac:dyDescent="0.25">
      <c r="A5" s="146"/>
      <c r="B5" s="102" t="s">
        <v>133</v>
      </c>
      <c r="C5" s="146"/>
      <c r="D5" s="146"/>
      <c r="E5" s="135" t="s">
        <v>118</v>
      </c>
      <c r="F5" s="135" t="s">
        <v>115</v>
      </c>
      <c r="G5" s="135" t="s">
        <v>116</v>
      </c>
      <c r="H5" s="138" t="s">
        <v>117</v>
      </c>
      <c r="I5" s="153"/>
    </row>
    <row r="6" spans="1:9" ht="15" customHeight="1" x14ac:dyDescent="0.25">
      <c r="A6" s="146"/>
      <c r="B6" s="102" t="s">
        <v>134</v>
      </c>
      <c r="C6" s="146"/>
      <c r="D6" s="146"/>
      <c r="E6" s="158"/>
      <c r="F6" s="158"/>
      <c r="G6" s="158"/>
      <c r="H6" s="164"/>
      <c r="I6" s="153"/>
    </row>
    <row r="7" spans="1:9" ht="15.95" customHeight="1" x14ac:dyDescent="0.25">
      <c r="A7" s="146"/>
      <c r="B7" s="102" t="s">
        <v>253</v>
      </c>
      <c r="C7" s="146"/>
      <c r="D7" s="146"/>
      <c r="E7" s="146"/>
      <c r="F7" s="146"/>
      <c r="G7" s="146"/>
      <c r="H7" s="148"/>
      <c r="I7" s="153"/>
    </row>
    <row r="8" spans="1:9" s="5" customFormat="1" ht="15.95" customHeight="1" x14ac:dyDescent="0.25">
      <c r="A8" s="147"/>
      <c r="B8" s="102" t="s">
        <v>250</v>
      </c>
      <c r="C8" s="147"/>
      <c r="D8" s="147"/>
      <c r="E8" s="147"/>
      <c r="F8" s="147"/>
      <c r="G8" s="147"/>
      <c r="H8" s="149"/>
      <c r="I8" s="154"/>
    </row>
    <row r="9" spans="1:9" s="38" customFormat="1" ht="15.95" customHeight="1" x14ac:dyDescent="0.25">
      <c r="A9" s="92" t="s">
        <v>0</v>
      </c>
      <c r="B9" s="103"/>
      <c r="C9" s="92"/>
      <c r="D9" s="92"/>
      <c r="E9" s="92"/>
      <c r="F9" s="92"/>
      <c r="G9" s="92"/>
      <c r="H9" s="18"/>
      <c r="I9" s="16"/>
    </row>
    <row r="10" spans="1:9" s="9" customFormat="1" ht="15.95" customHeight="1" x14ac:dyDescent="0.25">
      <c r="A10" s="14" t="s">
        <v>1</v>
      </c>
      <c r="B10" s="71" t="s">
        <v>134</v>
      </c>
      <c r="C10" s="71" t="s">
        <v>119</v>
      </c>
      <c r="D10" s="71"/>
      <c r="E10" s="71">
        <f t="shared" ref="E10:E27" si="0"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1</v>
      </c>
      <c r="F10" s="71"/>
      <c r="G10" s="71"/>
      <c r="H10" s="36">
        <f>E10*(1-F10)*(1-G10)</f>
        <v>1</v>
      </c>
      <c r="I10" s="15" t="s">
        <v>207</v>
      </c>
    </row>
    <row r="11" spans="1:9" ht="15.95" customHeight="1" x14ac:dyDescent="0.25">
      <c r="A11" s="14" t="s">
        <v>2</v>
      </c>
      <c r="B11" s="71" t="s">
        <v>133</v>
      </c>
      <c r="C11" s="71" t="s">
        <v>119</v>
      </c>
      <c r="D11" s="71"/>
      <c r="E11" s="71">
        <f t="shared" si="0"/>
        <v>2</v>
      </c>
      <c r="F11" s="71"/>
      <c r="G11" s="71"/>
      <c r="H11" s="36">
        <f t="shared" ref="H11:H74" si="1">E11*(1-F11)*(1-G11)</f>
        <v>2</v>
      </c>
      <c r="I11" s="17" t="s">
        <v>208</v>
      </c>
    </row>
    <row r="12" spans="1:9" ht="15.95" customHeight="1" x14ac:dyDescent="0.25">
      <c r="A12" s="14" t="s">
        <v>3</v>
      </c>
      <c r="B12" s="71" t="s">
        <v>133</v>
      </c>
      <c r="C12" s="71" t="s">
        <v>119</v>
      </c>
      <c r="D12" s="77" t="s">
        <v>671</v>
      </c>
      <c r="E12" s="71">
        <f t="shared" si="0"/>
        <v>2</v>
      </c>
      <c r="F12" s="71"/>
      <c r="G12" s="71">
        <v>0.5</v>
      </c>
      <c r="H12" s="36">
        <f t="shared" si="1"/>
        <v>1</v>
      </c>
      <c r="I12" s="17" t="s">
        <v>251</v>
      </c>
    </row>
    <row r="13" spans="1:9" s="9" customFormat="1" ht="15.95" customHeight="1" x14ac:dyDescent="0.25">
      <c r="A13" s="14" t="s">
        <v>4</v>
      </c>
      <c r="B13" s="71" t="s">
        <v>133</v>
      </c>
      <c r="C13" s="71" t="s">
        <v>119</v>
      </c>
      <c r="D13" s="71"/>
      <c r="E13" s="71">
        <f t="shared" si="0"/>
        <v>2</v>
      </c>
      <c r="F13" s="71"/>
      <c r="G13" s="71"/>
      <c r="H13" s="36">
        <f t="shared" si="1"/>
        <v>2</v>
      </c>
      <c r="I13" s="17" t="s">
        <v>255</v>
      </c>
    </row>
    <row r="14" spans="1:9" s="10" customFormat="1" ht="15.95" customHeight="1" x14ac:dyDescent="0.25">
      <c r="A14" s="14" t="s">
        <v>5</v>
      </c>
      <c r="B14" s="71" t="s">
        <v>112</v>
      </c>
      <c r="C14" s="71"/>
      <c r="D14" s="71"/>
      <c r="E14" s="71">
        <f t="shared" si="0"/>
        <v>0</v>
      </c>
      <c r="F14" s="71"/>
      <c r="G14" s="71"/>
      <c r="H14" s="36">
        <f t="shared" si="1"/>
        <v>0</v>
      </c>
      <c r="I14" s="17" t="s">
        <v>262</v>
      </c>
    </row>
    <row r="15" spans="1:9" ht="15.95" customHeight="1" x14ac:dyDescent="0.25">
      <c r="A15" s="14" t="s">
        <v>6</v>
      </c>
      <c r="B15" s="71" t="s">
        <v>250</v>
      </c>
      <c r="C15" s="71"/>
      <c r="D15" s="71"/>
      <c r="E15" s="71">
        <f t="shared" si="0"/>
        <v>0</v>
      </c>
      <c r="F15" s="71"/>
      <c r="G15" s="71"/>
      <c r="H15" s="36">
        <f t="shared" si="1"/>
        <v>0</v>
      </c>
      <c r="I15" s="17" t="s">
        <v>210</v>
      </c>
    </row>
    <row r="16" spans="1:9" s="9" customFormat="1" ht="15.95" customHeight="1" x14ac:dyDescent="0.25">
      <c r="A16" s="14" t="s">
        <v>7</v>
      </c>
      <c r="B16" s="71" t="s">
        <v>134</v>
      </c>
      <c r="C16" s="71" t="s">
        <v>119</v>
      </c>
      <c r="D16" s="71"/>
      <c r="E16" s="71">
        <f t="shared" si="0"/>
        <v>1</v>
      </c>
      <c r="F16" s="71"/>
      <c r="G16" s="71"/>
      <c r="H16" s="36">
        <f t="shared" si="1"/>
        <v>1</v>
      </c>
      <c r="I16" s="17" t="s">
        <v>265</v>
      </c>
    </row>
    <row r="17" spans="1:9" s="10" customFormat="1" ht="15.95" customHeight="1" x14ac:dyDescent="0.25">
      <c r="A17" s="14" t="s">
        <v>8</v>
      </c>
      <c r="B17" s="71" t="s">
        <v>134</v>
      </c>
      <c r="C17" s="71" t="s">
        <v>119</v>
      </c>
      <c r="D17" s="77" t="s">
        <v>630</v>
      </c>
      <c r="E17" s="71">
        <f t="shared" si="0"/>
        <v>1</v>
      </c>
      <c r="F17" s="71"/>
      <c r="G17" s="71">
        <v>0.5</v>
      </c>
      <c r="H17" s="36">
        <f t="shared" si="1"/>
        <v>0.5</v>
      </c>
      <c r="I17" s="17" t="s">
        <v>631</v>
      </c>
    </row>
    <row r="18" spans="1:9" s="10" customFormat="1" ht="15.95" customHeight="1" x14ac:dyDescent="0.25">
      <c r="A18" s="14" t="s">
        <v>9</v>
      </c>
      <c r="B18" s="71" t="s">
        <v>133</v>
      </c>
      <c r="C18" s="71" t="s">
        <v>119</v>
      </c>
      <c r="D18" s="71"/>
      <c r="E18" s="71">
        <f t="shared" si="0"/>
        <v>2</v>
      </c>
      <c r="F18" s="71"/>
      <c r="G18" s="71"/>
      <c r="H18" s="36">
        <f t="shared" si="1"/>
        <v>2</v>
      </c>
      <c r="I18" s="17" t="s">
        <v>212</v>
      </c>
    </row>
    <row r="19" spans="1:9" ht="15.95" customHeight="1" x14ac:dyDescent="0.25">
      <c r="A19" s="14" t="s">
        <v>10</v>
      </c>
      <c r="B19" s="71" t="s">
        <v>133</v>
      </c>
      <c r="C19" s="71" t="s">
        <v>119</v>
      </c>
      <c r="D19" s="71"/>
      <c r="E19" s="71">
        <f t="shared" si="0"/>
        <v>2</v>
      </c>
      <c r="F19" s="71"/>
      <c r="G19" s="71"/>
      <c r="H19" s="36">
        <f t="shared" si="1"/>
        <v>2</v>
      </c>
      <c r="I19" s="17" t="s">
        <v>747</v>
      </c>
    </row>
    <row r="20" spans="1:9" s="9" customFormat="1" ht="15.95" customHeight="1" x14ac:dyDescent="0.25">
      <c r="A20" s="14" t="s">
        <v>11</v>
      </c>
      <c r="B20" s="71" t="s">
        <v>134</v>
      </c>
      <c r="C20" s="71" t="s">
        <v>120</v>
      </c>
      <c r="D20" s="71"/>
      <c r="E20" s="71">
        <f t="shared" si="0"/>
        <v>1</v>
      </c>
      <c r="F20" s="71"/>
      <c r="G20" s="71"/>
      <c r="H20" s="36">
        <f t="shared" si="1"/>
        <v>1</v>
      </c>
      <c r="I20" s="17" t="s">
        <v>289</v>
      </c>
    </row>
    <row r="21" spans="1:9" s="9" customFormat="1" ht="15.95" customHeight="1" x14ac:dyDescent="0.25">
      <c r="A21" s="14" t="s">
        <v>12</v>
      </c>
      <c r="B21" s="71" t="s">
        <v>133</v>
      </c>
      <c r="C21" s="71" t="s">
        <v>119</v>
      </c>
      <c r="D21" s="71"/>
      <c r="E21" s="71">
        <f t="shared" si="0"/>
        <v>2</v>
      </c>
      <c r="F21" s="71"/>
      <c r="G21" s="71"/>
      <c r="H21" s="36">
        <f t="shared" si="1"/>
        <v>2</v>
      </c>
      <c r="I21" s="17" t="s">
        <v>294</v>
      </c>
    </row>
    <row r="22" spans="1:9" s="9" customFormat="1" ht="15.95" customHeight="1" x14ac:dyDescent="0.25">
      <c r="A22" s="14" t="s">
        <v>13</v>
      </c>
      <c r="B22" s="71" t="s">
        <v>134</v>
      </c>
      <c r="C22" s="71" t="s">
        <v>119</v>
      </c>
      <c r="D22" s="77" t="s">
        <v>604</v>
      </c>
      <c r="E22" s="71">
        <f t="shared" si="0"/>
        <v>1</v>
      </c>
      <c r="F22" s="71"/>
      <c r="G22" s="71">
        <v>0.5</v>
      </c>
      <c r="H22" s="36">
        <f t="shared" si="1"/>
        <v>0.5</v>
      </c>
      <c r="I22" s="17" t="s">
        <v>297</v>
      </c>
    </row>
    <row r="23" spans="1:9" s="10" customFormat="1" ht="15.95" customHeight="1" x14ac:dyDescent="0.25">
      <c r="A23" s="14" t="s">
        <v>14</v>
      </c>
      <c r="B23" s="71" t="s">
        <v>133</v>
      </c>
      <c r="C23" s="71" t="s">
        <v>119</v>
      </c>
      <c r="D23" s="71"/>
      <c r="E23" s="71">
        <f t="shared" si="0"/>
        <v>2</v>
      </c>
      <c r="F23" s="71"/>
      <c r="G23" s="71"/>
      <c r="H23" s="36">
        <f t="shared" si="1"/>
        <v>2</v>
      </c>
      <c r="I23" s="17" t="s">
        <v>300</v>
      </c>
    </row>
    <row r="24" spans="1:9" s="10" customFormat="1" ht="15.95" customHeight="1" x14ac:dyDescent="0.25">
      <c r="A24" s="14" t="s">
        <v>15</v>
      </c>
      <c r="B24" s="71" t="s">
        <v>133</v>
      </c>
      <c r="C24" s="71" t="s">
        <v>119</v>
      </c>
      <c r="D24" s="71"/>
      <c r="E24" s="71">
        <f t="shared" si="0"/>
        <v>2</v>
      </c>
      <c r="F24" s="71"/>
      <c r="G24" s="71"/>
      <c r="H24" s="36">
        <f t="shared" si="1"/>
        <v>2</v>
      </c>
      <c r="I24" s="17" t="s">
        <v>215</v>
      </c>
    </row>
    <row r="25" spans="1:9" s="9" customFormat="1" ht="15.95" customHeight="1" x14ac:dyDescent="0.25">
      <c r="A25" s="14" t="s">
        <v>16</v>
      </c>
      <c r="B25" s="71" t="s">
        <v>134</v>
      </c>
      <c r="C25" s="71" t="s">
        <v>119</v>
      </c>
      <c r="D25" s="77" t="s">
        <v>606</v>
      </c>
      <c r="E25" s="71">
        <f t="shared" si="0"/>
        <v>1</v>
      </c>
      <c r="F25" s="71"/>
      <c r="G25" s="71">
        <v>0.5</v>
      </c>
      <c r="H25" s="36">
        <f t="shared" si="1"/>
        <v>0.5</v>
      </c>
      <c r="I25" s="17" t="s">
        <v>309</v>
      </c>
    </row>
    <row r="26" spans="1:9" ht="15.95" customHeight="1" x14ac:dyDescent="0.25">
      <c r="A26" s="14" t="s">
        <v>17</v>
      </c>
      <c r="B26" s="71" t="s">
        <v>133</v>
      </c>
      <c r="C26" s="71" t="s">
        <v>285</v>
      </c>
      <c r="D26" s="77"/>
      <c r="E26" s="71">
        <f t="shared" si="0"/>
        <v>2</v>
      </c>
      <c r="F26" s="71"/>
      <c r="G26" s="71"/>
      <c r="H26" s="36">
        <f t="shared" si="1"/>
        <v>2</v>
      </c>
      <c r="I26" s="17" t="s">
        <v>315</v>
      </c>
    </row>
    <row r="27" spans="1:9" ht="15.95" customHeight="1" x14ac:dyDescent="0.25">
      <c r="A27" s="14" t="s">
        <v>18</v>
      </c>
      <c r="B27" s="71" t="s">
        <v>133</v>
      </c>
      <c r="C27" s="71" t="s">
        <v>119</v>
      </c>
      <c r="D27" s="71"/>
      <c r="E27" s="71">
        <f t="shared" si="0"/>
        <v>2</v>
      </c>
      <c r="F27" s="71"/>
      <c r="G27" s="71"/>
      <c r="H27" s="36">
        <f t="shared" si="1"/>
        <v>2</v>
      </c>
      <c r="I27" s="17" t="s">
        <v>658</v>
      </c>
    </row>
    <row r="28" spans="1:9" s="38" customFormat="1" ht="15.95" customHeight="1" x14ac:dyDescent="0.25">
      <c r="A28" s="92" t="s">
        <v>19</v>
      </c>
      <c r="B28" s="73"/>
      <c r="C28" s="73"/>
      <c r="D28" s="73"/>
      <c r="E28" s="73"/>
      <c r="F28" s="73"/>
      <c r="G28" s="73"/>
      <c r="H28" s="37"/>
      <c r="I28" s="93"/>
    </row>
    <row r="29" spans="1:9" s="9" customFormat="1" ht="15.95" customHeight="1" x14ac:dyDescent="0.25">
      <c r="A29" s="14" t="s">
        <v>20</v>
      </c>
      <c r="B29" s="71" t="s">
        <v>133</v>
      </c>
      <c r="C29" s="71" t="s">
        <v>275</v>
      </c>
      <c r="D29" s="77"/>
      <c r="E29" s="71">
        <f t="shared" ref="E29:E39" si="2">IF(B29="Да, опубликованы за все отчетные периоды по всем указанным видам доходов",2,IF(B29="Да, опубликованы за все отчетные периоды по отдельным видам доходов",1,0))</f>
        <v>2</v>
      </c>
      <c r="F29" s="71"/>
      <c r="G29" s="71"/>
      <c r="H29" s="36">
        <f t="shared" si="1"/>
        <v>2</v>
      </c>
      <c r="I29" s="17" t="s">
        <v>610</v>
      </c>
    </row>
    <row r="30" spans="1:9" ht="15.95" customHeight="1" x14ac:dyDescent="0.25">
      <c r="A30" s="14" t="s">
        <v>21</v>
      </c>
      <c r="B30" s="71" t="s">
        <v>250</v>
      </c>
      <c r="C30" s="71"/>
      <c r="D30" s="71"/>
      <c r="E30" s="71">
        <f t="shared" si="2"/>
        <v>0</v>
      </c>
      <c r="F30" s="71"/>
      <c r="G30" s="71"/>
      <c r="H30" s="36">
        <f t="shared" si="1"/>
        <v>0</v>
      </c>
      <c r="I30" s="17" t="s">
        <v>323</v>
      </c>
    </row>
    <row r="31" spans="1:9" ht="15.95" customHeight="1" x14ac:dyDescent="0.25">
      <c r="A31" s="14" t="s">
        <v>22</v>
      </c>
      <c r="B31" s="71" t="s">
        <v>250</v>
      </c>
      <c r="C31" s="71"/>
      <c r="D31" s="71"/>
      <c r="E31" s="71">
        <f t="shared" si="2"/>
        <v>0</v>
      </c>
      <c r="F31" s="71"/>
      <c r="G31" s="71"/>
      <c r="H31" s="36">
        <f t="shared" si="1"/>
        <v>0</v>
      </c>
      <c r="I31" s="17" t="s">
        <v>325</v>
      </c>
    </row>
    <row r="32" spans="1:9" ht="15.95" customHeight="1" x14ac:dyDescent="0.25">
      <c r="A32" s="14" t="s">
        <v>23</v>
      </c>
      <c r="B32" s="71" t="s">
        <v>134</v>
      </c>
      <c r="C32" s="71"/>
      <c r="D32" s="77" t="s">
        <v>678</v>
      </c>
      <c r="E32" s="71">
        <f t="shared" si="2"/>
        <v>1</v>
      </c>
      <c r="F32" s="71"/>
      <c r="G32" s="71">
        <v>0.5</v>
      </c>
      <c r="H32" s="36">
        <f t="shared" si="1"/>
        <v>0.5</v>
      </c>
      <c r="I32" s="20" t="s">
        <v>677</v>
      </c>
    </row>
    <row r="33" spans="1:9" ht="15.95" customHeight="1" x14ac:dyDescent="0.25">
      <c r="A33" s="14" t="s">
        <v>24</v>
      </c>
      <c r="B33" s="71" t="s">
        <v>134</v>
      </c>
      <c r="C33" s="71" t="s">
        <v>119</v>
      </c>
      <c r="D33" s="71"/>
      <c r="E33" s="71">
        <f t="shared" si="2"/>
        <v>1</v>
      </c>
      <c r="F33" s="71"/>
      <c r="G33" s="71"/>
      <c r="H33" s="36">
        <f t="shared" si="1"/>
        <v>1</v>
      </c>
      <c r="I33" s="21" t="s">
        <v>331</v>
      </c>
    </row>
    <row r="34" spans="1:9" s="9" customFormat="1" ht="15.95" customHeight="1" x14ac:dyDescent="0.25">
      <c r="A34" s="14" t="s">
        <v>25</v>
      </c>
      <c r="B34" s="71" t="s">
        <v>134</v>
      </c>
      <c r="C34" s="71" t="s">
        <v>119</v>
      </c>
      <c r="D34" s="71"/>
      <c r="E34" s="71">
        <f t="shared" si="2"/>
        <v>1</v>
      </c>
      <c r="F34" s="71"/>
      <c r="G34" s="71"/>
      <c r="H34" s="36">
        <f t="shared" si="1"/>
        <v>1</v>
      </c>
      <c r="I34" s="17" t="s">
        <v>336</v>
      </c>
    </row>
    <row r="35" spans="1:9" ht="15.95" customHeight="1" x14ac:dyDescent="0.25">
      <c r="A35" s="14" t="s">
        <v>26</v>
      </c>
      <c r="B35" s="71" t="s">
        <v>133</v>
      </c>
      <c r="C35" s="71" t="s">
        <v>119</v>
      </c>
      <c r="D35" s="71"/>
      <c r="E35" s="71">
        <f t="shared" si="2"/>
        <v>2</v>
      </c>
      <c r="F35" s="71"/>
      <c r="G35" s="71"/>
      <c r="H35" s="36">
        <f t="shared" si="1"/>
        <v>2</v>
      </c>
      <c r="I35" s="17" t="s">
        <v>221</v>
      </c>
    </row>
    <row r="36" spans="1:9" ht="15.95" customHeight="1" x14ac:dyDescent="0.25">
      <c r="A36" s="14" t="s">
        <v>27</v>
      </c>
      <c r="B36" s="71" t="s">
        <v>250</v>
      </c>
      <c r="C36" s="71"/>
      <c r="D36" s="71"/>
      <c r="E36" s="71">
        <f t="shared" si="2"/>
        <v>0</v>
      </c>
      <c r="F36" s="71"/>
      <c r="G36" s="71"/>
      <c r="H36" s="36">
        <f t="shared" si="1"/>
        <v>0</v>
      </c>
      <c r="I36" s="17" t="s">
        <v>343</v>
      </c>
    </row>
    <row r="37" spans="1:9" ht="15.95" customHeight="1" x14ac:dyDescent="0.25">
      <c r="A37" s="14" t="s">
        <v>28</v>
      </c>
      <c r="B37" s="71" t="s">
        <v>250</v>
      </c>
      <c r="C37" s="71"/>
      <c r="D37" s="71"/>
      <c r="E37" s="71">
        <f t="shared" si="2"/>
        <v>0</v>
      </c>
      <c r="F37" s="71"/>
      <c r="G37" s="71"/>
      <c r="H37" s="36">
        <f t="shared" si="1"/>
        <v>0</v>
      </c>
      <c r="I37" s="21" t="s">
        <v>348</v>
      </c>
    </row>
    <row r="38" spans="1:9" ht="15.95" customHeight="1" x14ac:dyDescent="0.25">
      <c r="A38" s="14" t="s">
        <v>29</v>
      </c>
      <c r="B38" s="71" t="s">
        <v>253</v>
      </c>
      <c r="C38" s="71" t="s">
        <v>351</v>
      </c>
      <c r="D38" s="71"/>
      <c r="E38" s="71">
        <f t="shared" si="2"/>
        <v>0</v>
      </c>
      <c r="F38" s="71"/>
      <c r="G38" s="71"/>
      <c r="H38" s="36">
        <f t="shared" si="1"/>
        <v>0</v>
      </c>
      <c r="I38" s="17" t="s">
        <v>634</v>
      </c>
    </row>
    <row r="39" spans="1:9" ht="15.95" customHeight="1" x14ac:dyDescent="0.25">
      <c r="A39" s="14" t="s">
        <v>30</v>
      </c>
      <c r="B39" s="71" t="s">
        <v>250</v>
      </c>
      <c r="C39" s="71"/>
      <c r="D39" s="71"/>
      <c r="E39" s="71">
        <f t="shared" si="2"/>
        <v>0</v>
      </c>
      <c r="F39" s="71"/>
      <c r="G39" s="71"/>
      <c r="H39" s="36">
        <f t="shared" si="1"/>
        <v>0</v>
      </c>
      <c r="I39" s="17" t="s">
        <v>725</v>
      </c>
    </row>
    <row r="40" spans="1:9" s="38" customFormat="1" ht="15.95" customHeight="1" x14ac:dyDescent="0.25">
      <c r="A40" s="92" t="s">
        <v>31</v>
      </c>
      <c r="B40" s="73"/>
      <c r="C40" s="73"/>
      <c r="D40" s="73"/>
      <c r="E40" s="73"/>
      <c r="F40" s="73"/>
      <c r="G40" s="73"/>
      <c r="H40" s="37"/>
      <c r="I40" s="93"/>
    </row>
    <row r="41" spans="1:9" s="10" customFormat="1" ht="15.95" customHeight="1" x14ac:dyDescent="0.25">
      <c r="A41" s="14" t="s">
        <v>32</v>
      </c>
      <c r="B41" s="71" t="s">
        <v>133</v>
      </c>
      <c r="C41" s="71" t="s">
        <v>119</v>
      </c>
      <c r="D41" s="77"/>
      <c r="E41" s="71">
        <f t="shared" ref="E41:E46" si="3">IF(B41="Да, опубликованы за все отчетные периоды по всем указанным видам доходов",2,IF(B41="Да, опубликованы за все отчетные периоды по отдельным видам доходов",1,0))</f>
        <v>2</v>
      </c>
      <c r="F41" s="71"/>
      <c r="G41" s="71"/>
      <c r="H41" s="36">
        <f t="shared" si="1"/>
        <v>2</v>
      </c>
      <c r="I41" s="17" t="s">
        <v>359</v>
      </c>
    </row>
    <row r="42" spans="1:9" s="10" customFormat="1" ht="15.95" customHeight="1" x14ac:dyDescent="0.25">
      <c r="A42" s="14" t="s">
        <v>33</v>
      </c>
      <c r="B42" s="71" t="s">
        <v>250</v>
      </c>
      <c r="C42" s="71"/>
      <c r="D42" s="71"/>
      <c r="E42" s="71">
        <f t="shared" si="3"/>
        <v>0</v>
      </c>
      <c r="F42" s="71"/>
      <c r="G42" s="71"/>
      <c r="H42" s="36">
        <f t="shared" si="1"/>
        <v>0</v>
      </c>
      <c r="I42" s="17" t="s">
        <v>364</v>
      </c>
    </row>
    <row r="43" spans="1:9" ht="15.95" customHeight="1" x14ac:dyDescent="0.25">
      <c r="A43" s="14" t="s">
        <v>34</v>
      </c>
      <c r="B43" s="71" t="s">
        <v>133</v>
      </c>
      <c r="C43" s="71" t="s">
        <v>119</v>
      </c>
      <c r="D43" s="71"/>
      <c r="E43" s="71">
        <f t="shared" si="3"/>
        <v>2</v>
      </c>
      <c r="F43" s="71"/>
      <c r="G43" s="71"/>
      <c r="H43" s="36">
        <f t="shared" si="1"/>
        <v>2</v>
      </c>
      <c r="I43" s="17" t="s">
        <v>368</v>
      </c>
    </row>
    <row r="44" spans="1:9" s="9" customFormat="1" ht="15.95" customHeight="1" x14ac:dyDescent="0.25">
      <c r="A44" s="14" t="s">
        <v>35</v>
      </c>
      <c r="B44" s="71" t="s">
        <v>133</v>
      </c>
      <c r="C44" s="71" t="s">
        <v>285</v>
      </c>
      <c r="D44" s="77"/>
      <c r="E44" s="71">
        <f t="shared" si="3"/>
        <v>2</v>
      </c>
      <c r="F44" s="71"/>
      <c r="G44" s="71"/>
      <c r="H44" s="36">
        <f t="shared" si="1"/>
        <v>2</v>
      </c>
      <c r="I44" s="17" t="s">
        <v>376</v>
      </c>
    </row>
    <row r="45" spans="1:9" s="10" customFormat="1" ht="15.95" customHeight="1" x14ac:dyDescent="0.25">
      <c r="A45" s="14" t="s">
        <v>36</v>
      </c>
      <c r="B45" s="71" t="s">
        <v>133</v>
      </c>
      <c r="C45" s="71" t="s">
        <v>100</v>
      </c>
      <c r="D45" s="71"/>
      <c r="E45" s="71">
        <f t="shared" si="3"/>
        <v>2</v>
      </c>
      <c r="F45" s="71">
        <v>0.5</v>
      </c>
      <c r="G45" s="71"/>
      <c r="H45" s="36">
        <f t="shared" si="1"/>
        <v>1</v>
      </c>
      <c r="I45" s="22" t="s">
        <v>384</v>
      </c>
    </row>
    <row r="46" spans="1:9" s="10" customFormat="1" ht="15.95" customHeight="1" x14ac:dyDescent="0.25">
      <c r="A46" s="14" t="s">
        <v>37</v>
      </c>
      <c r="B46" s="71" t="s">
        <v>250</v>
      </c>
      <c r="C46" s="71"/>
      <c r="D46" s="71"/>
      <c r="E46" s="71">
        <f t="shared" si="3"/>
        <v>0</v>
      </c>
      <c r="F46" s="71"/>
      <c r="G46" s="71"/>
      <c r="H46" s="36">
        <f t="shared" si="1"/>
        <v>0</v>
      </c>
      <c r="I46" s="23" t="s">
        <v>386</v>
      </c>
    </row>
    <row r="47" spans="1:9" s="38" customFormat="1" ht="15.95" customHeight="1" x14ac:dyDescent="0.25">
      <c r="A47" s="92" t="s">
        <v>38</v>
      </c>
      <c r="B47" s="73"/>
      <c r="C47" s="73"/>
      <c r="D47" s="73"/>
      <c r="E47" s="73"/>
      <c r="F47" s="73"/>
      <c r="G47" s="73"/>
      <c r="H47" s="37"/>
      <c r="I47" s="93"/>
    </row>
    <row r="48" spans="1:9" s="10" customFormat="1" ht="15.95" customHeight="1" x14ac:dyDescent="0.25">
      <c r="A48" s="14" t="s">
        <v>39</v>
      </c>
      <c r="B48" s="71" t="s">
        <v>250</v>
      </c>
      <c r="C48" s="71"/>
      <c r="D48" s="71"/>
      <c r="E48" s="71">
        <f t="shared" ref="E48:E54" si="4">IF(B48="Да, опубликованы за все отчетные периоды по всем указанным видам доходов",2,IF(B48="Да, опубликованы за все отчетные периоды по отдельным видам доходов",1,0))</f>
        <v>0</v>
      </c>
      <c r="F48" s="71"/>
      <c r="G48" s="71"/>
      <c r="H48" s="36">
        <f t="shared" si="1"/>
        <v>0</v>
      </c>
      <c r="I48" s="17" t="s">
        <v>393</v>
      </c>
    </row>
    <row r="49" spans="1:9" s="10" customFormat="1" ht="15.95" customHeight="1" x14ac:dyDescent="0.25">
      <c r="A49" s="14" t="s">
        <v>40</v>
      </c>
      <c r="B49" s="71" t="s">
        <v>250</v>
      </c>
      <c r="C49" s="71"/>
      <c r="D49" s="71"/>
      <c r="E49" s="71">
        <f t="shared" si="4"/>
        <v>0</v>
      </c>
      <c r="F49" s="71"/>
      <c r="G49" s="71"/>
      <c r="H49" s="36">
        <f t="shared" si="1"/>
        <v>0</v>
      </c>
      <c r="I49" s="17" t="s">
        <v>396</v>
      </c>
    </row>
    <row r="50" spans="1:9" ht="15.95" customHeight="1" x14ac:dyDescent="0.25">
      <c r="A50" s="14" t="s">
        <v>41</v>
      </c>
      <c r="B50" s="71" t="s">
        <v>134</v>
      </c>
      <c r="C50" s="71" t="s">
        <v>119</v>
      </c>
      <c r="D50" s="77" t="s">
        <v>688</v>
      </c>
      <c r="E50" s="71">
        <f t="shared" si="4"/>
        <v>1</v>
      </c>
      <c r="F50" s="71"/>
      <c r="G50" s="71">
        <v>0.5</v>
      </c>
      <c r="H50" s="36">
        <f t="shared" si="1"/>
        <v>0.5</v>
      </c>
      <c r="I50" s="17" t="s">
        <v>684</v>
      </c>
    </row>
    <row r="51" spans="1:9" ht="15.95" customHeight="1" x14ac:dyDescent="0.25">
      <c r="A51" s="14" t="s">
        <v>42</v>
      </c>
      <c r="B51" s="71" t="s">
        <v>250</v>
      </c>
      <c r="C51" s="71"/>
      <c r="D51" s="71"/>
      <c r="E51" s="71">
        <f t="shared" si="4"/>
        <v>0</v>
      </c>
      <c r="F51" s="71"/>
      <c r="G51" s="71"/>
      <c r="H51" s="36">
        <f t="shared" si="1"/>
        <v>0</v>
      </c>
      <c r="I51" s="17" t="s">
        <v>652</v>
      </c>
    </row>
    <row r="52" spans="1:9" s="10" customFormat="1" ht="15.95" customHeight="1" x14ac:dyDescent="0.25">
      <c r="A52" s="14" t="s">
        <v>92</v>
      </c>
      <c r="B52" s="71" t="s">
        <v>250</v>
      </c>
      <c r="C52" s="71"/>
      <c r="D52" s="71"/>
      <c r="E52" s="71">
        <f t="shared" si="4"/>
        <v>0</v>
      </c>
      <c r="F52" s="71"/>
      <c r="G52" s="71"/>
      <c r="H52" s="36">
        <f t="shared" si="1"/>
        <v>0</v>
      </c>
      <c r="I52" s="17" t="s">
        <v>401</v>
      </c>
    </row>
    <row r="53" spans="1:9" ht="15.95" customHeight="1" x14ac:dyDescent="0.25">
      <c r="A53" s="14" t="s">
        <v>43</v>
      </c>
      <c r="B53" s="71" t="s">
        <v>250</v>
      </c>
      <c r="C53" s="71"/>
      <c r="D53" s="71"/>
      <c r="E53" s="71">
        <f t="shared" si="4"/>
        <v>0</v>
      </c>
      <c r="F53" s="71"/>
      <c r="G53" s="71"/>
      <c r="H53" s="36">
        <f t="shared" si="1"/>
        <v>0</v>
      </c>
      <c r="I53" s="15" t="s">
        <v>621</v>
      </c>
    </row>
    <row r="54" spans="1:9" ht="15.95" customHeight="1" x14ac:dyDescent="0.25">
      <c r="A54" s="14" t="s">
        <v>44</v>
      </c>
      <c r="B54" s="71" t="s">
        <v>133</v>
      </c>
      <c r="C54" s="71" t="s">
        <v>119</v>
      </c>
      <c r="D54" s="71"/>
      <c r="E54" s="71">
        <f t="shared" si="4"/>
        <v>2</v>
      </c>
      <c r="F54" s="71"/>
      <c r="G54" s="71"/>
      <c r="H54" s="36">
        <f t="shared" si="1"/>
        <v>2</v>
      </c>
      <c r="I54" s="17" t="s">
        <v>407</v>
      </c>
    </row>
    <row r="55" spans="1:9" s="38" customFormat="1" ht="15.95" customHeight="1" x14ac:dyDescent="0.25">
      <c r="A55" s="92" t="s">
        <v>45</v>
      </c>
      <c r="B55" s="73"/>
      <c r="C55" s="73"/>
      <c r="D55" s="73"/>
      <c r="E55" s="73"/>
      <c r="F55" s="73"/>
      <c r="G55" s="73"/>
      <c r="H55" s="37"/>
      <c r="I55" s="93"/>
    </row>
    <row r="56" spans="1:9" s="10" customFormat="1" ht="15.95" customHeight="1" x14ac:dyDescent="0.25">
      <c r="A56" s="14" t="s">
        <v>46</v>
      </c>
      <c r="B56" s="71" t="s">
        <v>133</v>
      </c>
      <c r="C56" s="71" t="s">
        <v>119</v>
      </c>
      <c r="D56" s="77" t="s">
        <v>681</v>
      </c>
      <c r="E56" s="71">
        <f t="shared" ref="E56:E69" si="5">IF(B56="Да, опубликованы за все отчетные периоды по всем указанным видам доходов",2,IF(B56="Да, опубликованы за все отчетные периоды по отдельным видам доходов",1,0))</f>
        <v>2</v>
      </c>
      <c r="F56" s="71"/>
      <c r="G56" s="71">
        <v>0.5</v>
      </c>
      <c r="H56" s="36">
        <f t="shared" si="1"/>
        <v>1</v>
      </c>
      <c r="I56" s="17" t="s">
        <v>680</v>
      </c>
    </row>
    <row r="57" spans="1:9" s="10" customFormat="1" ht="15.95" customHeight="1" x14ac:dyDescent="0.25">
      <c r="A57" s="14" t="s">
        <v>47</v>
      </c>
      <c r="B57" s="71" t="s">
        <v>134</v>
      </c>
      <c r="C57" s="71" t="s">
        <v>119</v>
      </c>
      <c r="D57" s="71"/>
      <c r="E57" s="71">
        <f t="shared" si="5"/>
        <v>1</v>
      </c>
      <c r="F57" s="71"/>
      <c r="G57" s="71"/>
      <c r="H57" s="36">
        <f t="shared" si="1"/>
        <v>1</v>
      </c>
      <c r="I57" s="17" t="s">
        <v>418</v>
      </c>
    </row>
    <row r="58" spans="1:9" s="10" customFormat="1" ht="15.95" customHeight="1" x14ac:dyDescent="0.25">
      <c r="A58" s="14" t="s">
        <v>48</v>
      </c>
      <c r="B58" s="71" t="s">
        <v>134</v>
      </c>
      <c r="C58" s="71" t="s">
        <v>119</v>
      </c>
      <c r="D58" s="71"/>
      <c r="E58" s="71">
        <f t="shared" si="5"/>
        <v>1</v>
      </c>
      <c r="F58" s="71"/>
      <c r="G58" s="71"/>
      <c r="H58" s="36">
        <f t="shared" si="1"/>
        <v>1</v>
      </c>
      <c r="I58" s="17" t="s">
        <v>422</v>
      </c>
    </row>
    <row r="59" spans="1:9" s="10" customFormat="1" ht="15.95" customHeight="1" x14ac:dyDescent="0.25">
      <c r="A59" s="14" t="s">
        <v>49</v>
      </c>
      <c r="B59" s="71" t="s">
        <v>250</v>
      </c>
      <c r="C59" s="71"/>
      <c r="D59" s="71"/>
      <c r="E59" s="71">
        <f t="shared" si="5"/>
        <v>0</v>
      </c>
      <c r="F59" s="71"/>
      <c r="G59" s="71"/>
      <c r="H59" s="36">
        <f t="shared" si="1"/>
        <v>0</v>
      </c>
      <c r="I59" s="17" t="s">
        <v>426</v>
      </c>
    </row>
    <row r="60" spans="1:9" ht="15.95" customHeight="1" x14ac:dyDescent="0.25">
      <c r="A60" s="14" t="s">
        <v>50</v>
      </c>
      <c r="B60" s="71" t="s">
        <v>133</v>
      </c>
      <c r="C60" s="71" t="s">
        <v>119</v>
      </c>
      <c r="D60" s="71"/>
      <c r="E60" s="71">
        <f t="shared" si="5"/>
        <v>2</v>
      </c>
      <c r="F60" s="71"/>
      <c r="G60" s="71"/>
      <c r="H60" s="36">
        <f t="shared" si="1"/>
        <v>2</v>
      </c>
      <c r="I60" s="17" t="s">
        <v>675</v>
      </c>
    </row>
    <row r="61" spans="1:9" s="10" customFormat="1" ht="15.95" customHeight="1" x14ac:dyDescent="0.25">
      <c r="A61" s="14" t="s">
        <v>51</v>
      </c>
      <c r="B61" s="71" t="s">
        <v>250</v>
      </c>
      <c r="C61" s="71"/>
      <c r="D61" s="71"/>
      <c r="E61" s="71">
        <f t="shared" si="5"/>
        <v>0</v>
      </c>
      <c r="F61" s="71"/>
      <c r="G61" s="71"/>
      <c r="H61" s="36">
        <f t="shared" si="1"/>
        <v>0</v>
      </c>
      <c r="I61" s="17" t="s">
        <v>435</v>
      </c>
    </row>
    <row r="62" spans="1:9" s="10" customFormat="1" ht="15.95" customHeight="1" x14ac:dyDescent="0.25">
      <c r="A62" s="14" t="s">
        <v>52</v>
      </c>
      <c r="B62" s="71" t="s">
        <v>134</v>
      </c>
      <c r="C62" s="71" t="s">
        <v>119</v>
      </c>
      <c r="D62" s="71"/>
      <c r="E62" s="71">
        <f t="shared" si="5"/>
        <v>1</v>
      </c>
      <c r="F62" s="71"/>
      <c r="G62" s="71"/>
      <c r="H62" s="36">
        <f t="shared" si="1"/>
        <v>1</v>
      </c>
      <c r="I62" s="17" t="s">
        <v>436</v>
      </c>
    </row>
    <row r="63" spans="1:9" s="10" customFormat="1" ht="15.95" customHeight="1" x14ac:dyDescent="0.25">
      <c r="A63" s="14" t="s">
        <v>53</v>
      </c>
      <c r="B63" s="71" t="s">
        <v>133</v>
      </c>
      <c r="C63" s="71" t="s">
        <v>119</v>
      </c>
      <c r="D63" s="77" t="s">
        <v>665</v>
      </c>
      <c r="E63" s="71">
        <f t="shared" si="5"/>
        <v>2</v>
      </c>
      <c r="F63" s="71"/>
      <c r="G63" s="71">
        <v>0.5</v>
      </c>
      <c r="H63" s="36">
        <f t="shared" si="1"/>
        <v>1</v>
      </c>
      <c r="I63" s="24" t="s">
        <v>664</v>
      </c>
    </row>
    <row r="64" spans="1:9" s="10" customFormat="1" ht="15.95" customHeight="1" x14ac:dyDescent="0.25">
      <c r="A64" s="14" t="s">
        <v>54</v>
      </c>
      <c r="B64" s="71" t="s">
        <v>133</v>
      </c>
      <c r="C64" s="77" t="s">
        <v>351</v>
      </c>
      <c r="D64" s="71"/>
      <c r="E64" s="71">
        <f t="shared" si="5"/>
        <v>2</v>
      </c>
      <c r="F64" s="71"/>
      <c r="G64" s="71"/>
      <c r="H64" s="36">
        <f t="shared" si="1"/>
        <v>2</v>
      </c>
      <c r="I64" s="17" t="s">
        <v>445</v>
      </c>
    </row>
    <row r="65" spans="1:9" s="10" customFormat="1" ht="15.95" customHeight="1" x14ac:dyDescent="0.25">
      <c r="A65" s="14" t="s">
        <v>55</v>
      </c>
      <c r="B65" s="71" t="s">
        <v>133</v>
      </c>
      <c r="C65" s="71" t="s">
        <v>119</v>
      </c>
      <c r="D65" s="71"/>
      <c r="E65" s="71">
        <f t="shared" si="5"/>
        <v>2</v>
      </c>
      <c r="F65" s="71"/>
      <c r="G65" s="71"/>
      <c r="H65" s="36">
        <f t="shared" si="1"/>
        <v>2</v>
      </c>
      <c r="I65" s="17" t="s">
        <v>452</v>
      </c>
    </row>
    <row r="66" spans="1:9" ht="15.95" customHeight="1" x14ac:dyDescent="0.25">
      <c r="A66" s="14" t="s">
        <v>56</v>
      </c>
      <c r="B66" s="71" t="s">
        <v>134</v>
      </c>
      <c r="C66" s="71" t="s">
        <v>119</v>
      </c>
      <c r="D66" s="71"/>
      <c r="E66" s="71">
        <f t="shared" si="5"/>
        <v>1</v>
      </c>
      <c r="F66" s="71"/>
      <c r="G66" s="71"/>
      <c r="H66" s="36">
        <f t="shared" si="1"/>
        <v>1</v>
      </c>
      <c r="I66" s="17" t="s">
        <v>459</v>
      </c>
    </row>
    <row r="67" spans="1:9" s="10" customFormat="1" ht="15.95" customHeight="1" x14ac:dyDescent="0.25">
      <c r="A67" s="14" t="s">
        <v>57</v>
      </c>
      <c r="B67" s="71" t="s">
        <v>250</v>
      </c>
      <c r="C67" s="71"/>
      <c r="D67" s="71"/>
      <c r="E67" s="71">
        <f t="shared" si="5"/>
        <v>0</v>
      </c>
      <c r="F67" s="71"/>
      <c r="G67" s="71"/>
      <c r="H67" s="36">
        <f t="shared" si="1"/>
        <v>0</v>
      </c>
      <c r="I67" s="17" t="s">
        <v>464</v>
      </c>
    </row>
    <row r="68" spans="1:9" s="10" customFormat="1" ht="15.95" customHeight="1" x14ac:dyDescent="0.25">
      <c r="A68" s="14" t="s">
        <v>58</v>
      </c>
      <c r="B68" s="71" t="s">
        <v>133</v>
      </c>
      <c r="C68" s="77" t="s">
        <v>351</v>
      </c>
      <c r="D68" s="71"/>
      <c r="E68" s="71">
        <f t="shared" si="5"/>
        <v>2</v>
      </c>
      <c r="F68" s="71"/>
      <c r="G68" s="71"/>
      <c r="H68" s="36">
        <f t="shared" si="1"/>
        <v>2</v>
      </c>
      <c r="I68" s="17" t="s">
        <v>466</v>
      </c>
    </row>
    <row r="69" spans="1:9" ht="15.95" customHeight="1" x14ac:dyDescent="0.25">
      <c r="A69" s="14" t="s">
        <v>59</v>
      </c>
      <c r="B69" s="71" t="s">
        <v>134</v>
      </c>
      <c r="C69" s="71" t="s">
        <v>238</v>
      </c>
      <c r="D69" s="71"/>
      <c r="E69" s="71">
        <f t="shared" si="5"/>
        <v>1</v>
      </c>
      <c r="F69" s="71">
        <v>0.5</v>
      </c>
      <c r="G69" s="71"/>
      <c r="H69" s="36">
        <f t="shared" si="1"/>
        <v>0.5</v>
      </c>
      <c r="I69" s="21" t="s">
        <v>471</v>
      </c>
    </row>
    <row r="70" spans="1:9" s="38" customFormat="1" ht="15.95" customHeight="1" x14ac:dyDescent="0.25">
      <c r="A70" s="92" t="s">
        <v>60</v>
      </c>
      <c r="B70" s="73"/>
      <c r="C70" s="73"/>
      <c r="D70" s="73"/>
      <c r="E70" s="73"/>
      <c r="F70" s="73"/>
      <c r="G70" s="73"/>
      <c r="H70" s="37"/>
      <c r="I70" s="93"/>
    </row>
    <row r="71" spans="1:9" s="10" customFormat="1" ht="15.95" customHeight="1" x14ac:dyDescent="0.25">
      <c r="A71" s="14" t="s">
        <v>61</v>
      </c>
      <c r="B71" s="71" t="s">
        <v>133</v>
      </c>
      <c r="C71" s="71" t="s">
        <v>100</v>
      </c>
      <c r="D71" s="71"/>
      <c r="E71" s="71">
        <f t="shared" ref="E71:E76" si="6">IF(B71="Да, опубликованы за все отчетные периоды по всем указанным видам доходов",2,IF(B71="Да, опубликованы за все отчетные периоды по отдельным видам доходов",1,0))</f>
        <v>2</v>
      </c>
      <c r="F71" s="71">
        <v>0.5</v>
      </c>
      <c r="G71" s="71"/>
      <c r="H71" s="36">
        <f t="shared" si="1"/>
        <v>1</v>
      </c>
      <c r="I71" s="17" t="s">
        <v>475</v>
      </c>
    </row>
    <row r="72" spans="1:9" ht="15.95" customHeight="1" x14ac:dyDescent="0.25">
      <c r="A72" s="14" t="s">
        <v>62</v>
      </c>
      <c r="B72" s="71" t="s">
        <v>134</v>
      </c>
      <c r="C72" s="71" t="s">
        <v>119</v>
      </c>
      <c r="D72" s="77" t="s">
        <v>206</v>
      </c>
      <c r="E72" s="71">
        <f t="shared" si="6"/>
        <v>1</v>
      </c>
      <c r="F72" s="71"/>
      <c r="G72" s="71">
        <v>0.5</v>
      </c>
      <c r="H72" s="36">
        <f t="shared" si="1"/>
        <v>0.5</v>
      </c>
      <c r="I72" s="20" t="s">
        <v>229</v>
      </c>
    </row>
    <row r="73" spans="1:9" ht="15.95" customHeight="1" x14ac:dyDescent="0.25">
      <c r="A73" s="14" t="s">
        <v>63</v>
      </c>
      <c r="B73" s="71" t="s">
        <v>250</v>
      </c>
      <c r="C73" s="71"/>
      <c r="D73" s="71"/>
      <c r="E73" s="71">
        <f t="shared" si="6"/>
        <v>0</v>
      </c>
      <c r="F73" s="71"/>
      <c r="G73" s="71"/>
      <c r="H73" s="36">
        <f t="shared" si="1"/>
        <v>0</v>
      </c>
      <c r="I73" s="17" t="s">
        <v>230</v>
      </c>
    </row>
    <row r="74" spans="1:9" s="10" customFormat="1" ht="15.95" customHeight="1" x14ac:dyDescent="0.25">
      <c r="A74" s="14" t="s">
        <v>64</v>
      </c>
      <c r="B74" s="71" t="s">
        <v>133</v>
      </c>
      <c r="C74" s="71" t="s">
        <v>119</v>
      </c>
      <c r="D74" s="71"/>
      <c r="E74" s="71">
        <f t="shared" si="6"/>
        <v>2</v>
      </c>
      <c r="F74" s="71"/>
      <c r="G74" s="71"/>
      <c r="H74" s="36">
        <f t="shared" si="1"/>
        <v>2</v>
      </c>
      <c r="I74" s="17" t="s">
        <v>231</v>
      </c>
    </row>
    <row r="75" spans="1:9" s="10" customFormat="1" ht="15.95" customHeight="1" x14ac:dyDescent="0.25">
      <c r="A75" s="14" t="s">
        <v>65</v>
      </c>
      <c r="B75" s="71" t="s">
        <v>133</v>
      </c>
      <c r="C75" s="71" t="s">
        <v>119</v>
      </c>
      <c r="D75" s="71"/>
      <c r="E75" s="71">
        <f t="shared" si="6"/>
        <v>2</v>
      </c>
      <c r="F75" s="71"/>
      <c r="G75" s="71"/>
      <c r="H75" s="36">
        <f t="shared" ref="H75:H102" si="7">E75*(1-F75)*(1-G75)</f>
        <v>2</v>
      </c>
      <c r="I75" s="17" t="s">
        <v>232</v>
      </c>
    </row>
    <row r="76" spans="1:9" s="10" customFormat="1" ht="15.95" customHeight="1" x14ac:dyDescent="0.25">
      <c r="A76" s="14" t="s">
        <v>66</v>
      </c>
      <c r="B76" s="71" t="s">
        <v>250</v>
      </c>
      <c r="C76" s="71"/>
      <c r="D76" s="71"/>
      <c r="E76" s="71">
        <f t="shared" si="6"/>
        <v>0</v>
      </c>
      <c r="F76" s="71"/>
      <c r="G76" s="71"/>
      <c r="H76" s="36">
        <f t="shared" si="7"/>
        <v>0</v>
      </c>
      <c r="I76" s="17" t="s">
        <v>233</v>
      </c>
    </row>
    <row r="77" spans="1:9" s="38" customFormat="1" ht="15.95" customHeight="1" x14ac:dyDescent="0.25">
      <c r="A77" s="92" t="s">
        <v>67</v>
      </c>
      <c r="B77" s="73"/>
      <c r="C77" s="73"/>
      <c r="D77" s="73"/>
      <c r="E77" s="73"/>
      <c r="F77" s="73"/>
      <c r="G77" s="73"/>
      <c r="H77" s="37"/>
      <c r="I77" s="93"/>
    </row>
    <row r="78" spans="1:9" s="10" customFormat="1" ht="15.95" customHeight="1" x14ac:dyDescent="0.25">
      <c r="A78" s="14" t="s">
        <v>68</v>
      </c>
      <c r="B78" s="71" t="s">
        <v>134</v>
      </c>
      <c r="C78" s="71" t="s">
        <v>119</v>
      </c>
      <c r="D78" s="77" t="s">
        <v>618</v>
      </c>
      <c r="E78" s="71">
        <f t="shared" ref="E78:E89" si="8">IF(B78="Да, опубликованы за все отчетные периоды по всем указанным видам доходов",2,IF(B78="Да, опубликованы за все отчетные периоды по отдельным видам доходов",1,0))</f>
        <v>1</v>
      </c>
      <c r="F78" s="71"/>
      <c r="G78" s="71">
        <v>0.5</v>
      </c>
      <c r="H78" s="36">
        <f t="shared" si="7"/>
        <v>0.5</v>
      </c>
      <c r="I78" s="17" t="s">
        <v>617</v>
      </c>
    </row>
    <row r="79" spans="1:9" s="10" customFormat="1" ht="15.95" customHeight="1" x14ac:dyDescent="0.25">
      <c r="A79" s="14" t="s">
        <v>69</v>
      </c>
      <c r="B79" s="71" t="s">
        <v>133</v>
      </c>
      <c r="C79" s="77" t="s">
        <v>351</v>
      </c>
      <c r="D79" s="77" t="s">
        <v>701</v>
      </c>
      <c r="E79" s="71">
        <f t="shared" si="8"/>
        <v>2</v>
      </c>
      <c r="F79" s="71"/>
      <c r="G79" s="71">
        <v>0.5</v>
      </c>
      <c r="H79" s="36">
        <f t="shared" si="7"/>
        <v>1</v>
      </c>
      <c r="I79" s="17" t="s">
        <v>498</v>
      </c>
    </row>
    <row r="80" spans="1:9" s="10" customFormat="1" ht="15.95" customHeight="1" x14ac:dyDescent="0.25">
      <c r="A80" s="14" t="s">
        <v>70</v>
      </c>
      <c r="B80" s="71" t="s">
        <v>250</v>
      </c>
      <c r="C80" s="71"/>
      <c r="D80" s="71"/>
      <c r="E80" s="71">
        <f t="shared" si="8"/>
        <v>0</v>
      </c>
      <c r="F80" s="71"/>
      <c r="G80" s="71"/>
      <c r="H80" s="36">
        <f t="shared" si="7"/>
        <v>0</v>
      </c>
      <c r="I80" s="17" t="s">
        <v>501</v>
      </c>
    </row>
    <row r="81" spans="1:9" s="10" customFormat="1" ht="15.95" customHeight="1" x14ac:dyDescent="0.25">
      <c r="A81" s="14" t="s">
        <v>71</v>
      </c>
      <c r="B81" s="71" t="s">
        <v>250</v>
      </c>
      <c r="C81" s="71"/>
      <c r="D81" s="71"/>
      <c r="E81" s="71">
        <f t="shared" si="8"/>
        <v>0</v>
      </c>
      <c r="F81" s="71"/>
      <c r="G81" s="71"/>
      <c r="H81" s="36">
        <f t="shared" si="7"/>
        <v>0</v>
      </c>
      <c r="I81" s="17" t="s">
        <v>507</v>
      </c>
    </row>
    <row r="82" spans="1:9" ht="15.95" customHeight="1" x14ac:dyDescent="0.25">
      <c r="A82" s="14" t="s">
        <v>72</v>
      </c>
      <c r="B82" s="71" t="s">
        <v>133</v>
      </c>
      <c r="C82" s="71" t="s">
        <v>120</v>
      </c>
      <c r="D82" s="71"/>
      <c r="E82" s="71">
        <f t="shared" si="8"/>
        <v>2</v>
      </c>
      <c r="F82" s="71"/>
      <c r="G82" s="71"/>
      <c r="H82" s="36">
        <f t="shared" si="7"/>
        <v>2</v>
      </c>
      <c r="I82" s="25" t="s">
        <v>510</v>
      </c>
    </row>
    <row r="83" spans="1:9" s="10" customFormat="1" ht="15.95" customHeight="1" x14ac:dyDescent="0.25">
      <c r="A83" s="14" t="s">
        <v>73</v>
      </c>
      <c r="B83" s="71" t="s">
        <v>250</v>
      </c>
      <c r="C83" s="71"/>
      <c r="D83" s="71"/>
      <c r="E83" s="71">
        <f t="shared" si="8"/>
        <v>0</v>
      </c>
      <c r="F83" s="71"/>
      <c r="G83" s="71"/>
      <c r="H83" s="36">
        <f t="shared" si="7"/>
        <v>0</v>
      </c>
      <c r="I83" s="17" t="s">
        <v>514</v>
      </c>
    </row>
    <row r="84" spans="1:9" ht="15.95" customHeight="1" x14ac:dyDescent="0.25">
      <c r="A84" s="14" t="s">
        <v>74</v>
      </c>
      <c r="B84" s="71" t="s">
        <v>133</v>
      </c>
      <c r="C84" s="71" t="s">
        <v>119</v>
      </c>
      <c r="D84" s="71"/>
      <c r="E84" s="71">
        <f t="shared" si="8"/>
        <v>2</v>
      </c>
      <c r="F84" s="71"/>
      <c r="G84" s="71"/>
      <c r="H84" s="36">
        <f t="shared" si="7"/>
        <v>2</v>
      </c>
      <c r="I84" s="17" t="s">
        <v>235</v>
      </c>
    </row>
    <row r="85" spans="1:9" s="9" customFormat="1" ht="15.95" customHeight="1" x14ac:dyDescent="0.25">
      <c r="A85" s="14" t="s">
        <v>75</v>
      </c>
      <c r="B85" s="71" t="s">
        <v>133</v>
      </c>
      <c r="C85" s="71" t="s">
        <v>119</v>
      </c>
      <c r="D85" s="71"/>
      <c r="E85" s="71">
        <f t="shared" si="8"/>
        <v>2</v>
      </c>
      <c r="F85" s="71"/>
      <c r="G85" s="71"/>
      <c r="H85" s="36">
        <f t="shared" si="7"/>
        <v>2</v>
      </c>
      <c r="I85" s="17" t="s">
        <v>516</v>
      </c>
    </row>
    <row r="86" spans="1:9" s="10" customFormat="1" ht="15.95" customHeight="1" x14ac:dyDescent="0.25">
      <c r="A86" s="14" t="s">
        <v>76</v>
      </c>
      <c r="B86" s="71" t="s">
        <v>133</v>
      </c>
      <c r="C86" s="71" t="s">
        <v>119</v>
      </c>
      <c r="D86" s="77" t="s">
        <v>626</v>
      </c>
      <c r="E86" s="71">
        <f t="shared" si="8"/>
        <v>2</v>
      </c>
      <c r="F86" s="71"/>
      <c r="G86" s="71">
        <v>0.5</v>
      </c>
      <c r="H86" s="36">
        <f t="shared" si="7"/>
        <v>1</v>
      </c>
      <c r="I86" s="17" t="s">
        <v>521</v>
      </c>
    </row>
    <row r="87" spans="1:9" ht="15.95" customHeight="1" x14ac:dyDescent="0.25">
      <c r="A87" s="14" t="s">
        <v>77</v>
      </c>
      <c r="B87" s="71" t="s">
        <v>133</v>
      </c>
      <c r="C87" s="71" t="s">
        <v>351</v>
      </c>
      <c r="D87" s="77" t="s">
        <v>607</v>
      </c>
      <c r="E87" s="71">
        <f t="shared" si="8"/>
        <v>2</v>
      </c>
      <c r="F87" s="71"/>
      <c r="G87" s="71">
        <v>0.5</v>
      </c>
      <c r="H87" s="36">
        <f t="shared" si="7"/>
        <v>1</v>
      </c>
      <c r="I87" s="25" t="s">
        <v>530</v>
      </c>
    </row>
    <row r="88" spans="1:9" s="10" customFormat="1" ht="15.95" customHeight="1" x14ac:dyDescent="0.25">
      <c r="A88" s="14" t="s">
        <v>78</v>
      </c>
      <c r="B88" s="71" t="s">
        <v>133</v>
      </c>
      <c r="C88" s="71" t="s">
        <v>119</v>
      </c>
      <c r="D88" s="71"/>
      <c r="E88" s="71">
        <f t="shared" si="8"/>
        <v>2</v>
      </c>
      <c r="F88" s="71"/>
      <c r="G88" s="71"/>
      <c r="H88" s="36">
        <f t="shared" si="7"/>
        <v>2</v>
      </c>
      <c r="I88" s="17" t="s">
        <v>536</v>
      </c>
    </row>
    <row r="89" spans="1:9" s="10" customFormat="1" ht="15.95" customHeight="1" x14ac:dyDescent="0.25">
      <c r="A89" s="14" t="s">
        <v>79</v>
      </c>
      <c r="B89" s="71" t="s">
        <v>133</v>
      </c>
      <c r="C89" s="71" t="s">
        <v>119</v>
      </c>
      <c r="D89" s="71"/>
      <c r="E89" s="71">
        <f t="shared" si="8"/>
        <v>2</v>
      </c>
      <c r="F89" s="71"/>
      <c r="G89" s="71"/>
      <c r="H89" s="36">
        <f t="shared" si="7"/>
        <v>2</v>
      </c>
      <c r="I89" s="17" t="s">
        <v>541</v>
      </c>
    </row>
    <row r="90" spans="1:9" s="38" customFormat="1" ht="15.95" customHeight="1" x14ac:dyDescent="0.25">
      <c r="A90" s="92" t="s">
        <v>80</v>
      </c>
      <c r="B90" s="73"/>
      <c r="C90" s="73"/>
      <c r="D90" s="73"/>
      <c r="E90" s="73"/>
      <c r="F90" s="73"/>
      <c r="G90" s="73"/>
      <c r="H90" s="37"/>
      <c r="I90" s="93"/>
    </row>
    <row r="91" spans="1:9" s="10" customFormat="1" ht="15.95" customHeight="1" x14ac:dyDescent="0.25">
      <c r="A91" s="14" t="s">
        <v>81</v>
      </c>
      <c r="B91" s="71" t="s">
        <v>250</v>
      </c>
      <c r="C91" s="71"/>
      <c r="D91" s="71"/>
      <c r="E91" s="71">
        <f t="shared" ref="E91:E99" si="9">IF(B91="Да, опубликованы за все отчетные периоды по всем указанным видам доходов",2,IF(B91="Да, опубликованы за все отчетные периоды по отдельным видам доходов",1,0))</f>
        <v>0</v>
      </c>
      <c r="F91" s="71"/>
      <c r="G91" s="71"/>
      <c r="H91" s="36">
        <f t="shared" si="7"/>
        <v>0</v>
      </c>
      <c r="I91" s="17" t="s">
        <v>544</v>
      </c>
    </row>
    <row r="92" spans="1:9" s="10" customFormat="1" ht="15.95" customHeight="1" x14ac:dyDescent="0.25">
      <c r="A92" s="14" t="s">
        <v>82</v>
      </c>
      <c r="B92" s="71" t="s">
        <v>250</v>
      </c>
      <c r="C92" s="71"/>
      <c r="D92" s="71"/>
      <c r="E92" s="71">
        <f t="shared" si="9"/>
        <v>0</v>
      </c>
      <c r="F92" s="71"/>
      <c r="G92" s="71"/>
      <c r="H92" s="36">
        <f t="shared" si="7"/>
        <v>0</v>
      </c>
      <c r="I92" s="17" t="s">
        <v>551</v>
      </c>
    </row>
    <row r="93" spans="1:9" ht="15.95" customHeight="1" x14ac:dyDescent="0.25">
      <c r="A93" s="14" t="s">
        <v>83</v>
      </c>
      <c r="B93" s="71" t="s">
        <v>250</v>
      </c>
      <c r="C93" s="71"/>
      <c r="D93" s="71"/>
      <c r="E93" s="71">
        <f t="shared" si="9"/>
        <v>0</v>
      </c>
      <c r="F93" s="71"/>
      <c r="G93" s="71"/>
      <c r="H93" s="36">
        <f t="shared" si="7"/>
        <v>0</v>
      </c>
      <c r="I93" s="17" t="s">
        <v>553</v>
      </c>
    </row>
    <row r="94" spans="1:9" ht="15.95" customHeight="1" x14ac:dyDescent="0.25">
      <c r="A94" s="14" t="s">
        <v>84</v>
      </c>
      <c r="B94" s="71" t="s">
        <v>134</v>
      </c>
      <c r="C94" s="71" t="s">
        <v>119</v>
      </c>
      <c r="D94" s="71"/>
      <c r="E94" s="71">
        <f t="shared" si="9"/>
        <v>1</v>
      </c>
      <c r="F94" s="71"/>
      <c r="G94" s="71"/>
      <c r="H94" s="36">
        <f t="shared" si="7"/>
        <v>1</v>
      </c>
      <c r="I94" s="17" t="s">
        <v>556</v>
      </c>
    </row>
    <row r="95" spans="1:9" ht="15.95" customHeight="1" x14ac:dyDescent="0.25">
      <c r="A95" s="14" t="s">
        <v>85</v>
      </c>
      <c r="B95" s="71" t="s">
        <v>134</v>
      </c>
      <c r="C95" s="71" t="s">
        <v>119</v>
      </c>
      <c r="D95" s="71"/>
      <c r="E95" s="71">
        <f t="shared" si="9"/>
        <v>1</v>
      </c>
      <c r="F95" s="71"/>
      <c r="G95" s="71"/>
      <c r="H95" s="36">
        <f t="shared" si="7"/>
        <v>1</v>
      </c>
      <c r="I95" s="17" t="s">
        <v>563</v>
      </c>
    </row>
    <row r="96" spans="1:9" s="10" customFormat="1" ht="15.95" customHeight="1" x14ac:dyDescent="0.25">
      <c r="A96" s="14" t="s">
        <v>86</v>
      </c>
      <c r="B96" s="71" t="s">
        <v>250</v>
      </c>
      <c r="C96" s="71"/>
      <c r="D96" s="71"/>
      <c r="E96" s="71">
        <f t="shared" si="9"/>
        <v>0</v>
      </c>
      <c r="F96" s="71"/>
      <c r="G96" s="71"/>
      <c r="H96" s="36">
        <f t="shared" si="7"/>
        <v>0</v>
      </c>
      <c r="I96" s="17" t="s">
        <v>572</v>
      </c>
    </row>
    <row r="97" spans="1:9" s="10" customFormat="1" ht="15.95" customHeight="1" x14ac:dyDescent="0.25">
      <c r="A97" s="14" t="s">
        <v>87</v>
      </c>
      <c r="B97" s="71" t="s">
        <v>250</v>
      </c>
      <c r="C97" s="71"/>
      <c r="D97" s="71"/>
      <c r="E97" s="71">
        <f t="shared" si="9"/>
        <v>0</v>
      </c>
      <c r="F97" s="71"/>
      <c r="G97" s="71"/>
      <c r="H97" s="36">
        <f t="shared" si="7"/>
        <v>0</v>
      </c>
      <c r="I97" s="21" t="s">
        <v>575</v>
      </c>
    </row>
    <row r="98" spans="1:9" s="10" customFormat="1" ht="15.95" customHeight="1" x14ac:dyDescent="0.25">
      <c r="A98" s="14" t="s">
        <v>88</v>
      </c>
      <c r="B98" s="71" t="s">
        <v>250</v>
      </c>
      <c r="C98" s="71"/>
      <c r="D98" s="71"/>
      <c r="E98" s="71">
        <f t="shared" si="9"/>
        <v>0</v>
      </c>
      <c r="F98" s="71"/>
      <c r="G98" s="71"/>
      <c r="H98" s="36">
        <f t="shared" si="7"/>
        <v>0</v>
      </c>
      <c r="I98" s="15" t="s">
        <v>579</v>
      </c>
    </row>
    <row r="99" spans="1:9" s="10" customFormat="1" ht="15.95" customHeight="1" x14ac:dyDescent="0.25">
      <c r="A99" s="14" t="s">
        <v>89</v>
      </c>
      <c r="B99" s="71" t="s">
        <v>253</v>
      </c>
      <c r="C99" s="71"/>
      <c r="D99" s="71"/>
      <c r="E99" s="71">
        <f t="shared" si="9"/>
        <v>0</v>
      </c>
      <c r="F99" s="71"/>
      <c r="G99" s="71"/>
      <c r="H99" s="36">
        <f t="shared" si="7"/>
        <v>0</v>
      </c>
      <c r="I99" s="17" t="s">
        <v>582</v>
      </c>
    </row>
    <row r="100" spans="1:9" s="38" customFormat="1" ht="15.95" customHeight="1" x14ac:dyDescent="0.25">
      <c r="A100" s="92" t="s">
        <v>108</v>
      </c>
      <c r="B100" s="73"/>
      <c r="C100" s="116"/>
      <c r="D100" s="116"/>
      <c r="E100" s="73"/>
      <c r="F100" s="116"/>
      <c r="G100" s="116"/>
      <c r="H100" s="37"/>
      <c r="I100" s="116"/>
    </row>
    <row r="101" spans="1:9" ht="15.95" customHeight="1" x14ac:dyDescent="0.25">
      <c r="A101" s="14" t="s">
        <v>109</v>
      </c>
      <c r="B101" s="118" t="s">
        <v>250</v>
      </c>
      <c r="C101" s="117"/>
      <c r="D101" s="117"/>
      <c r="E101" s="71">
        <f>IF(B101="Да, опубликованы за все отчетные периоды по всем указанным видам доходов",2,IF(B101="Да, опубликованы за все отчетные периоды по отдельным видам доходов",1,0))</f>
        <v>0</v>
      </c>
      <c r="F101" s="117"/>
      <c r="G101" s="117"/>
      <c r="H101" s="36">
        <f t="shared" si="7"/>
        <v>0</v>
      </c>
      <c r="I101" s="117" t="s">
        <v>584</v>
      </c>
    </row>
    <row r="102" spans="1:9" ht="15.95" customHeight="1" x14ac:dyDescent="0.25">
      <c r="A102" s="14" t="s">
        <v>110</v>
      </c>
      <c r="B102" s="118" t="s">
        <v>250</v>
      </c>
      <c r="C102" s="117"/>
      <c r="D102" s="117"/>
      <c r="E102" s="71">
        <f>IF(B102="Да, опубликованы за все отчетные периоды по всем указанным видам доходов",2,IF(B102="Да, опубликованы за все отчетные периоды по отдельным видам доходов",1,0))</f>
        <v>0</v>
      </c>
      <c r="F102" s="117"/>
      <c r="G102" s="117"/>
      <c r="H102" s="36">
        <f t="shared" si="7"/>
        <v>0</v>
      </c>
      <c r="I102" s="111" t="s">
        <v>587</v>
      </c>
    </row>
    <row r="104" spans="1:9" x14ac:dyDescent="0.25">
      <c r="A104" s="4"/>
      <c r="B104" s="4"/>
      <c r="C104" s="4"/>
      <c r="D104" s="4"/>
      <c r="E104" s="4"/>
      <c r="F104" s="4"/>
      <c r="G104" s="4"/>
      <c r="H104" s="7"/>
    </row>
    <row r="108" spans="1:9" x14ac:dyDescent="0.25">
      <c r="A108" s="4"/>
      <c r="B108" s="4"/>
      <c r="C108" s="4"/>
      <c r="D108" s="4"/>
      <c r="E108" s="4"/>
      <c r="F108" s="4"/>
      <c r="G108" s="4"/>
      <c r="H108" s="7"/>
    </row>
    <row r="111" spans="1:9" x14ac:dyDescent="0.25">
      <c r="A111" s="4"/>
      <c r="B111" s="4"/>
      <c r="C111" s="4"/>
      <c r="D111" s="4"/>
      <c r="E111" s="4"/>
      <c r="F111" s="4"/>
      <c r="G111" s="4"/>
      <c r="H111" s="7"/>
    </row>
    <row r="115" spans="1:8" x14ac:dyDescent="0.25">
      <c r="A115" s="4"/>
      <c r="B115" s="4"/>
      <c r="C115" s="4"/>
      <c r="D115" s="4"/>
      <c r="E115" s="4"/>
      <c r="F115" s="4"/>
      <c r="G115" s="4"/>
      <c r="H115" s="7"/>
    </row>
  </sheetData>
  <autoFilter ref="A9:I9"/>
  <mergeCells count="12">
    <mergeCell ref="A3:I3"/>
    <mergeCell ref="A1:I1"/>
    <mergeCell ref="A4:A8"/>
    <mergeCell ref="C4:C8"/>
    <mergeCell ref="D4:D8"/>
    <mergeCell ref="E4:H4"/>
    <mergeCell ref="I4:I8"/>
    <mergeCell ref="E5:E8"/>
    <mergeCell ref="F5:F8"/>
    <mergeCell ref="G5:G8"/>
    <mergeCell ref="H5:H8"/>
    <mergeCell ref="A2:I2"/>
  </mergeCells>
  <dataValidations count="3">
    <dataValidation type="list" allowBlank="1" showInputMessage="1" showErrorMessage="1" sqref="B9:B102">
      <formula1>$B$5:$B$8</formula1>
    </dataValidation>
    <dataValidation type="list" allowBlank="1" showInputMessage="1" showErrorMessage="1" sqref="F10:F102 G9:G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C9">
      <formula1>#REF!</formula1>
    </dataValidation>
  </dataValidations>
  <hyperlinks>
    <hyperlink ref="I36" display="http://portal.novkfo.ru/Menu/Page/41; http://novkfo.ru/%D0%BA%D0%B2%D0%B0%D1%80%D1%82%D0%B0%D0%BB%D1%8C%D0%BD%D1%8B%D0%B5_%D0%BE%D1%82%D1%87%D0%B5%D1%82%D1%8B_%D0%BE%D0%B1_%D0%B8%D1%81%D0%BF%D0%BE%D0%BB%D0%BD%D0%B5%D0%BD%D0%B8%D0%B8_%D0%BE%D0%B1%D0%BB%D0%"/>
    <hyperlink ref="I62" r:id="rId1"/>
    <hyperlink ref="I65" r:id="rId2"/>
    <hyperlink ref="I87" r:id="rId3"/>
    <hyperlink ref="I16" r:id="rId4"/>
    <hyperlink ref="I26" r:id="rId5"/>
    <hyperlink ref="I64" r:id="rId6"/>
    <hyperlink ref="I72" r:id="rId7" location="document_list"/>
    <hyperlink ref="I60" r:id="rId8"/>
    <hyperlink ref="I38" r:id="rId9"/>
  </hyperlinks>
  <pageMargins left="0.70866141732283472" right="0.70866141732283472" top="0.74803149606299213" bottom="0.74803149606299213" header="0.31496062992125984" footer="0.31496062992125984"/>
  <pageSetup paperSize="9" scale="61" fitToHeight="3" orientation="landscape" r:id="rId10"/>
  <headerFooter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24</vt:i4>
      </vt:variant>
    </vt:vector>
  </HeadingPairs>
  <TitlesOfParts>
    <vt:vector size="38" baseType="lpstr">
      <vt:lpstr>Рейтинг (раздел 10)</vt:lpstr>
      <vt:lpstr>Оценка (раздел 10)</vt:lpstr>
      <vt:lpstr>Методика (раздел 10)</vt:lpstr>
      <vt:lpstr>10.1</vt:lpstr>
      <vt:lpstr>10.2</vt:lpstr>
      <vt:lpstr>10.3</vt:lpstr>
      <vt:lpstr>10.4</vt:lpstr>
      <vt:lpstr>10.5</vt:lpstr>
      <vt:lpstr>10.6</vt:lpstr>
      <vt:lpstr>10.7</vt:lpstr>
      <vt:lpstr>10.8</vt:lpstr>
      <vt:lpstr>10.9</vt:lpstr>
      <vt:lpstr>10.10</vt:lpstr>
      <vt:lpstr>10.11</vt:lpstr>
      <vt:lpstr>'10.1'!Заголовки_для_печати</vt:lpstr>
      <vt:lpstr>'10.10'!Заголовки_для_печати</vt:lpstr>
      <vt:lpstr>'10.11'!Заголовки_для_печати</vt:lpstr>
      <vt:lpstr>'10.2'!Заголовки_для_печати</vt:lpstr>
      <vt:lpstr>'10.3'!Заголовки_для_печати</vt:lpstr>
      <vt:lpstr>'10.4'!Заголовки_для_печати</vt:lpstr>
      <vt:lpstr>'10.5'!Заголовки_для_печати</vt:lpstr>
      <vt:lpstr>'10.6'!Заголовки_для_печати</vt:lpstr>
      <vt:lpstr>'10.7'!Заголовки_для_печати</vt:lpstr>
      <vt:lpstr>'10.8'!Заголовки_для_печати</vt:lpstr>
      <vt:lpstr>'10.9'!Заголовки_для_печати</vt:lpstr>
      <vt:lpstr>'Оценка (раздел 10)'!Заголовки_для_печати</vt:lpstr>
      <vt:lpstr>'Рейтинг (раздел 10)'!Заголовки_для_печати</vt:lpstr>
      <vt:lpstr>'10.1'!Область_печати</vt:lpstr>
      <vt:lpstr>'10.11'!Область_печати</vt:lpstr>
      <vt:lpstr>'10.2'!Область_печати</vt:lpstr>
      <vt:lpstr>'10.3'!Область_печати</vt:lpstr>
      <vt:lpstr>'10.4'!Область_печати</vt:lpstr>
      <vt:lpstr>'10.6'!Область_печати</vt:lpstr>
      <vt:lpstr>'10.7'!Область_печати</vt:lpstr>
      <vt:lpstr>'10.8'!Область_печати</vt:lpstr>
      <vt:lpstr>'10.9'!Область_печати</vt:lpstr>
      <vt:lpstr>'Оценка (раздел 10)'!Область_печати</vt:lpstr>
      <vt:lpstr>'Рейтинг (раздел 10)'!Область_печати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Тимофеева Ольга Ивановна</cp:lastModifiedBy>
  <cp:lastPrinted>2015-10-17T12:59:00Z</cp:lastPrinted>
  <dcterms:created xsi:type="dcterms:W3CDTF">2014-03-12T05:40:39Z</dcterms:created>
  <dcterms:modified xsi:type="dcterms:W3CDTF">2016-01-19T12:34:59Z</dcterms:modified>
</cp:coreProperties>
</file>