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ga/Documents/Документы — iMac — Ольга/01_НИФИ/01_2022_Рейтинг/06_Рейтинг 2022/"/>
    </mc:Choice>
  </mc:AlternateContent>
  <xr:revisionPtr revIDLastSave="0" documentId="13_ncr:1_{B19C09F6-194B-0C48-B59B-2A0D4801229E}" xr6:coauthVersionLast="47" xr6:coauthVersionMax="47" xr10:uidLastSave="{00000000-0000-0000-0000-000000000000}"/>
  <bookViews>
    <workbookView xWindow="120" yWindow="1060" windowWidth="33880" windowHeight="18980" xr2:uid="{00000000-000D-0000-FFFF-FFFF00000000}"/>
  </bookViews>
  <sheets>
    <sheet name="Рейтинг (раздел 10)" sheetId="74" r:id="rId1"/>
    <sheet name="Оценка (раздел 10)" sheetId="66" r:id="rId2"/>
    <sheet name="Методика" sheetId="63" r:id="rId3"/>
    <sheet name="10.1" sheetId="68" r:id="rId4"/>
    <sheet name="10.2" sheetId="69" r:id="rId5"/>
    <sheet name="10.3" sheetId="64" r:id="rId6"/>
    <sheet name="10.4" sheetId="70" r:id="rId7"/>
  </sheets>
  <externalReferences>
    <externalReference r:id="rId8"/>
    <externalReference r:id="rId9"/>
  </externalReferences>
  <definedNames>
    <definedName name="_xlnm._FilterDatabase" localSheetId="3" hidden="1">'10.1'!$A$6:$BW$99</definedName>
    <definedName name="_xlnm._FilterDatabase" localSheetId="4" hidden="1">'10.2'!$A$6:$M$98</definedName>
    <definedName name="_xlnm._FilterDatabase" localSheetId="5" hidden="1">'10.3'!$A$6:$BW$99</definedName>
    <definedName name="_xlnm._FilterDatabase" localSheetId="6" hidden="1">'10.4'!$A$6:$BCN$99</definedName>
    <definedName name="_Hlk56162807" localSheetId="2">Методика!$B$13</definedName>
    <definedName name="_Toc262691" localSheetId="2">Методика!#REF!</definedName>
    <definedName name="_Toc67321831" localSheetId="2">Методика!$B$4</definedName>
    <definedName name="Выбор_1.1">'[1]1.1'!$C$5:$C$8</definedName>
    <definedName name="Выбор_8.1">'[2]Показатель 8.1'!$C$5:$C$8</definedName>
    <definedName name="_xlnm.Print_Titles" localSheetId="3">'10.1'!$A:$A,'10.1'!$3:$5</definedName>
    <definedName name="_xlnm.Print_Titles" localSheetId="4">'10.2'!$A:$A,'10.2'!$3:$5</definedName>
    <definedName name="_xlnm.Print_Titles" localSheetId="5">'10.3'!$3:$4</definedName>
    <definedName name="_xlnm.Print_Titles" localSheetId="6">'10.4'!$3:$5</definedName>
    <definedName name="_xlnm.Print_Titles" localSheetId="2">Методика!$2:$3</definedName>
    <definedName name="_xlnm.Print_Titles" localSheetId="1">'Оценка (раздел 10)'!$A:$A,'Оценка (раздел 10)'!$3:$4</definedName>
    <definedName name="_xlnm.Print_Titles" localSheetId="0">'Рейтинг (раздел 10)'!$A:$A,'Рейтинг (раздел 10)'!$3:$4</definedName>
    <definedName name="Коэфициент">[2]Параметры!$C$3:$C$4</definedName>
    <definedName name="_xlnm.Print_Area" localSheetId="3">'10.1'!$A$1:$Q$99</definedName>
    <definedName name="_xlnm.Print_Area" localSheetId="4">'10.2'!$A$1:$M$98</definedName>
    <definedName name="_xlnm.Print_Area" localSheetId="5">'10.3'!$A$1:$J$99</definedName>
    <definedName name="_xlnm.Print_Area" localSheetId="6">'10.4'!$A$1:$P$99</definedName>
    <definedName name="_xlnm.Print_Area" localSheetId="2">Методика!$A$1:$E$3</definedName>
    <definedName name="_xlnm.Print_Area" localSheetId="1">'Оценка (раздел 10)'!$A$1:$G$98</definedName>
    <definedName name="_xlnm.Print_Area" localSheetId="0">'Рейтинг (раздел 10)'!$A$1:$G$95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74" l="1"/>
  <c r="F95" i="74"/>
  <c r="E95" i="74"/>
  <c r="D95" i="74"/>
  <c r="G94" i="74"/>
  <c r="F94" i="74"/>
  <c r="E94" i="74"/>
  <c r="D94" i="74"/>
  <c r="G23" i="74"/>
  <c r="F23" i="74"/>
  <c r="E23" i="74"/>
  <c r="D23" i="74"/>
  <c r="G78" i="74"/>
  <c r="F78" i="74"/>
  <c r="E78" i="74"/>
  <c r="D78" i="74"/>
  <c r="G22" i="74"/>
  <c r="F22" i="74"/>
  <c r="E22" i="74"/>
  <c r="D22" i="74"/>
  <c r="G25" i="74"/>
  <c r="F25" i="74"/>
  <c r="E25" i="74"/>
  <c r="D25" i="74"/>
  <c r="G21" i="74"/>
  <c r="F21" i="74"/>
  <c r="E21" i="74"/>
  <c r="D21" i="74"/>
  <c r="G65" i="74"/>
  <c r="F65" i="74"/>
  <c r="E65" i="74"/>
  <c r="D65" i="74"/>
  <c r="G93" i="74"/>
  <c r="F93" i="74"/>
  <c r="E93" i="74"/>
  <c r="D93" i="74"/>
  <c r="G58" i="74"/>
  <c r="F58" i="74"/>
  <c r="E58" i="74"/>
  <c r="D58" i="74"/>
  <c r="G69" i="74"/>
  <c r="F69" i="74"/>
  <c r="E69" i="74"/>
  <c r="D69" i="74"/>
  <c r="G92" i="74"/>
  <c r="F92" i="74"/>
  <c r="E92" i="74"/>
  <c r="D92" i="74"/>
  <c r="G45" i="74"/>
  <c r="F45" i="74"/>
  <c r="E45" i="74"/>
  <c r="D45" i="74"/>
  <c r="G44" i="74"/>
  <c r="F44" i="74"/>
  <c r="E44" i="74"/>
  <c r="D44" i="74"/>
  <c r="G76" i="74"/>
  <c r="F76" i="74"/>
  <c r="E76" i="74"/>
  <c r="D76" i="74"/>
  <c r="G43" i="74"/>
  <c r="F43" i="74"/>
  <c r="E43" i="74"/>
  <c r="D43" i="74"/>
  <c r="G20" i="74"/>
  <c r="F20" i="74"/>
  <c r="E20" i="74"/>
  <c r="D20" i="74"/>
  <c r="G51" i="74"/>
  <c r="F51" i="74"/>
  <c r="E51" i="74"/>
  <c r="D51" i="74"/>
  <c r="G91" i="74"/>
  <c r="F91" i="74"/>
  <c r="E91" i="74"/>
  <c r="D91" i="74"/>
  <c r="G90" i="74"/>
  <c r="F90" i="74"/>
  <c r="E90" i="74"/>
  <c r="D90" i="74"/>
  <c r="G19" i="74"/>
  <c r="F19" i="74"/>
  <c r="E19" i="74"/>
  <c r="D19" i="74"/>
  <c r="G18" i="74"/>
  <c r="F18" i="74"/>
  <c r="E18" i="74"/>
  <c r="D18" i="74"/>
  <c r="G42" i="74"/>
  <c r="F42" i="74"/>
  <c r="E42" i="74"/>
  <c r="D42" i="74"/>
  <c r="G41" i="74"/>
  <c r="F41" i="74"/>
  <c r="E41" i="74"/>
  <c r="D41" i="74"/>
  <c r="G89" i="74"/>
  <c r="F89" i="74"/>
  <c r="E89" i="74"/>
  <c r="D89" i="74"/>
  <c r="G68" i="74"/>
  <c r="F68" i="74"/>
  <c r="E68" i="74"/>
  <c r="D68" i="74"/>
  <c r="G64" i="74"/>
  <c r="F64" i="74"/>
  <c r="E64" i="74"/>
  <c r="D64" i="74"/>
  <c r="G50" i="74"/>
  <c r="F50" i="74"/>
  <c r="E50" i="74"/>
  <c r="D50" i="74"/>
  <c r="G17" i="74"/>
  <c r="F17" i="74"/>
  <c r="E17" i="74"/>
  <c r="D17" i="74"/>
  <c r="G88" i="74"/>
  <c r="F88" i="74"/>
  <c r="E88" i="74"/>
  <c r="D88" i="74"/>
  <c r="G75" i="74"/>
  <c r="F75" i="74"/>
  <c r="E75" i="74"/>
  <c r="D75" i="74"/>
  <c r="G16" i="74"/>
  <c r="F16" i="74"/>
  <c r="E16" i="74"/>
  <c r="D16" i="74"/>
  <c r="G87" i="74"/>
  <c r="F87" i="74"/>
  <c r="E87" i="74"/>
  <c r="D87" i="74"/>
  <c r="G63" i="74"/>
  <c r="F63" i="74"/>
  <c r="E63" i="74"/>
  <c r="D63" i="74"/>
  <c r="G49" i="74"/>
  <c r="F49" i="74"/>
  <c r="E49" i="74"/>
  <c r="D49" i="74"/>
  <c r="G15" i="74"/>
  <c r="F15" i="74"/>
  <c r="E15" i="74"/>
  <c r="D15" i="74"/>
  <c r="G48" i="74"/>
  <c r="F48" i="74"/>
  <c r="E48" i="74"/>
  <c r="D48" i="74"/>
  <c r="G67" i="74"/>
  <c r="F67" i="74"/>
  <c r="E67" i="74"/>
  <c r="D67" i="74"/>
  <c r="G47" i="74"/>
  <c r="F47" i="74"/>
  <c r="E47" i="74"/>
  <c r="D47" i="74"/>
  <c r="G62" i="74"/>
  <c r="F62" i="74"/>
  <c r="E62" i="74"/>
  <c r="D62" i="74"/>
  <c r="G14" i="74"/>
  <c r="F14" i="74"/>
  <c r="E14" i="74"/>
  <c r="D14" i="74"/>
  <c r="G57" i="74"/>
  <c r="F57" i="74"/>
  <c r="E57" i="74"/>
  <c r="D57" i="74"/>
  <c r="G86" i="74"/>
  <c r="F86" i="74"/>
  <c r="E86" i="74"/>
  <c r="D86" i="74"/>
  <c r="G74" i="74"/>
  <c r="F74" i="74"/>
  <c r="E74" i="74"/>
  <c r="D74" i="74"/>
  <c r="G56" i="74"/>
  <c r="F56" i="74"/>
  <c r="E56" i="74"/>
  <c r="D56" i="74"/>
  <c r="G61" i="74"/>
  <c r="F61" i="74"/>
  <c r="E61" i="74"/>
  <c r="D61" i="74"/>
  <c r="G85" i="74"/>
  <c r="F85" i="74"/>
  <c r="E85" i="74"/>
  <c r="D85" i="74"/>
  <c r="G73" i="74"/>
  <c r="F73" i="74"/>
  <c r="E73" i="74"/>
  <c r="D73" i="74"/>
  <c r="G40" i="74"/>
  <c r="F40" i="74"/>
  <c r="E40" i="74"/>
  <c r="D40" i="74"/>
  <c r="G27" i="74"/>
  <c r="F27" i="74"/>
  <c r="E27" i="74"/>
  <c r="D27" i="74"/>
  <c r="G66" i="74"/>
  <c r="F66" i="74"/>
  <c r="E66" i="74"/>
  <c r="D66" i="74"/>
  <c r="G84" i="74"/>
  <c r="F84" i="74"/>
  <c r="E84" i="74"/>
  <c r="D84" i="74"/>
  <c r="G39" i="74"/>
  <c r="F39" i="74"/>
  <c r="E39" i="74"/>
  <c r="D39" i="74"/>
  <c r="G13" i="74"/>
  <c r="F13" i="74"/>
  <c r="E13" i="74"/>
  <c r="D13" i="74"/>
  <c r="G83" i="74"/>
  <c r="F83" i="74"/>
  <c r="E83" i="74"/>
  <c r="D83" i="74"/>
  <c r="G12" i="74"/>
  <c r="F12" i="74"/>
  <c r="E12" i="74"/>
  <c r="D12" i="74"/>
  <c r="G11" i="74"/>
  <c r="F11" i="74"/>
  <c r="E11" i="74"/>
  <c r="D11" i="74"/>
  <c r="G38" i="74"/>
  <c r="F38" i="74"/>
  <c r="E38" i="74"/>
  <c r="D38" i="74"/>
  <c r="G72" i="74"/>
  <c r="F72" i="74"/>
  <c r="E72" i="74"/>
  <c r="D72" i="74"/>
  <c r="G55" i="74"/>
  <c r="F55" i="74"/>
  <c r="E55" i="74"/>
  <c r="D55" i="74"/>
  <c r="G24" i="74"/>
  <c r="F24" i="74"/>
  <c r="E24" i="74"/>
  <c r="D24" i="74"/>
  <c r="G37" i="74"/>
  <c r="F37" i="74"/>
  <c r="E37" i="74"/>
  <c r="D37" i="74"/>
  <c r="G36" i="74"/>
  <c r="F36" i="74"/>
  <c r="E36" i="74"/>
  <c r="D36" i="74"/>
  <c r="G10" i="74"/>
  <c r="F10" i="74"/>
  <c r="E10" i="74"/>
  <c r="D10" i="74"/>
  <c r="G54" i="74"/>
  <c r="F54" i="74"/>
  <c r="E54" i="74"/>
  <c r="D54" i="74"/>
  <c r="G35" i="74"/>
  <c r="F35" i="74"/>
  <c r="E35" i="74"/>
  <c r="D35" i="74"/>
  <c r="G53" i="74"/>
  <c r="F53" i="74"/>
  <c r="E53" i="74"/>
  <c r="D53" i="74"/>
  <c r="G34" i="74"/>
  <c r="F34" i="74"/>
  <c r="E34" i="74"/>
  <c r="D34" i="74"/>
  <c r="G82" i="74"/>
  <c r="F82" i="74"/>
  <c r="E82" i="74"/>
  <c r="D82" i="74"/>
  <c r="G33" i="74"/>
  <c r="F33" i="74"/>
  <c r="E33" i="74"/>
  <c r="D33" i="74"/>
  <c r="G71" i="74"/>
  <c r="F71" i="74"/>
  <c r="E71" i="74"/>
  <c r="D71" i="74"/>
  <c r="G81" i="74"/>
  <c r="F81" i="74"/>
  <c r="E81" i="74"/>
  <c r="D81" i="74"/>
  <c r="G32" i="74"/>
  <c r="F32" i="74"/>
  <c r="E32" i="74"/>
  <c r="D32" i="74"/>
  <c r="G31" i="74"/>
  <c r="F31" i="74"/>
  <c r="E31" i="74"/>
  <c r="D31" i="74"/>
  <c r="G77" i="74"/>
  <c r="F77" i="74"/>
  <c r="E77" i="74"/>
  <c r="D77" i="74"/>
  <c r="G9" i="74"/>
  <c r="F9" i="74"/>
  <c r="E9" i="74"/>
  <c r="D9" i="74"/>
  <c r="G60" i="74"/>
  <c r="F60" i="74"/>
  <c r="E60" i="74"/>
  <c r="D60" i="74"/>
  <c r="G30" i="74"/>
  <c r="F30" i="74"/>
  <c r="E30" i="74"/>
  <c r="D30" i="74"/>
  <c r="G80" i="74"/>
  <c r="F80" i="74"/>
  <c r="E80" i="74"/>
  <c r="D80" i="74"/>
  <c r="G29" i="74"/>
  <c r="F29" i="74"/>
  <c r="E29" i="74"/>
  <c r="D29" i="74"/>
  <c r="G8" i="74"/>
  <c r="F8" i="74"/>
  <c r="E8" i="74"/>
  <c r="D8" i="74"/>
  <c r="G28" i="74"/>
  <c r="F28" i="74"/>
  <c r="E28" i="74"/>
  <c r="D28" i="74"/>
  <c r="G52" i="74"/>
  <c r="F52" i="74"/>
  <c r="E52" i="74"/>
  <c r="D52" i="74"/>
  <c r="G79" i="74"/>
  <c r="F79" i="74"/>
  <c r="E79" i="74"/>
  <c r="D79" i="74"/>
  <c r="G7" i="74"/>
  <c r="F7" i="74"/>
  <c r="E7" i="74"/>
  <c r="D7" i="74"/>
  <c r="C5" i="74"/>
  <c r="G3" i="74"/>
  <c r="F3" i="74"/>
  <c r="E3" i="74"/>
  <c r="D3" i="74"/>
  <c r="C82" i="74" l="1"/>
  <c r="C54" i="74"/>
  <c r="C24" i="74"/>
  <c r="C40" i="74"/>
  <c r="C87" i="74"/>
  <c r="B87" i="74" s="1"/>
  <c r="C17" i="74"/>
  <c r="B17" i="74" s="1"/>
  <c r="C45" i="74"/>
  <c r="C93" i="74"/>
  <c r="B93" i="74" s="1"/>
  <c r="C22" i="74"/>
  <c r="C23" i="74"/>
  <c r="C95" i="74"/>
  <c r="B24" i="74"/>
  <c r="C9" i="74"/>
  <c r="B9" i="74" s="1"/>
  <c r="C12" i="74"/>
  <c r="B12" i="74" s="1"/>
  <c r="C75" i="74"/>
  <c r="B75" i="74" s="1"/>
  <c r="C79" i="74"/>
  <c r="B79" i="74" s="1"/>
  <c r="C29" i="74"/>
  <c r="B29" i="74" s="1"/>
  <c r="C30" i="74"/>
  <c r="B30" i="74" s="1"/>
  <c r="C81" i="74"/>
  <c r="B81" i="74" s="1"/>
  <c r="C55" i="74"/>
  <c r="B55" i="74" s="1"/>
  <c r="C38" i="74"/>
  <c r="B38" i="74" s="1"/>
  <c r="C62" i="74"/>
  <c r="B62" i="74" s="1"/>
  <c r="C89" i="74"/>
  <c r="B89" i="74" s="1"/>
  <c r="C19" i="74"/>
  <c r="B19" i="74" s="1"/>
  <c r="C91" i="74"/>
  <c r="B91" i="74" s="1"/>
  <c r="C76" i="74"/>
  <c r="B76" i="74" s="1"/>
  <c r="C7" i="74"/>
  <c r="B7" i="74" s="1"/>
  <c r="C8" i="74"/>
  <c r="B8" i="74" s="1"/>
  <c r="C84" i="74"/>
  <c r="B84" i="74" s="1"/>
  <c r="C73" i="74"/>
  <c r="B73" i="74" s="1"/>
  <c r="C74" i="74"/>
  <c r="B74" i="74" s="1"/>
  <c r="C57" i="74"/>
  <c r="B57" i="74" s="1"/>
  <c r="B95" i="74"/>
  <c r="C71" i="74"/>
  <c r="B71" i="74" s="1"/>
  <c r="C67" i="74"/>
  <c r="B67" i="74" s="1"/>
  <c r="C53" i="74"/>
  <c r="B53" i="74" s="1"/>
  <c r="C41" i="74"/>
  <c r="B41" i="74" s="1"/>
  <c r="C60" i="74"/>
  <c r="B60" i="74" s="1"/>
  <c r="C10" i="74"/>
  <c r="B10" i="74" s="1"/>
  <c r="C37" i="74"/>
  <c r="B37" i="74" s="1"/>
  <c r="C48" i="74"/>
  <c r="B48" i="74" s="1"/>
  <c r="C49" i="74"/>
  <c r="B49" i="74" s="1"/>
  <c r="C90" i="74"/>
  <c r="B90" i="74" s="1"/>
  <c r="C92" i="74"/>
  <c r="B92" i="74" s="1"/>
  <c r="C65" i="74"/>
  <c r="B65" i="74" s="1"/>
  <c r="C25" i="74"/>
  <c r="B25" i="74" s="1"/>
  <c r="C78" i="74"/>
  <c r="B78" i="74" s="1"/>
  <c r="C32" i="74"/>
  <c r="B32" i="74" s="1"/>
  <c r="C31" i="74"/>
  <c r="B31" i="74" s="1"/>
  <c r="C11" i="74"/>
  <c r="B11" i="74" s="1"/>
  <c r="C15" i="74"/>
  <c r="B15" i="74" s="1"/>
  <c r="C16" i="74"/>
  <c r="B16" i="74" s="1"/>
  <c r="C39" i="74"/>
  <c r="B39" i="74" s="1"/>
  <c r="C66" i="74"/>
  <c r="B66" i="74" s="1"/>
  <c r="C50" i="74"/>
  <c r="B50" i="74" s="1"/>
  <c r="C68" i="74"/>
  <c r="B68" i="74" s="1"/>
  <c r="C20" i="74"/>
  <c r="B20" i="74" s="1"/>
  <c r="C52" i="74"/>
  <c r="B52" i="74" s="1"/>
  <c r="C34" i="74"/>
  <c r="B34" i="74" s="1"/>
  <c r="C56" i="74"/>
  <c r="B56" i="74" s="1"/>
  <c r="C14" i="74"/>
  <c r="B14" i="74" s="1"/>
  <c r="C18" i="74"/>
  <c r="B18" i="74" s="1"/>
  <c r="C43" i="74"/>
  <c r="B43" i="74" s="1"/>
  <c r="C28" i="74"/>
  <c r="B28" i="74" s="1"/>
  <c r="C77" i="74"/>
  <c r="B77" i="74" s="1"/>
  <c r="C35" i="74"/>
  <c r="B35" i="74" s="1"/>
  <c r="C72" i="74"/>
  <c r="B72" i="74" s="1"/>
  <c r="C27" i="74"/>
  <c r="B27" i="74" s="1"/>
  <c r="C47" i="74"/>
  <c r="B47" i="74" s="1"/>
  <c r="C88" i="74"/>
  <c r="B88" i="74" s="1"/>
  <c r="C42" i="74"/>
  <c r="B42" i="74" s="1"/>
  <c r="C44" i="74"/>
  <c r="B44" i="74" s="1"/>
  <c r="C21" i="74"/>
  <c r="B21" i="74" s="1"/>
  <c r="C83" i="74"/>
  <c r="B83" i="74" s="1"/>
  <c r="C61" i="74"/>
  <c r="B61" i="74" s="1"/>
  <c r="C58" i="74"/>
  <c r="B58" i="74" s="1"/>
  <c r="B23" i="74"/>
  <c r="C80" i="74"/>
  <c r="B80" i="74" s="1"/>
  <c r="C33" i="74"/>
  <c r="B33" i="74" s="1"/>
  <c r="C36" i="74"/>
  <c r="B36" i="74" s="1"/>
  <c r="C13" i="74"/>
  <c r="B13" i="74" s="1"/>
  <c r="C85" i="74"/>
  <c r="B85" i="74" s="1"/>
  <c r="C86" i="74"/>
  <c r="B86" i="74" s="1"/>
  <c r="C63" i="74"/>
  <c r="B63" i="74" s="1"/>
  <c r="C64" i="74"/>
  <c r="B64" i="74" s="1"/>
  <c r="C51" i="74"/>
  <c r="B51" i="74" s="1"/>
  <c r="C69" i="74"/>
  <c r="B69" i="74" s="1"/>
  <c r="C94" i="74"/>
  <c r="B94" i="74" s="1"/>
  <c r="B40" i="74"/>
  <c r="B82" i="74"/>
  <c r="B54" i="74"/>
  <c r="B45" i="74"/>
  <c r="B22" i="74"/>
  <c r="G8" i="70"/>
  <c r="G9" i="70"/>
  <c r="G10" i="70"/>
  <c r="G11" i="70"/>
  <c r="G12" i="70"/>
  <c r="G14" i="70"/>
  <c r="G15" i="70"/>
  <c r="G16" i="70"/>
  <c r="G17" i="70"/>
  <c r="G18" i="70"/>
  <c r="G19" i="70"/>
  <c r="G21" i="70"/>
  <c r="G22" i="70"/>
  <c r="G24" i="70"/>
  <c r="G26" i="70"/>
  <c r="G27" i="70"/>
  <c r="G29" i="70"/>
  <c r="G30" i="70"/>
  <c r="G31" i="70"/>
  <c r="G32" i="70"/>
  <c r="G33" i="70"/>
  <c r="G34" i="70"/>
  <c r="G35" i="70"/>
  <c r="G36" i="70"/>
  <c r="G38" i="70"/>
  <c r="G39" i="70"/>
  <c r="G40" i="70"/>
  <c r="G41" i="70"/>
  <c r="G42" i="70"/>
  <c r="G43" i="70"/>
  <c r="G44" i="70"/>
  <c r="G45" i="70"/>
  <c r="G47" i="70"/>
  <c r="G48" i="70"/>
  <c r="G49" i="70"/>
  <c r="G50" i="70"/>
  <c r="G51" i="70"/>
  <c r="G52" i="70"/>
  <c r="G53" i="70"/>
  <c r="G55" i="70"/>
  <c r="G56" i="70"/>
  <c r="G57" i="70"/>
  <c r="G58" i="70"/>
  <c r="G59" i="70"/>
  <c r="G60" i="70"/>
  <c r="G61" i="70"/>
  <c r="G62" i="70"/>
  <c r="G63" i="70"/>
  <c r="G64" i="70"/>
  <c r="G65" i="70"/>
  <c r="G66" i="70"/>
  <c r="G67" i="70"/>
  <c r="G68" i="70"/>
  <c r="G70" i="70"/>
  <c r="G71" i="70"/>
  <c r="G72" i="70"/>
  <c r="G73" i="70"/>
  <c r="G74" i="70"/>
  <c r="G75" i="70"/>
  <c r="G77" i="70"/>
  <c r="G78" i="70"/>
  <c r="G79" i="70"/>
  <c r="G80" i="70"/>
  <c r="G81" i="70"/>
  <c r="G83" i="70"/>
  <c r="G84" i="70"/>
  <c r="G85" i="70"/>
  <c r="G86" i="70"/>
  <c r="G88" i="70"/>
  <c r="G89" i="70"/>
  <c r="G90" i="70"/>
  <c r="G91" i="70"/>
  <c r="G92" i="70"/>
  <c r="G93" i="70"/>
  <c r="G94" i="70"/>
  <c r="G95" i="70"/>
  <c r="G96" i="70"/>
  <c r="G97" i="70"/>
  <c r="G98" i="70"/>
  <c r="G7" i="70"/>
  <c r="B5" i="70" l="1"/>
  <c r="B4" i="70"/>
  <c r="C90" i="70" s="1"/>
  <c r="F90" i="70" s="1"/>
  <c r="C98" i="64"/>
  <c r="F98" i="64" s="1"/>
  <c r="C97" i="64"/>
  <c r="F97" i="64" s="1"/>
  <c r="C96" i="64"/>
  <c r="F96" i="64" s="1"/>
  <c r="C95" i="64"/>
  <c r="F95" i="64" s="1"/>
  <c r="C94" i="64"/>
  <c r="F94" i="64" s="1"/>
  <c r="C93" i="64"/>
  <c r="F93" i="64" s="1"/>
  <c r="C92" i="64"/>
  <c r="F92" i="64" s="1"/>
  <c r="C91" i="64"/>
  <c r="F91" i="64" s="1"/>
  <c r="C90" i="64"/>
  <c r="F90" i="64" s="1"/>
  <c r="C89" i="64"/>
  <c r="F89" i="64" s="1"/>
  <c r="C88" i="64"/>
  <c r="F88" i="64" s="1"/>
  <c r="C86" i="64"/>
  <c r="F86" i="64" s="1"/>
  <c r="C85" i="64"/>
  <c r="F85" i="64" s="1"/>
  <c r="C84" i="64"/>
  <c r="F84" i="64" s="1"/>
  <c r="C83" i="64"/>
  <c r="F83" i="64" s="1"/>
  <c r="C82" i="64"/>
  <c r="F82" i="64" s="1"/>
  <c r="C81" i="64"/>
  <c r="F81" i="64" s="1"/>
  <c r="C80" i="64"/>
  <c r="F80" i="64" s="1"/>
  <c r="C79" i="64"/>
  <c r="F79" i="64" s="1"/>
  <c r="C78" i="64"/>
  <c r="F78" i="64" s="1"/>
  <c r="C77" i="64"/>
  <c r="F77" i="64" s="1"/>
  <c r="C75" i="64"/>
  <c r="F75" i="64" s="1"/>
  <c r="C74" i="64"/>
  <c r="F74" i="64" s="1"/>
  <c r="C73" i="64"/>
  <c r="F73" i="64" s="1"/>
  <c r="C72" i="64"/>
  <c r="F72" i="64" s="1"/>
  <c r="C71" i="64"/>
  <c r="F71" i="64" s="1"/>
  <c r="C70" i="64"/>
  <c r="F70" i="64" s="1"/>
  <c r="C68" i="64"/>
  <c r="F68" i="64" s="1"/>
  <c r="C67" i="64"/>
  <c r="F67" i="64" s="1"/>
  <c r="C66" i="64"/>
  <c r="F66" i="64" s="1"/>
  <c r="C65" i="64"/>
  <c r="F65" i="64" s="1"/>
  <c r="C64" i="64"/>
  <c r="F64" i="64" s="1"/>
  <c r="C63" i="64"/>
  <c r="F63" i="64" s="1"/>
  <c r="C62" i="64"/>
  <c r="F62" i="64" s="1"/>
  <c r="C61" i="64"/>
  <c r="F61" i="64" s="1"/>
  <c r="C60" i="64"/>
  <c r="F60" i="64" s="1"/>
  <c r="C59" i="64"/>
  <c r="F59" i="64" s="1"/>
  <c r="C58" i="64"/>
  <c r="F58" i="64" s="1"/>
  <c r="C57" i="64"/>
  <c r="F57" i="64" s="1"/>
  <c r="C56" i="64"/>
  <c r="F56" i="64" s="1"/>
  <c r="C55" i="64"/>
  <c r="F55" i="64" s="1"/>
  <c r="C53" i="64"/>
  <c r="F53" i="64" s="1"/>
  <c r="C52" i="64"/>
  <c r="F52" i="64" s="1"/>
  <c r="C51" i="64"/>
  <c r="F51" i="64" s="1"/>
  <c r="C50" i="64"/>
  <c r="F50" i="64" s="1"/>
  <c r="C49" i="64"/>
  <c r="F49" i="64" s="1"/>
  <c r="C48" i="64"/>
  <c r="F48" i="64" s="1"/>
  <c r="C47" i="64"/>
  <c r="F47" i="64" s="1"/>
  <c r="C45" i="64"/>
  <c r="F45" i="64" s="1"/>
  <c r="C44" i="64"/>
  <c r="F44" i="64" s="1"/>
  <c r="C43" i="64"/>
  <c r="F43" i="64" s="1"/>
  <c r="C42" i="64"/>
  <c r="F42" i="64" s="1"/>
  <c r="C41" i="64"/>
  <c r="F41" i="64" s="1"/>
  <c r="C40" i="64"/>
  <c r="F40" i="64" s="1"/>
  <c r="C39" i="64"/>
  <c r="F39" i="64" s="1"/>
  <c r="C38" i="64"/>
  <c r="F38" i="64" s="1"/>
  <c r="C36" i="64"/>
  <c r="F36" i="64" s="1"/>
  <c r="C35" i="64"/>
  <c r="F35" i="64" s="1"/>
  <c r="C34" i="64"/>
  <c r="F34" i="64" s="1"/>
  <c r="C33" i="64"/>
  <c r="F33" i="64" s="1"/>
  <c r="C32" i="64"/>
  <c r="F32" i="64" s="1"/>
  <c r="C31" i="64"/>
  <c r="F31" i="64" s="1"/>
  <c r="C30" i="64"/>
  <c r="F30" i="64" s="1"/>
  <c r="C29" i="64"/>
  <c r="F29" i="64" s="1"/>
  <c r="C28" i="64"/>
  <c r="F28" i="64" s="1"/>
  <c r="C27" i="64"/>
  <c r="F27" i="64" s="1"/>
  <c r="C26" i="64"/>
  <c r="F26" i="64" s="1"/>
  <c r="C24" i="64"/>
  <c r="F24" i="64" s="1"/>
  <c r="C23" i="64"/>
  <c r="F23" i="64" s="1"/>
  <c r="C22" i="64"/>
  <c r="F22" i="64" s="1"/>
  <c r="C21" i="64"/>
  <c r="F21" i="64" s="1"/>
  <c r="C20" i="64"/>
  <c r="F20" i="64" s="1"/>
  <c r="C19" i="64"/>
  <c r="F19" i="64" s="1"/>
  <c r="C18" i="64"/>
  <c r="F18" i="64" s="1"/>
  <c r="C17" i="64"/>
  <c r="F17" i="64" s="1"/>
  <c r="C16" i="64"/>
  <c r="F16" i="64" s="1"/>
  <c r="C15" i="64"/>
  <c r="F15" i="64" s="1"/>
  <c r="C14" i="64"/>
  <c r="F14" i="64" s="1"/>
  <c r="C13" i="64"/>
  <c r="F13" i="64" s="1"/>
  <c r="C12" i="64"/>
  <c r="F12" i="64" s="1"/>
  <c r="C11" i="64"/>
  <c r="F11" i="64" s="1"/>
  <c r="C10" i="64"/>
  <c r="F10" i="64" s="1"/>
  <c r="C9" i="64"/>
  <c r="F9" i="64" s="1"/>
  <c r="C8" i="64"/>
  <c r="F8" i="64" s="1"/>
  <c r="C7" i="64"/>
  <c r="F7" i="64" s="1"/>
  <c r="B5" i="69"/>
  <c r="B4" i="69"/>
  <c r="B5" i="68"/>
  <c r="B4" i="68"/>
  <c r="F92" i="66"/>
  <c r="C5" i="66"/>
  <c r="G3" i="66"/>
  <c r="F3" i="66"/>
  <c r="E3" i="66"/>
  <c r="D3" i="66"/>
  <c r="C92" i="69" l="1"/>
  <c r="F92" i="69" s="1"/>
  <c r="C73" i="69"/>
  <c r="F73" i="69" s="1"/>
  <c r="C67" i="69"/>
  <c r="F67" i="69" s="1"/>
  <c r="C56" i="69"/>
  <c r="F56" i="69" s="1"/>
  <c r="C50" i="69"/>
  <c r="F50" i="69" s="1"/>
  <c r="C38" i="69"/>
  <c r="F38" i="69" s="1"/>
  <c r="C32" i="69"/>
  <c r="F32" i="69" s="1"/>
  <c r="C20" i="69"/>
  <c r="F20" i="69" s="1"/>
  <c r="C15" i="69"/>
  <c r="F15" i="69" s="1"/>
  <c r="C75" i="69"/>
  <c r="F75" i="69" s="1"/>
  <c r="C17" i="69"/>
  <c r="F17" i="69" s="1"/>
  <c r="C28" i="69"/>
  <c r="F28" i="69" s="1"/>
  <c r="C16" i="69"/>
  <c r="F16" i="69" s="1"/>
  <c r="C93" i="69"/>
  <c r="F93" i="69" s="1"/>
  <c r="C86" i="69"/>
  <c r="F86" i="69" s="1"/>
  <c r="C80" i="69"/>
  <c r="F80" i="69" s="1"/>
  <c r="C57" i="69"/>
  <c r="F57" i="69" s="1"/>
  <c r="C44" i="69"/>
  <c r="F44" i="69" s="1"/>
  <c r="C98" i="69"/>
  <c r="F98" i="69" s="1"/>
  <c r="C91" i="69"/>
  <c r="F91" i="69" s="1"/>
  <c r="C85" i="69"/>
  <c r="F85" i="69" s="1"/>
  <c r="C79" i="69"/>
  <c r="F79" i="69" s="1"/>
  <c r="C66" i="69"/>
  <c r="F66" i="69" s="1"/>
  <c r="C61" i="69"/>
  <c r="F61" i="69" s="1"/>
  <c r="C49" i="69"/>
  <c r="F49" i="69" s="1"/>
  <c r="C43" i="69"/>
  <c r="F43" i="69" s="1"/>
  <c r="C31" i="69"/>
  <c r="F31" i="69" s="1"/>
  <c r="C26" i="69"/>
  <c r="F26" i="69" s="1"/>
  <c r="C14" i="69"/>
  <c r="F14" i="69" s="1"/>
  <c r="C9" i="69"/>
  <c r="F9" i="69" s="1"/>
  <c r="C19" i="69"/>
  <c r="F19" i="69" s="1"/>
  <c r="C8" i="69"/>
  <c r="F8" i="69" s="1"/>
  <c r="C90" i="69"/>
  <c r="F90" i="69" s="1"/>
  <c r="C30" i="69"/>
  <c r="F30" i="69" s="1"/>
  <c r="C13" i="69"/>
  <c r="F13" i="69" s="1"/>
  <c r="C96" i="69"/>
  <c r="F96" i="69" s="1"/>
  <c r="C82" i="69"/>
  <c r="F82" i="69" s="1"/>
  <c r="C77" i="69"/>
  <c r="F77" i="69" s="1"/>
  <c r="C64" i="69"/>
  <c r="F64" i="69" s="1"/>
  <c r="C47" i="69"/>
  <c r="F47" i="69" s="1"/>
  <c r="C29" i="69"/>
  <c r="F29" i="69" s="1"/>
  <c r="C12" i="69"/>
  <c r="F12" i="69" s="1"/>
  <c r="C95" i="69"/>
  <c r="F95" i="69" s="1"/>
  <c r="C70" i="69"/>
  <c r="F70" i="69" s="1"/>
  <c r="C58" i="69"/>
  <c r="F58" i="69" s="1"/>
  <c r="C52" i="69"/>
  <c r="F52" i="69" s="1"/>
  <c r="C40" i="69"/>
  <c r="F40" i="69" s="1"/>
  <c r="C34" i="69"/>
  <c r="F34" i="69" s="1"/>
  <c r="C22" i="69"/>
  <c r="F22" i="69" s="1"/>
  <c r="C62" i="69"/>
  <c r="F62" i="69" s="1"/>
  <c r="C27" i="69"/>
  <c r="F27" i="69" s="1"/>
  <c r="C97" i="69"/>
  <c r="F97" i="69" s="1"/>
  <c r="C84" i="69"/>
  <c r="F84" i="69" s="1"/>
  <c r="C78" i="69"/>
  <c r="F78" i="69" s="1"/>
  <c r="C72" i="69"/>
  <c r="F72" i="69" s="1"/>
  <c r="C60" i="69"/>
  <c r="F60" i="69" s="1"/>
  <c r="C55" i="69"/>
  <c r="F55" i="69" s="1"/>
  <c r="C42" i="69"/>
  <c r="F42" i="69" s="1"/>
  <c r="C36" i="69"/>
  <c r="F36" i="69" s="1"/>
  <c r="C24" i="69"/>
  <c r="F24" i="69" s="1"/>
  <c r="C83" i="69"/>
  <c r="F83" i="69" s="1"/>
  <c r="C71" i="69"/>
  <c r="F71" i="69" s="1"/>
  <c r="C65" i="69"/>
  <c r="F65" i="69" s="1"/>
  <c r="C53" i="69"/>
  <c r="F53" i="69" s="1"/>
  <c r="C48" i="69"/>
  <c r="F48" i="69" s="1"/>
  <c r="C35" i="69"/>
  <c r="F35" i="69" s="1"/>
  <c r="C18" i="69"/>
  <c r="F18" i="69" s="1"/>
  <c r="C7" i="69"/>
  <c r="F7" i="69" s="1"/>
  <c r="C89" i="69"/>
  <c r="F89" i="69" s="1"/>
  <c r="C59" i="69"/>
  <c r="F59" i="69" s="1"/>
  <c r="C41" i="69"/>
  <c r="F41" i="69" s="1"/>
  <c r="C23" i="69"/>
  <c r="F23" i="69" s="1"/>
  <c r="C74" i="69"/>
  <c r="F74" i="69" s="1"/>
  <c r="C39" i="69"/>
  <c r="F39" i="69" s="1"/>
  <c r="C21" i="69"/>
  <c r="F21" i="69" s="1"/>
  <c r="C10" i="69"/>
  <c r="F10" i="69" s="1"/>
  <c r="C94" i="69"/>
  <c r="F94" i="69" s="1"/>
  <c r="C88" i="69"/>
  <c r="F88" i="69" s="1"/>
  <c r="C81" i="69"/>
  <c r="F81" i="69" s="1"/>
  <c r="C68" i="69"/>
  <c r="F68" i="69" s="1"/>
  <c r="C63" i="69"/>
  <c r="F63" i="69" s="1"/>
  <c r="C51" i="69"/>
  <c r="F51" i="69" s="1"/>
  <c r="C45" i="69"/>
  <c r="F45" i="69" s="1"/>
  <c r="C33" i="69"/>
  <c r="F33" i="69" s="1"/>
  <c r="C11" i="69"/>
  <c r="F11" i="69" s="1"/>
  <c r="C95" i="68"/>
  <c r="F95" i="68" s="1"/>
  <c r="C92" i="68"/>
  <c r="F92" i="68" s="1"/>
  <c r="C86" i="68"/>
  <c r="F86" i="68" s="1"/>
  <c r="C83" i="68"/>
  <c r="F83" i="68" s="1"/>
  <c r="C78" i="68"/>
  <c r="F78" i="68" s="1"/>
  <c r="C74" i="68"/>
  <c r="F74" i="68" s="1"/>
  <c r="C68" i="68"/>
  <c r="F68" i="68" s="1"/>
  <c r="C65" i="68"/>
  <c r="F65" i="68" s="1"/>
  <c r="C60" i="68"/>
  <c r="F60" i="68" s="1"/>
  <c r="C57" i="68"/>
  <c r="F57" i="68" s="1"/>
  <c r="C51" i="68"/>
  <c r="F51" i="68" s="1"/>
  <c r="C48" i="68"/>
  <c r="F48" i="68" s="1"/>
  <c r="C42" i="68"/>
  <c r="F42" i="68" s="1"/>
  <c r="C39" i="68"/>
  <c r="F39" i="68" s="1"/>
  <c r="C33" i="68"/>
  <c r="F33" i="68" s="1"/>
  <c r="C30" i="68"/>
  <c r="F30" i="68" s="1"/>
  <c r="C24" i="68"/>
  <c r="F24" i="68" s="1"/>
  <c r="C21" i="68"/>
  <c r="F21" i="68" s="1"/>
  <c r="C16" i="68"/>
  <c r="F16" i="68" s="1"/>
  <c r="C10" i="68"/>
  <c r="F10" i="68" s="1"/>
  <c r="C34" i="68"/>
  <c r="F34" i="68" s="1"/>
  <c r="C26" i="68"/>
  <c r="F26" i="68" s="1"/>
  <c r="C20" i="68"/>
  <c r="F20" i="68" s="1"/>
  <c r="C14" i="68"/>
  <c r="F14" i="68" s="1"/>
  <c r="C94" i="68"/>
  <c r="F94" i="68" s="1"/>
  <c r="C89" i="68"/>
  <c r="F89" i="68" s="1"/>
  <c r="C77" i="68"/>
  <c r="F77" i="68" s="1"/>
  <c r="C67" i="68"/>
  <c r="F67" i="68" s="1"/>
  <c r="C62" i="68"/>
  <c r="F62" i="68" s="1"/>
  <c r="C50" i="68"/>
  <c r="F50" i="68" s="1"/>
  <c r="C44" i="68"/>
  <c r="F44" i="68" s="1"/>
  <c r="C32" i="68"/>
  <c r="F32" i="68" s="1"/>
  <c r="C27" i="68"/>
  <c r="F27" i="68" s="1"/>
  <c r="C15" i="68"/>
  <c r="F15" i="68" s="1"/>
  <c r="C9" i="68"/>
  <c r="F9" i="68" s="1"/>
  <c r="C98" i="68"/>
  <c r="F98" i="68" s="1"/>
  <c r="C93" i="68"/>
  <c r="F93" i="68" s="1"/>
  <c r="C90" i="68"/>
  <c r="F90" i="68" s="1"/>
  <c r="C84" i="68"/>
  <c r="F84" i="68" s="1"/>
  <c r="C81" i="68"/>
  <c r="F81" i="68" s="1"/>
  <c r="C75" i="68"/>
  <c r="F75" i="68" s="1"/>
  <c r="C72" i="68"/>
  <c r="F72" i="68" s="1"/>
  <c r="C66" i="68"/>
  <c r="F66" i="68" s="1"/>
  <c r="C63" i="68"/>
  <c r="F63" i="68" s="1"/>
  <c r="C58" i="68"/>
  <c r="F58" i="68" s="1"/>
  <c r="C55" i="68"/>
  <c r="F55" i="68" s="1"/>
  <c r="C49" i="68"/>
  <c r="F49" i="68" s="1"/>
  <c r="C45" i="68"/>
  <c r="F45" i="68" s="1"/>
  <c r="C40" i="68"/>
  <c r="F40" i="68" s="1"/>
  <c r="C36" i="68"/>
  <c r="F36" i="68" s="1"/>
  <c r="C31" i="68"/>
  <c r="F31" i="68" s="1"/>
  <c r="C28" i="68"/>
  <c r="F28" i="68" s="1"/>
  <c r="C22" i="68"/>
  <c r="F22" i="68" s="1"/>
  <c r="C19" i="68"/>
  <c r="F19" i="68" s="1"/>
  <c r="C13" i="68"/>
  <c r="F13" i="68" s="1"/>
  <c r="C7" i="68"/>
  <c r="F7" i="68" s="1"/>
  <c r="C96" i="68"/>
  <c r="F96" i="68" s="1"/>
  <c r="C91" i="68"/>
  <c r="F91" i="68" s="1"/>
  <c r="C88" i="68"/>
  <c r="F88" i="68" s="1"/>
  <c r="C82" i="68"/>
  <c r="F82" i="68" s="1"/>
  <c r="C79" i="68"/>
  <c r="F79" i="68" s="1"/>
  <c r="C73" i="68"/>
  <c r="F73" i="68" s="1"/>
  <c r="C70" i="68"/>
  <c r="F70" i="68" s="1"/>
  <c r="C64" i="68"/>
  <c r="F64" i="68" s="1"/>
  <c r="C61" i="68"/>
  <c r="F61" i="68" s="1"/>
  <c r="C56" i="68"/>
  <c r="F56" i="68" s="1"/>
  <c r="C52" i="68"/>
  <c r="F52" i="68" s="1"/>
  <c r="C47" i="68"/>
  <c r="F47" i="68" s="1"/>
  <c r="C43" i="68"/>
  <c r="F43" i="68" s="1"/>
  <c r="C38" i="68"/>
  <c r="F38" i="68" s="1"/>
  <c r="C29" i="68"/>
  <c r="F29" i="68" s="1"/>
  <c r="C17" i="68"/>
  <c r="F17" i="68" s="1"/>
  <c r="C11" i="68"/>
  <c r="F11" i="68" s="1"/>
  <c r="C8" i="68"/>
  <c r="F8" i="68" s="1"/>
  <c r="C97" i="68"/>
  <c r="F97" i="68" s="1"/>
  <c r="C85" i="68"/>
  <c r="F85" i="68" s="1"/>
  <c r="C80" i="68"/>
  <c r="F80" i="68" s="1"/>
  <c r="C71" i="68"/>
  <c r="F71" i="68" s="1"/>
  <c r="C59" i="68"/>
  <c r="F59" i="68" s="1"/>
  <c r="C53" i="68"/>
  <c r="F53" i="68" s="1"/>
  <c r="C41" i="68"/>
  <c r="F41" i="68" s="1"/>
  <c r="C35" i="68"/>
  <c r="F35" i="68" s="1"/>
  <c r="C23" i="68"/>
  <c r="F23" i="68" s="1"/>
  <c r="C18" i="68"/>
  <c r="F18" i="68" s="1"/>
  <c r="C12" i="68"/>
  <c r="F12" i="68" s="1"/>
  <c r="F84" i="66"/>
  <c r="F66" i="66"/>
  <c r="F15" i="66"/>
  <c r="F32" i="66"/>
  <c r="F50" i="66"/>
  <c r="F67" i="66"/>
  <c r="F94" i="66"/>
  <c r="F31" i="66"/>
  <c r="F16" i="66"/>
  <c r="F33" i="66"/>
  <c r="F51" i="66"/>
  <c r="F68" i="66"/>
  <c r="F95" i="66"/>
  <c r="F9" i="66"/>
  <c r="F26" i="66"/>
  <c r="F43" i="66"/>
  <c r="F70" i="66"/>
  <c r="F96" i="66"/>
  <c r="F10" i="66"/>
  <c r="F27" i="66"/>
  <c r="F44" i="66"/>
  <c r="F71" i="66"/>
  <c r="F89" i="66"/>
  <c r="F11" i="66"/>
  <c r="F28" i="66"/>
  <c r="F45" i="66"/>
  <c r="F63" i="66"/>
  <c r="F81" i="66"/>
  <c r="F98" i="66"/>
  <c r="F20" i="66"/>
  <c r="F29" i="66"/>
  <c r="F38" i="66"/>
  <c r="F47" i="66"/>
  <c r="F56" i="66"/>
  <c r="F64" i="66"/>
  <c r="F73" i="66"/>
  <c r="F82" i="66"/>
  <c r="F91" i="66"/>
  <c r="G90" i="66"/>
  <c r="F14" i="66"/>
  <c r="F22" i="66"/>
  <c r="F40" i="66"/>
  <c r="F49" i="66"/>
  <c r="F58" i="66"/>
  <c r="F75" i="66"/>
  <c r="F93" i="66"/>
  <c r="F7" i="66"/>
  <c r="F23" i="66"/>
  <c r="F41" i="66"/>
  <c r="F59" i="66"/>
  <c r="F77" i="66"/>
  <c r="F85" i="66"/>
  <c r="F8" i="66"/>
  <c r="F24" i="66"/>
  <c r="F42" i="66"/>
  <c r="F60" i="66"/>
  <c r="F78" i="66"/>
  <c r="F86" i="66"/>
  <c r="F17" i="66"/>
  <c r="F34" i="66"/>
  <c r="F52" i="66"/>
  <c r="F61" i="66"/>
  <c r="F79" i="66"/>
  <c r="F18" i="66"/>
  <c r="F35" i="66"/>
  <c r="F53" i="66"/>
  <c r="F62" i="66"/>
  <c r="F80" i="66"/>
  <c r="F97" i="66"/>
  <c r="F36" i="66"/>
  <c r="F55" i="66"/>
  <c r="F72" i="66"/>
  <c r="F90" i="66"/>
  <c r="F12" i="66"/>
  <c r="E97" i="66"/>
  <c r="F13" i="66"/>
  <c r="F21" i="66"/>
  <c r="F30" i="66"/>
  <c r="F39" i="66"/>
  <c r="F48" i="66"/>
  <c r="F57" i="66"/>
  <c r="F65" i="66"/>
  <c r="F74" i="66"/>
  <c r="F83" i="66"/>
  <c r="F88" i="66"/>
  <c r="F19" i="66"/>
  <c r="C8" i="70"/>
  <c r="F8" i="70" s="1"/>
  <c r="C14" i="70"/>
  <c r="F14" i="70" s="1"/>
  <c r="C16" i="70"/>
  <c r="F16" i="70" s="1"/>
  <c r="C24" i="70"/>
  <c r="F24" i="70" s="1"/>
  <c r="C27" i="70"/>
  <c r="F27" i="70" s="1"/>
  <c r="C32" i="70"/>
  <c r="F32" i="70" s="1"/>
  <c r="C36" i="70"/>
  <c r="F36" i="70" s="1"/>
  <c r="C43" i="70"/>
  <c r="F43" i="70" s="1"/>
  <c r="C50" i="70"/>
  <c r="F50" i="70" s="1"/>
  <c r="C55" i="70"/>
  <c r="F55" i="70" s="1"/>
  <c r="C60" i="70"/>
  <c r="F60" i="70" s="1"/>
  <c r="C65" i="70"/>
  <c r="F65" i="70" s="1"/>
  <c r="C66" i="70"/>
  <c r="F66" i="70" s="1"/>
  <c r="C72" i="70"/>
  <c r="F72" i="70" s="1"/>
  <c r="C73" i="70"/>
  <c r="F73" i="70" s="1"/>
  <c r="C74" i="70"/>
  <c r="F74" i="70" s="1"/>
  <c r="C79" i="70"/>
  <c r="F79" i="70" s="1"/>
  <c r="C81" i="70"/>
  <c r="F81" i="70" s="1"/>
  <c r="C82" i="70"/>
  <c r="F82" i="70" s="1"/>
  <c r="C93" i="70"/>
  <c r="F93" i="70" s="1"/>
  <c r="C9" i="70"/>
  <c r="F9" i="70" s="1"/>
  <c r="C15" i="70"/>
  <c r="F15" i="70" s="1"/>
  <c r="C17" i="70"/>
  <c r="F17" i="70" s="1"/>
  <c r="C19" i="70"/>
  <c r="F19" i="70" s="1"/>
  <c r="C20" i="70"/>
  <c r="F20" i="70" s="1"/>
  <c r="C28" i="70"/>
  <c r="F28" i="70" s="1"/>
  <c r="C33" i="70"/>
  <c r="F33" i="70" s="1"/>
  <c r="C38" i="70"/>
  <c r="F38" i="70" s="1"/>
  <c r="C39" i="70"/>
  <c r="F39" i="70" s="1"/>
  <c r="C44" i="70"/>
  <c r="F44" i="70" s="1"/>
  <c r="C47" i="70"/>
  <c r="F47" i="70" s="1"/>
  <c r="C51" i="70"/>
  <c r="F51" i="70" s="1"/>
  <c r="C56" i="70"/>
  <c r="F56" i="70" s="1"/>
  <c r="C57" i="70"/>
  <c r="F57" i="70" s="1"/>
  <c r="C61" i="70"/>
  <c r="F61" i="70" s="1"/>
  <c r="C67" i="70"/>
  <c r="F67" i="70" s="1"/>
  <c r="C75" i="70"/>
  <c r="F75" i="70" s="1"/>
  <c r="C83" i="70"/>
  <c r="F83" i="70" s="1"/>
  <c r="C88" i="70"/>
  <c r="F88" i="70" s="1"/>
  <c r="C92" i="70"/>
  <c r="F92" i="70" s="1"/>
  <c r="C94" i="70"/>
  <c r="F94" i="70" s="1"/>
  <c r="C96" i="70"/>
  <c r="F96" i="70" s="1"/>
  <c r="C98" i="70"/>
  <c r="F98" i="70" s="1"/>
  <c r="C10" i="70"/>
  <c r="F10" i="70" s="1"/>
  <c r="C12" i="70"/>
  <c r="F12" i="70" s="1"/>
  <c r="C18" i="70"/>
  <c r="F18" i="70" s="1"/>
  <c r="C21" i="70"/>
  <c r="F21" i="70" s="1"/>
  <c r="C29" i="70"/>
  <c r="F29" i="70" s="1"/>
  <c r="C30" i="70"/>
  <c r="F30" i="70" s="1"/>
  <c r="C34" i="70"/>
  <c r="F34" i="70" s="1"/>
  <c r="C40" i="70"/>
  <c r="F40" i="70" s="1"/>
  <c r="C41" i="70"/>
  <c r="F41" i="70" s="1"/>
  <c r="C45" i="70"/>
  <c r="F45" i="70" s="1"/>
  <c r="C48" i="70"/>
  <c r="F48" i="70" s="1"/>
  <c r="C52" i="70"/>
  <c r="F52" i="70" s="1"/>
  <c r="C58" i="70"/>
  <c r="F58" i="70" s="1"/>
  <c r="C62" i="70"/>
  <c r="F62" i="70" s="1"/>
  <c r="C63" i="70"/>
  <c r="F63" i="70" s="1"/>
  <c r="C68" i="70"/>
  <c r="F68" i="70" s="1"/>
  <c r="C77" i="70"/>
  <c r="F77" i="70" s="1"/>
  <c r="C84" i="70"/>
  <c r="F84" i="70" s="1"/>
  <c r="C86" i="70"/>
  <c r="F86" i="70" s="1"/>
  <c r="C89" i="70"/>
  <c r="F89" i="70" s="1"/>
  <c r="C91" i="70"/>
  <c r="F91" i="70" s="1"/>
  <c r="C95" i="70"/>
  <c r="F95" i="70" s="1"/>
  <c r="C97" i="70"/>
  <c r="F97" i="70" s="1"/>
  <c r="C7" i="70"/>
  <c r="F7" i="70" s="1"/>
  <c r="C11" i="70"/>
  <c r="F11" i="70" s="1"/>
  <c r="C13" i="70"/>
  <c r="F13" i="70" s="1"/>
  <c r="C22" i="70"/>
  <c r="F22" i="70" s="1"/>
  <c r="C23" i="70"/>
  <c r="F23" i="70" s="1"/>
  <c r="C26" i="70"/>
  <c r="F26" i="70" s="1"/>
  <c r="C31" i="70"/>
  <c r="F31" i="70" s="1"/>
  <c r="C35" i="70"/>
  <c r="F35" i="70" s="1"/>
  <c r="C42" i="70"/>
  <c r="F42" i="70" s="1"/>
  <c r="C49" i="70"/>
  <c r="F49" i="70" s="1"/>
  <c r="C53" i="70"/>
  <c r="F53" i="70" s="1"/>
  <c r="C59" i="70"/>
  <c r="F59" i="70" s="1"/>
  <c r="C64" i="70"/>
  <c r="F64" i="70" s="1"/>
  <c r="C70" i="70"/>
  <c r="F70" i="70" s="1"/>
  <c r="C71" i="70"/>
  <c r="F71" i="70" s="1"/>
  <c r="C78" i="70"/>
  <c r="F78" i="70" s="1"/>
  <c r="C80" i="70"/>
  <c r="F80" i="70" s="1"/>
  <c r="C85" i="70"/>
  <c r="F85" i="70" s="1"/>
  <c r="G77" i="66" l="1"/>
  <c r="G38" i="66"/>
  <c r="E68" i="66"/>
  <c r="E74" i="66"/>
  <c r="D85" i="66"/>
  <c r="G68" i="66"/>
  <c r="G33" i="66"/>
  <c r="E66" i="66"/>
  <c r="E55" i="66"/>
  <c r="G34" i="66"/>
  <c r="G28" i="66"/>
  <c r="E64" i="66"/>
  <c r="E70" i="66"/>
  <c r="G94" i="66"/>
  <c r="G50" i="66"/>
  <c r="G53" i="66"/>
  <c r="G13" i="66"/>
  <c r="G84" i="66"/>
  <c r="G45" i="66"/>
  <c r="G12" i="66"/>
  <c r="G75" i="66"/>
  <c r="G39" i="66"/>
  <c r="G9" i="66"/>
  <c r="G66" i="66"/>
  <c r="G27" i="66"/>
  <c r="E89" i="66"/>
  <c r="E71" i="66"/>
  <c r="E53" i="66"/>
  <c r="E35" i="66"/>
  <c r="E18" i="66"/>
  <c r="E94" i="66"/>
  <c r="E77" i="66"/>
  <c r="E59" i="66"/>
  <c r="E41" i="66"/>
  <c r="E23" i="66"/>
  <c r="E7" i="66"/>
  <c r="G65" i="66"/>
  <c r="G49" i="66"/>
  <c r="G93" i="66"/>
  <c r="E51" i="66"/>
  <c r="E92" i="66"/>
  <c r="E21" i="66"/>
  <c r="G42" i="66"/>
  <c r="G61" i="66"/>
  <c r="G16" i="66"/>
  <c r="E14" i="66"/>
  <c r="E72" i="66"/>
  <c r="G78" i="66"/>
  <c r="G63" i="66"/>
  <c r="G81" i="66"/>
  <c r="E82" i="66"/>
  <c r="E12" i="66"/>
  <c r="E34" i="66"/>
  <c r="G31" i="66"/>
  <c r="G30" i="66"/>
  <c r="G79" i="66"/>
  <c r="E44" i="66"/>
  <c r="E85" i="66"/>
  <c r="E32" i="66"/>
  <c r="G26" i="66"/>
  <c r="E95" i="66"/>
  <c r="E42" i="66"/>
  <c r="E83" i="66"/>
  <c r="E65" i="66"/>
  <c r="E48" i="66"/>
  <c r="E30" i="66"/>
  <c r="E13" i="66"/>
  <c r="D59" i="66"/>
  <c r="G85" i="66"/>
  <c r="G41" i="66"/>
  <c r="G24" i="66"/>
  <c r="E33" i="66"/>
  <c r="E57" i="66"/>
  <c r="G7" i="66"/>
  <c r="G98" i="66"/>
  <c r="G82" i="66"/>
  <c r="E84" i="66"/>
  <c r="E31" i="66"/>
  <c r="E36" i="66"/>
  <c r="G35" i="66"/>
  <c r="G96" i="66"/>
  <c r="G55" i="66"/>
  <c r="E47" i="66"/>
  <c r="E88" i="66"/>
  <c r="E17" i="66"/>
  <c r="G95" i="66"/>
  <c r="G56" i="66"/>
  <c r="G8" i="66"/>
  <c r="E62" i="66"/>
  <c r="E10" i="66"/>
  <c r="E50" i="66"/>
  <c r="G70" i="66"/>
  <c r="G58" i="66"/>
  <c r="G92" i="66"/>
  <c r="G74" i="66"/>
  <c r="E60" i="66"/>
  <c r="E8" i="66"/>
  <c r="G89" i="66"/>
  <c r="G73" i="66"/>
  <c r="E93" i="66"/>
  <c r="E58" i="66"/>
  <c r="E22" i="66"/>
  <c r="E98" i="66"/>
  <c r="E28" i="66"/>
  <c r="G11" i="66"/>
  <c r="G67" i="66"/>
  <c r="E86" i="66"/>
  <c r="E16" i="66"/>
  <c r="E39" i="66"/>
  <c r="G80" i="66"/>
  <c r="G40" i="66"/>
  <c r="G60" i="66"/>
  <c r="E49" i="66"/>
  <c r="E90" i="66"/>
  <c r="E19" i="66"/>
  <c r="G97" i="66"/>
  <c r="G57" i="66"/>
  <c r="G14" i="66"/>
  <c r="E29" i="66"/>
  <c r="E52" i="66"/>
  <c r="G71" i="66"/>
  <c r="G62" i="66"/>
  <c r="G20" i="66"/>
  <c r="E80" i="66"/>
  <c r="E27" i="66"/>
  <c r="E67" i="66"/>
  <c r="E15" i="66"/>
  <c r="G91" i="66"/>
  <c r="G29" i="66"/>
  <c r="G51" i="66"/>
  <c r="G43" i="66"/>
  <c r="E78" i="66"/>
  <c r="E24" i="66"/>
  <c r="G64" i="66"/>
  <c r="G23" i="66"/>
  <c r="G52" i="66"/>
  <c r="G21" i="66"/>
  <c r="G47" i="66"/>
  <c r="G17" i="66"/>
  <c r="G36" i="66"/>
  <c r="E75" i="66"/>
  <c r="E40" i="66"/>
  <c r="E81" i="66"/>
  <c r="E63" i="66"/>
  <c r="E45" i="66"/>
  <c r="E11" i="66"/>
  <c r="G59" i="66"/>
  <c r="G22" i="66"/>
  <c r="G86" i="66"/>
  <c r="G48" i="66"/>
  <c r="G18" i="66"/>
  <c r="G83" i="66"/>
  <c r="G44" i="66"/>
  <c r="G15" i="66"/>
  <c r="G72" i="66"/>
  <c r="G32" i="66"/>
  <c r="E91" i="66"/>
  <c r="E73" i="66"/>
  <c r="E56" i="66"/>
  <c r="E38" i="66"/>
  <c r="E20" i="66"/>
  <c r="E96" i="66"/>
  <c r="E79" i="66"/>
  <c r="E61" i="66"/>
  <c r="E43" i="66"/>
  <c r="E26" i="66"/>
  <c r="E9" i="66"/>
  <c r="G88" i="66"/>
  <c r="G19" i="66"/>
  <c r="G10" i="66"/>
  <c r="C59" i="66" l="1"/>
  <c r="B59" i="66" s="1"/>
  <c r="C85" i="66"/>
  <c r="B85" i="66" s="1"/>
  <c r="D79" i="66"/>
  <c r="C79" i="66" s="1"/>
  <c r="B79" i="66" s="1"/>
  <c r="D95" i="66"/>
  <c r="C95" i="66" s="1"/>
  <c r="B95" i="66" s="1"/>
  <c r="D74" i="66"/>
  <c r="C74" i="66" s="1"/>
  <c r="B74" i="66" s="1"/>
  <c r="D84" i="66"/>
  <c r="C84" i="66" s="1"/>
  <c r="B84" i="66" s="1"/>
  <c r="D23" i="66"/>
  <c r="C23" i="66" s="1"/>
  <c r="B23" i="66" s="1"/>
  <c r="D12" i="66"/>
  <c r="C12" i="66" s="1"/>
  <c r="B12" i="66" s="1"/>
  <c r="D92" i="66"/>
  <c r="C92" i="66" s="1"/>
  <c r="B92" i="66" s="1"/>
  <c r="D48" i="66"/>
  <c r="C48" i="66" s="1"/>
  <c r="B48" i="66" s="1"/>
  <c r="D41" i="66"/>
  <c r="C41" i="66" s="1"/>
  <c r="B41" i="66" s="1"/>
  <c r="D89" i="66"/>
  <c r="C89" i="66" s="1"/>
  <c r="B89" i="66" s="1"/>
  <c r="D62" i="66"/>
  <c r="C62" i="66" s="1"/>
  <c r="B62" i="66" s="1"/>
  <c r="D70" i="66"/>
  <c r="C70" i="66" s="1"/>
  <c r="B70" i="66" s="1"/>
  <c r="D68" i="66"/>
  <c r="C68" i="66" s="1"/>
  <c r="B68" i="66" s="1"/>
  <c r="D27" i="66"/>
  <c r="C27" i="66" s="1"/>
  <c r="B27" i="66" s="1"/>
  <c r="D75" i="66"/>
  <c r="C75" i="66" s="1"/>
  <c r="B75" i="66" s="1"/>
  <c r="D28" i="66"/>
  <c r="C28" i="66" s="1"/>
  <c r="B28" i="66" s="1"/>
  <c r="D58" i="66"/>
  <c r="C58" i="66" s="1"/>
  <c r="B58" i="66" s="1"/>
  <c r="D81" i="66"/>
  <c r="C81" i="66" s="1"/>
  <c r="B81" i="66" s="1"/>
  <c r="D66" i="66"/>
  <c r="C66" i="66" s="1"/>
  <c r="B66" i="66" s="1"/>
  <c r="D7" i="66"/>
  <c r="C7" i="66" s="1"/>
  <c r="B7" i="66" s="1"/>
  <c r="D97" i="66"/>
  <c r="C97" i="66" s="1"/>
  <c r="B97" i="66" s="1"/>
  <c r="D22" i="66"/>
  <c r="C22" i="66" s="1"/>
  <c r="B22" i="66" s="1"/>
  <c r="D51" i="66"/>
  <c r="C51" i="66" s="1"/>
  <c r="B51" i="66" s="1"/>
  <c r="D38" i="66"/>
  <c r="C38" i="66" s="1"/>
  <c r="B38" i="66" s="1"/>
  <c r="D8" i="66"/>
  <c r="C8" i="66" s="1"/>
  <c r="B8" i="66" s="1"/>
  <c r="D13" i="66"/>
  <c r="C13" i="66" s="1"/>
  <c r="B13" i="66" s="1"/>
  <c r="D86" i="66"/>
  <c r="C86" i="66" s="1"/>
  <c r="B86" i="66" s="1"/>
  <c r="D39" i="66"/>
  <c r="C39" i="66" s="1"/>
  <c r="B39" i="66" s="1"/>
  <c r="D52" i="66"/>
  <c r="C52" i="66" s="1"/>
  <c r="B52" i="66" s="1"/>
  <c r="D16" i="66"/>
  <c r="C16" i="66" s="1"/>
  <c r="B16" i="66" s="1"/>
  <c r="D18" i="66"/>
  <c r="C18" i="66" s="1"/>
  <c r="B18" i="66" s="1"/>
  <c r="D24" i="66"/>
  <c r="C24" i="66" s="1"/>
  <c r="B24" i="66" s="1"/>
  <c r="D26" i="66"/>
  <c r="C26" i="66" s="1"/>
  <c r="B26" i="66" s="1"/>
  <c r="D29" i="66"/>
  <c r="C29" i="66" s="1"/>
  <c r="B29" i="66" s="1"/>
  <c r="D90" i="66"/>
  <c r="C90" i="66" s="1"/>
  <c r="B90" i="66" s="1"/>
  <c r="D96" i="66"/>
  <c r="C96" i="66" s="1"/>
  <c r="B96" i="66" s="1"/>
  <c r="D45" i="66"/>
  <c r="C45" i="66" s="1"/>
  <c r="B45" i="66" s="1"/>
  <c r="D71" i="66"/>
  <c r="C71" i="66" s="1"/>
  <c r="B71" i="66" s="1"/>
  <c r="D50" i="66"/>
  <c r="C50" i="66" s="1"/>
  <c r="B50" i="66" s="1"/>
  <c r="D49" i="66"/>
  <c r="C49" i="66" s="1"/>
  <c r="B49" i="66" s="1"/>
  <c r="D83" i="66"/>
  <c r="C83" i="66" s="1"/>
  <c r="B83" i="66" s="1"/>
  <c r="D61" i="66"/>
  <c r="C61" i="66" s="1"/>
  <c r="B61" i="66" s="1"/>
  <c r="D55" i="66"/>
  <c r="C55" i="66" s="1"/>
  <c r="B55" i="66" s="1"/>
  <c r="D42" i="66"/>
  <c r="C42" i="66" s="1"/>
  <c r="B42" i="66" s="1"/>
  <c r="D80" i="66"/>
  <c r="C80" i="66" s="1"/>
  <c r="B80" i="66" s="1"/>
  <c r="D73" i="66"/>
  <c r="C73" i="66" s="1"/>
  <c r="B73" i="66" s="1"/>
  <c r="D14" i="66"/>
  <c r="C14" i="66" s="1"/>
  <c r="B14" i="66" s="1"/>
  <c r="D65" i="66"/>
  <c r="C65" i="66" s="1"/>
  <c r="B65" i="66" s="1"/>
  <c r="D36" i="66"/>
  <c r="C36" i="66" s="1"/>
  <c r="B36" i="66" s="1"/>
  <c r="D30" i="66"/>
  <c r="C30" i="66" s="1"/>
  <c r="B30" i="66" s="1"/>
  <c r="D17" i="66"/>
  <c r="C17" i="66" s="1"/>
  <c r="B17" i="66" s="1"/>
  <c r="D98" i="66"/>
  <c r="C98" i="66" s="1"/>
  <c r="B98" i="66" s="1"/>
  <c r="D32" i="66"/>
  <c r="C32" i="66" s="1"/>
  <c r="B32" i="66" s="1"/>
  <c r="D72" i="66"/>
  <c r="C72" i="66" s="1"/>
  <c r="B72" i="66" s="1"/>
  <c r="D35" i="66"/>
  <c r="C35" i="66" s="1"/>
  <c r="B35" i="66" s="1"/>
  <c r="D53" i="66"/>
  <c r="C53" i="66" s="1"/>
  <c r="B53" i="66" s="1"/>
  <c r="D34" i="66"/>
  <c r="C34" i="66" s="1"/>
  <c r="B34" i="66" s="1"/>
  <c r="D57" i="66"/>
  <c r="C57" i="66" s="1"/>
  <c r="B57" i="66" s="1"/>
  <c r="D82" i="66"/>
  <c r="C82" i="66" s="1"/>
  <c r="B82" i="66" s="1"/>
  <c r="D63" i="66"/>
  <c r="C63" i="66" s="1"/>
  <c r="B63" i="66" s="1"/>
  <c r="D77" i="66"/>
  <c r="C77" i="66" s="1"/>
  <c r="B77" i="66" s="1"/>
  <c r="D44" i="66"/>
  <c r="C44" i="66" s="1"/>
  <c r="B44" i="66" s="1"/>
  <c r="D56" i="66"/>
  <c r="C56" i="66" s="1"/>
  <c r="B56" i="66" s="1"/>
  <c r="D78" i="66"/>
  <c r="C78" i="66" s="1"/>
  <c r="B78" i="66" s="1"/>
  <c r="D21" i="66"/>
  <c r="C21" i="66" s="1"/>
  <c r="B21" i="66" s="1"/>
  <c r="D20" i="66"/>
  <c r="C20" i="66" s="1"/>
  <c r="B20" i="66" s="1"/>
  <c r="D60" i="66"/>
  <c r="C60" i="66" s="1"/>
  <c r="B60" i="66" s="1"/>
  <c r="D11" i="66"/>
  <c r="C11" i="66" s="1"/>
  <c r="B11" i="66" s="1"/>
  <c r="D15" i="66"/>
  <c r="C15" i="66" s="1"/>
  <c r="B15" i="66" s="1"/>
  <c r="D47" i="66"/>
  <c r="C47" i="66" s="1"/>
  <c r="B47" i="66" s="1"/>
  <c r="D40" i="66"/>
  <c r="C40" i="66" s="1"/>
  <c r="B40" i="66" s="1"/>
  <c r="D67" i="66"/>
  <c r="C67" i="66" s="1"/>
  <c r="B67" i="66" s="1"/>
  <c r="D94" i="66"/>
  <c r="C94" i="66" s="1"/>
  <c r="B94" i="66" s="1"/>
  <c r="D93" i="66"/>
  <c r="C93" i="66" s="1"/>
  <c r="B93" i="66" s="1"/>
  <c r="D91" i="66"/>
  <c r="C91" i="66" s="1"/>
  <c r="B91" i="66" s="1"/>
  <c r="D9" i="66"/>
  <c r="C9" i="66" s="1"/>
  <c r="B9" i="66" s="1"/>
  <c r="D31" i="66"/>
  <c r="C31" i="66" s="1"/>
  <c r="B31" i="66" s="1"/>
  <c r="D43" i="66"/>
  <c r="C43" i="66" s="1"/>
  <c r="B43" i="66" s="1"/>
  <c r="D64" i="66"/>
  <c r="C64" i="66" s="1"/>
  <c r="B64" i="66" s="1"/>
  <c r="D33" i="66"/>
  <c r="C33" i="66" s="1"/>
  <c r="B33" i="66" s="1"/>
  <c r="D88" i="66"/>
  <c r="C88" i="66" s="1"/>
  <c r="B88" i="66" s="1"/>
  <c r="D19" i="66"/>
  <c r="C19" i="66" s="1"/>
  <c r="B19" i="66" s="1"/>
  <c r="D10" i="66"/>
  <c r="C10" i="66" s="1"/>
  <c r="B10" i="66" s="1"/>
</calcChain>
</file>

<file path=xl/sharedStrings.xml><?xml version="1.0" encoding="utf-8"?>
<sst xmlns="http://schemas.openxmlformats.org/spreadsheetml/2006/main" count="3728" uniqueCount="644">
  <si>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</si>
  <si>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</si>
  <si>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</si>
  <si>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</si>
  <si>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</si>
  <si>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</si>
  <si>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</si>
  <si>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</si>
  <si>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</si>
  <si>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</si>
  <si>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</si>
  <si>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</si>
  <si>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</si>
  <si>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</si>
  <si>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</si>
  <si>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</si>
  <si>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</si>
  <si>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</si>
  <si>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</si>
  <si>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</si>
  <si>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</si>
  <si>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</si>
  <si>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</si>
  <si>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</si>
  <si>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</si>
  <si>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</si>
  <si>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</si>
  <si>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</si>
  <si>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</si>
  <si>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</si>
  <si>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</si>
  <si>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</si>
  <si>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</si>
  <si>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</si>
  <si>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</si>
  <si>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</si>
  <si>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</si>
  <si>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</si>
  <si>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</si>
  <si>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</si>
  <si>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</si>
  <si>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</si>
  <si>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</si>
  <si>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</si>
  <si>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</si>
  <si>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</si>
  <si>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 (Татарстан)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</si>
  <si>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</si>
  <si>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</si>
  <si>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</si>
  <si>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</si>
  <si>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</si>
  <si>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</si>
  <si>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</si>
  <si>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</si>
  <si>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</si>
  <si>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</si>
  <si>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</si>
  <si>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</si>
  <si>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</si>
  <si>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</si>
  <si>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</si>
  <si>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</si>
  <si>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</si>
  <si>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</si>
  <si>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</si>
  <si>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</si>
  <si>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</si>
  <si>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</si>
  <si>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</si>
  <si>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</si>
  <si>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</si>
  <si>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</si>
  <si>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</si>
  <si>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</si>
  <si>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</si>
  <si>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</si>
  <si>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</si>
  <si>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</si>
  <si>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</si>
  <si>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</si>
  <si>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</si>
  <si>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</si>
  <si>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</si>
  <si>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Ссылка на источник данных</t>
  </si>
  <si>
    <t>Республика Крым</t>
  </si>
  <si>
    <t>Наименование субъекта                                                  Российской Федерации</t>
  </si>
  <si>
    <t>Итого</t>
  </si>
  <si>
    <t>баллы</t>
  </si>
  <si>
    <t>http://minfin.ryazangov.ru/department/ob_sov/</t>
  </si>
  <si>
    <t>http://findep.mos.ru/</t>
  </si>
  <si>
    <t>http://www.finupr.kurganobl.ru/index.php?test=obsovet</t>
  </si>
  <si>
    <t>http://fin22.ru/opinion/ob-sovet/</t>
  </si>
  <si>
    <t>http://xn--h1aakfb4b.xn--80aaaac8algcbgbck3fl0q.xn--p1ai/</t>
  </si>
  <si>
    <t>http://minfin.krskstate.ru/social</t>
  </si>
  <si>
    <t>http://www.minfin01-maykop.ru/Menu/Page/170</t>
  </si>
  <si>
    <t>https://minfin.astrobl.ru/site-page/obshchestvennyy-sovet</t>
  </si>
  <si>
    <t>http://www.mfur.ru/activities/ob_sovet/</t>
  </si>
  <si>
    <t>http://minfin.karelia.ru/obcshestvennyj-sovet/</t>
  </si>
  <si>
    <t>Да</t>
  </si>
  <si>
    <t>https://minfin.khabkrai.ru/portal/Menu/Page/468</t>
  </si>
  <si>
    <t>http://minfin.kalmregion.ru/deyatelnost/obshchestvennyy-sovet/</t>
  </si>
  <si>
    <t>http://minfin-samara.ru/ekspertno-konsultativnyj-sovet-obshh/</t>
  </si>
  <si>
    <t>http://minfin.e-dag.ru/o-nas/koordinatsionnye-i-soveshchatelnye-organy</t>
  </si>
  <si>
    <t>К1</t>
  </si>
  <si>
    <t>К2</t>
  </si>
  <si>
    <t>http://www.mfsk.ru/main/id9/obschestv-sovet/deyat</t>
  </si>
  <si>
    <t>http://www.ob.sev.gov.ru/dokumenty/obshchestvennyj-sovet</t>
  </si>
  <si>
    <t>https://or71.ru/discover/open_ministry/787064/?PAGE=OS</t>
  </si>
  <si>
    <t>г. Севастополь</t>
  </si>
  <si>
    <t>баллов</t>
  </si>
  <si>
    <t>%</t>
  </si>
  <si>
    <t>Единица измерения</t>
  </si>
  <si>
    <t>Наименование субъекта                                               Российской Федерации</t>
  </si>
  <si>
    <t>http://mf.nnov.ru/index.php?option=com_k2&amp;view=itemlist&amp;layout=category&amp;task=category&amp;id=181&amp;Itemid=561</t>
  </si>
  <si>
    <t>http://finance.pnzreg.ru/about/obsovet/</t>
  </si>
  <si>
    <t>http://mfnso.nso.ru/page/2198</t>
  </si>
  <si>
    <t>https://fincom.gov.spb.ru/committees/about/public-council/1/1</t>
  </si>
  <si>
    <t>http://bryanskoblfin.ru/Show/Category/35?ItemId=91</t>
  </si>
  <si>
    <t>http://depfin.adm44.ru/info/sovorg/infkororg/</t>
  </si>
  <si>
    <t>https://www.tverfin.ru/obshchestvennyy-sovet/spravochnaya-informatsiya-o-deyatelnosti/</t>
  </si>
  <si>
    <t>https://dvinaland.ru/gov/iogv/minfin/public_council/</t>
  </si>
  <si>
    <t>https://minfin.gov-murman.ru/activities/public_council/oos_work/</t>
  </si>
  <si>
    <t>http://dfei.adm-nao.ru/obshaya-informaciya/informaciya-o-koordinacionnyh-soveshatelnyh-ekspertnyh-organah-sozdann/obshestvennyj-sovet/</t>
  </si>
  <si>
    <t>https://minfin.bashkortostan.ru/activity/2971/?filter_d_section=17&amp;nav-documents=page-1</t>
  </si>
  <si>
    <t>https://depfin.admhmao.ru/koordinatsionnye-i-soveshchatelnye-organy/obshchestvennyy-sovet-pri-departamente-finansov-khanty-mansiyskogo-avtonomnogo-okruga-yugry/</t>
  </si>
  <si>
    <t>http://egov-buryatia.ru/minfin/activities/obshchestvennyy-sovet-pri-ministerstve-finansov-respubliki-buryatiya/</t>
  </si>
  <si>
    <t>https://minfin.sakha.gov.ru/obschestvennyj-sovet-pri-ministerstve-finansov-rsja11</t>
  </si>
  <si>
    <t>https://openbudget.sakhminfin.ru/Menu/Page/535</t>
  </si>
  <si>
    <t>http://mari-el.gov.ru/minfin/SitePages/Obsovet.aspx</t>
  </si>
  <si>
    <t>https://www.minfin-altai.ru/about/missions/obshchestvennyy-sovet/</t>
  </si>
  <si>
    <t>https://saratov.gov.ru/gov/auth/minfin/sovet/</t>
  </si>
  <si>
    <t>https://minfin.gov39.ru/open-ministry/council/</t>
  </si>
  <si>
    <t>В целях оценки показателя учитывается наличие на официальном сайте финансового органа следующих сведений:</t>
  </si>
  <si>
    <t>№ п/п</t>
  </si>
  <si>
    <t>Вопросы и варианты ответов</t>
  </si>
  <si>
    <t>Баллы</t>
  </si>
  <si>
    <t>Понижающие коэффициенты</t>
  </si>
  <si>
    <t>https://mef.mosreg.ru/ov/obschestvennyy-sovet?utm_referrer=https%3A%2F%2Fmef.mosreg.ru%2Fov%2Fobschestvennyy-sovet%2Fplany-raboty-soveta%2F29-11-2019-10-18-29-plan-raboty-obshchestvennogo-soveta-pri-ministerst</t>
  </si>
  <si>
    <t>-</t>
  </si>
  <si>
    <t>https://orel-region.ru/index.php?head=6&amp;part=73&amp;unit=3&amp;op=45&amp;in=12</t>
  </si>
  <si>
    <t>https://minfin.rkomi.ru/o-ministerstve-finansov/obshchestvennyy-sovet</t>
  </si>
  <si>
    <t>https://df.gov35.ru/deyatelnost/obshchestvennyy-sovet/sostav-obshchestvennogo-soveta.php</t>
  </si>
  <si>
    <t>http://finance.lenobl.ru/ru/o-komitete/komissii-i-sovety/public_board/</t>
  </si>
  <si>
    <t>https://minfin.novreg.ru/obschestvennyy-sovet.html</t>
  </si>
  <si>
    <t>http://finance.pskov.ru/ob-upravlenii/obshchestvennyy-sovet-pri-komitete-po-finansam-pskovskoy-oblasti</t>
  </si>
  <si>
    <t>http://volgafin.volgograd.ru/coordination/list/obshchestvennyy-sovet-pri-komitete-finansov/</t>
  </si>
  <si>
    <t>https://www.mfri.ru/index.php/obshchestvennyj-sovet</t>
  </si>
  <si>
    <t>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</t>
  </si>
  <si>
    <t>http://minfin.alania.gov.ru/about/publiccouncil</t>
  </si>
  <si>
    <t>http://minfin.cap.ru/nizhnee-menyu/obschestvennij-sovet/</t>
  </si>
  <si>
    <t>http://ufo.ulntc.ru/index.php?mgf=sovet/plan&amp;slep=net ; http://ufo.ulntc.ru:8080/dokumenty/obshchestvennoe-uchastie</t>
  </si>
  <si>
    <t>https://www.yamalfin.ru/index.php?option=com_content&amp;view=section&amp;id=27&amp;Itemid=97</t>
  </si>
  <si>
    <t>https://r-19.ru/authorities/ministry-of-finance-of-the-republic-of-khakassia/common/3001/</t>
  </si>
  <si>
    <t>http://ob.fin.amurobl.ru/obshchestvennoye_uchastiye/obshchestvennyy_sovet</t>
  </si>
  <si>
    <t>http://chaogov.ru/vlast/organy-vlasti/depfin/obshchestvennye-sovety/</t>
  </si>
  <si>
    <t>http://minfin.49gov.ru/depart/coordinating/</t>
  </si>
  <si>
    <t>https://dtf.avo.ru/obsestvennyj-sovet</t>
  </si>
  <si>
    <t>https://www.yarregion.ru/depts/depfin/tmpPages/activities.aspx</t>
  </si>
  <si>
    <t>https://minfin.midural.ru/document/category/97#document_list</t>
  </si>
  <si>
    <t>https://www.ofukem.ru/about/public-council/the-work-plans-of-the-public-council/</t>
  </si>
  <si>
    <t>https://depfin.tomsk.gov.ru/koordinatsionnye-soveschatelnye-organy</t>
  </si>
  <si>
    <t>https://www.kamgov.ru/minfin/plan-raboty-soveta</t>
  </si>
  <si>
    <t>https://www.govvrn.ru/koordinacionnye-sovety13</t>
  </si>
  <si>
    <t>http://df.ivanovoobl.ru/departament/obshchestvennyy-sovet/</t>
  </si>
  <si>
    <t>http://admoblkaluga.ru/sub/finan/sovet/</t>
  </si>
  <si>
    <t>https://minfin.donland.ru/about/1820/</t>
  </si>
  <si>
    <t>https://www.minfinrm.ru/pub-sovet/</t>
  </si>
  <si>
    <t>https://minfin.tatarstan.ru/obshchestvenniy-sovet.htm</t>
  </si>
  <si>
    <t>https://depfin.admtyumen.ru/OIGV/depfin/about/sovet.htm</t>
  </si>
  <si>
    <t xml:space="preserve">г. Москва </t>
  </si>
  <si>
    <t>г. Санкт-Петербург</t>
  </si>
  <si>
    <t>https://minfin.rk.gov.ru/ru/structure/251</t>
  </si>
  <si>
    <t>http://www.minfin.kirov.ru/o-departamente-finansov/public_counciil/plan/</t>
  </si>
  <si>
    <t>Да, планируется, и эти сведения являются общедоступными</t>
  </si>
  <si>
    <t xml:space="preserve">Общественные советы при исполнительных органах государственной власти субъектов Российской Федерации в качестве субъектов общественного контроля предусмотрены Федеральным законом от 21 июля 2014 г. № 212-ФЗ «Об основах общественного контроля в Российской Федерации». </t>
  </si>
  <si>
    <t>Показатели раздела оценивают организацию работы общественного совета, созданного при финансовом органе субъекта Российской Федерации. В целях оценки показателей раздела учитываются сведения, размещенные на официальном сайте финансового органа субъекта Российской Федерации, а при его отсутствии – в разделе (на странице) финансового органа на официальном сайте исполнительных органов субъекта Российской Федерации (далее по тексту раздела – официальный сайт финансового органа). Сведения, размещенные на специализированном сайте, предназначенном для размещения бюджетных данных для граждан, в целях оценки показателя не учитываются.</t>
  </si>
  <si>
    <t xml:space="preserve">Создан ли при финансовом органе субъекта Российской Федерации общественный совет, обновляется ли периодические его состав и являются ли сведения об этом общедоступными? </t>
  </si>
  <si>
    <t>1) порядок формирования общественного совета при финансовом органе субъекта Российской Федерации (далее – общественный совет);</t>
  </si>
  <si>
    <t>2) сведения о составе общественного совета с указанием фамилии, имени и отчества, места работы и должности либо социального статуса каждого его члена;</t>
  </si>
  <si>
    <t>3) регламент (порядок) работы общественного совета.</t>
  </si>
  <si>
    <t>Для оценки показателя необходимо выполнение следующих требований:</t>
  </si>
  <si>
    <t>а) соблюдение ограничений, установленных Федеральным законом от 21 июля 2014 г. № 212-ФЗ «Об основах общественного контроля в Российской Федерации» в отношении лиц, которые могут быть членами общественных советов при исполнительных органах государственной власти субъектов Российской Федерации;</t>
  </si>
  <si>
    <t>б) соблюдение срока полномочий состава общественного совета, установленного порядком формирования общественного совета, принятым в субъекте Российской Федерации, и такой срок не может превышать пять лет с даты проведения первого заседания общественного совета вновь сформированного состава;</t>
  </si>
  <si>
    <t>в) обновление состава общественного совета не менее чем на треть по истечение пяти лет с даты проведения первого заседания общественного совета вновь сформированного состава.</t>
  </si>
  <si>
    <t>В случае, если указанные требования не выполняются, оценка показателя принимает значение ноль баллов.</t>
  </si>
  <si>
    <t>В случае, если в порядок формирования общественного совета, состав общественного совета, регламент (порядок) работы общественного совета внесены изменения, и в открытом доступе на момент проведения мониторинга отсутствуют актуализированные версии соответствующих документов (сведений), к оценке показателя применяется понижающий коэффициент, используемый в связи с затрудненным поиском бюджетных данных.</t>
  </si>
  <si>
    <t>Да, создан, его состав правомочен и периодически обновляется</t>
  </si>
  <si>
    <t>Нет, не создан, или его состав не правомочен или не обновляется, или сведения об этом не являются общедоступными</t>
  </si>
  <si>
    <t>Являются ли процедуры формирования общественного совета при финансовом органе субъекта Российской Федерации публичными и открытыми?</t>
  </si>
  <si>
    <t>Под публичными и открытыми процедурами формирования общественного совета в целях составления рейтинга понимаются такие процедуры, которые предусматривают:</t>
  </si>
  <si>
    <r>
      <t>1)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установленные до начала формирования общественного совета требования (критерии отбора) к кандидатурам в члены общественного совета;</t>
    </r>
  </si>
  <si>
    <r>
      <t>3)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общедоступность информации о порядке формирования состава общественного совета, процедуре его формирования, в том числе о поступивших заявках кандидатов в члены общественного совета и результатах конкурсного отбора, подтверждаемых протоколом конкурсной комиссии.</t>
    </r>
  </si>
  <si>
    <t>Показатель оценивается на основе сведений о порядке и процедуре формирования действующего на момент проведения мониторинга состава общественного совета, размещенных на официальном сайте финансового органа. Если положения, установленные в правовом акте о порядке формирования общественного совета, не находят свое подтверждение на практике (в открытом доступе отсутствуют сведения о процедуре формирования действующего состава общественного совета, в том числе о поступивших заявках кандидатов и результатах конкурсного отбора, подтверждаемых протоколом конкурсной комиссии), оценка показателя принимает значение 0 баллов.</t>
  </si>
  <si>
    <t>Да, процедуры формирования общественного совета являются публичными и открытыми</t>
  </si>
  <si>
    <t>Нет, процедуры формирования общественного совета не являются публичными и открытыми</t>
  </si>
  <si>
    <t>Планируется ли деятельность общественного совета, созданного при финансовом органе субъекта Российской Федерации, и являются ли эти сведения общедоступными?</t>
  </si>
  <si>
    <t>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t>
  </si>
  <si>
    <t xml:space="preserve">Для оценки показателя требуется проведение, как минимум, двух заседаний общественного совета в течение каждого полугодия. </t>
  </si>
  <si>
    <t xml:space="preserve">В целях оценки показателя учитываются итоговые документы (протоколы), принятые по результатам заседаний общественного совета. В составе итогового документа (протокола) в обязательном порядке должны быть указаны: а) дата и место проведения заседания; б) состав участников; в) обсуждаемые вопросы; г) принятые решения; д) фамилия и инициалы лица, подписавшего документ (председателя общественного совета или иного уполномоченного лица). При наличии приложений к итоговому документу (протоколу) они также должны быть размещены на сайте. </t>
  </si>
  <si>
    <t xml:space="preserve">Итоговые документы (протоколы), принятые по результатам заседаний общественного совета, рекомендуется размещать в графическом формате. Протоколы, которые не содержат сведений о лице, их подписавшем, не учитываются в целях оценки показателя. </t>
  </si>
  <si>
    <t>Для того, чтобы считаться общедоступными, протоколы заседаний общественного совета должны быть размещены в открытом доступе в течение месяца со дня проведения заседания. В случае если указанное требование не выполняется, оценка показателя принимает значение 0 баллов.</t>
  </si>
  <si>
    <t>Да, заседания проводятся регулярно, и сведения о них являются общедоступными</t>
  </si>
  <si>
    <t>Соблюдаются ограничения, установленные законодательством, к составу совета</t>
  </si>
  <si>
    <t>Сведения о соблюдении срока полномочий действующего состава общественного совета</t>
  </si>
  <si>
    <t>Установленный правовым актом срок полномочий совета</t>
  </si>
  <si>
    <t>Дата первого заседания действующего состава совета</t>
  </si>
  <si>
    <t>Совет правомочен, срок полномочий не истек</t>
  </si>
  <si>
    <t>В открытом доступе размещены документы, регламентирующие деятельность общественного совета, в том числе:</t>
  </si>
  <si>
    <t>Комментарий по оценке показателя и применению понижающих коэффициентов</t>
  </si>
  <si>
    <t>Установлены требования (критерии отбора) к кандидатурам в члены общественного совета</t>
  </si>
  <si>
    <t>Правовым актом установлен порядок формирования состава общественного совета на конкурсной основе из числа независимых лиц</t>
  </si>
  <si>
    <t>Наличие в открытом доступе информации о формировании общественного совета:</t>
  </si>
  <si>
    <t>сведения о поступивших заявках кандидатов</t>
  </si>
  <si>
    <t>уведомление о формировании состава общественного совета</t>
  </si>
  <si>
    <t>сведения о результатах отбора (протокол конкурсной комиссии)</t>
  </si>
  <si>
    <t>Наличие сведений в составе протоколов заседаний общественного совета:</t>
  </si>
  <si>
    <t>дата и место проведения заседания</t>
  </si>
  <si>
    <t>состав участников</t>
  </si>
  <si>
    <t>обсуждаемые вопросы</t>
  </si>
  <si>
    <t>принятые решения</t>
  </si>
  <si>
    <t>да</t>
  </si>
  <si>
    <t>http://beldepfin.ru/o-departamente/obshestvennyj-sovet/</t>
  </si>
  <si>
    <t>нет</t>
  </si>
  <si>
    <t>сведения о составе совета, правовой акт</t>
  </si>
  <si>
    <t>нет данных</t>
  </si>
  <si>
    <t>https://bryanskoblfin.ru/Show/Category/35?ItemId=91</t>
  </si>
  <si>
    <t>https://www.govvrn.ru/koordinacionnye-sovety13?pageNumber=1</t>
  </si>
  <si>
    <t>http://depfin.adm44.ru/info/sovorg/npa1/</t>
  </si>
  <si>
    <t>Совет не образован</t>
  </si>
  <si>
    <t>https://mef.mosreg.ru/ov/obschestvennyy-sovet/polozhenie-ob-obshchestvennom-sovete-sostav-o</t>
  </si>
  <si>
    <t>https://mef.mosreg.ru/ov/obschestvennyy-sovet/zasedaniya-soveta</t>
  </si>
  <si>
    <t>https://minfin.ryazangov.ru/department/ob_sov/</t>
  </si>
  <si>
    <t>https://fin.tmbreg.ru/6228/7517.html</t>
  </si>
  <si>
    <t>https://www.tverfin.ru/obshchestvennyy-sovet/</t>
  </si>
  <si>
    <t>https://www.yarregion.ru/depts/depfin/tmpPages/activities.aspx; https://narod.yarregion.ru/service/obschestvennye-sovety/spisok-sovetov/departament-finansov/</t>
  </si>
  <si>
    <t>https://www.mos.ru/findep/</t>
  </si>
  <si>
    <t>http://minfin.karelia.ru/materialy-zasedanij/</t>
  </si>
  <si>
    <t>2 года</t>
  </si>
  <si>
    <t>3-5 лет</t>
  </si>
  <si>
    <t>http://www.minfin.kirov.ru/o-departamente-finansov/public_counciil/</t>
  </si>
  <si>
    <t>http://dfei.adm-nao.ru/obshaya-informaciya/informaciya-o-koordinacionnyh-soveshatelnyh-ekspertnyh-organah-sozdann/</t>
  </si>
  <si>
    <t xml:space="preserve">Сведения о кандидатах в члены общественного совета и результатах отбора в открытом доступе отсутствуют. </t>
  </si>
  <si>
    <t>Сведения о кандидатах содержатся в приказе об утверждении состава совета.</t>
  </si>
  <si>
    <t>https://minfin.bashkortostan.ru/about/2/</t>
  </si>
  <si>
    <t>http://www.minfinrm.ru/pub-sovet/</t>
  </si>
  <si>
    <t>http://minfin.tatarstan.ru/rus/obshchestvenniy-sovet.htm</t>
  </si>
  <si>
    <t>http://minfin.orb.ru/%d0%be%d0%b1%d1%89%d0%b5%d1%81%d1%82%d0%b2%d0%b5%d0%bd%d0%bd%d1%8b%d0%b9-%d1%81%d0%be%d0%b2%d0%b5%d1%82/</t>
  </si>
  <si>
    <t>https://minfin.midural.ru/document/category/94#document_list</t>
  </si>
  <si>
    <t>http://www.depfin.admhmao.ru/koordinatsionnye-i-soveshchatelnye-organy/</t>
  </si>
  <si>
    <t>https://www.ofukem.ru/about/public-council/the-order-of-formation/</t>
  </si>
  <si>
    <t xml:space="preserve"> </t>
  </si>
  <si>
    <t>http://ob.fin.amurobl.ru/obshchestvennoye_uchastiye/obshchestvennyy_sovet/poryadok_formirovaniya</t>
  </si>
  <si>
    <t>http://minfin.49gov.ru/depart/coordinating/; http://minfin.49gov.ru/documents/?doc_type=11</t>
  </si>
  <si>
    <t>http://openbudget.sakhminfin.ru/Menu/Page/393</t>
  </si>
  <si>
    <t>http://чукотка.рф/power/administrative_setting/Dep_fin_ecom/</t>
  </si>
  <si>
    <t>https://minfin.gov-murman.ru/activities/public_council/</t>
  </si>
  <si>
    <t>да (2019)</t>
  </si>
  <si>
    <t>дата</t>
  </si>
  <si>
    <t>да (2020)</t>
  </si>
  <si>
    <t>да (2021)</t>
  </si>
  <si>
    <t>https://minfin.rk.gov.ru/ru/structure/256</t>
  </si>
  <si>
    <t xml:space="preserve">да  </t>
  </si>
  <si>
    <t>да (указано количество заявок)</t>
  </si>
  <si>
    <t>https://volgafin.volgograd.ru/coordination/meeting/</t>
  </si>
  <si>
    <t xml:space="preserve">да </t>
  </si>
  <si>
    <t>нет (только распоряжение)</t>
  </si>
  <si>
    <t>https://mfsk.ru/main/id9/obschestv-sovet</t>
  </si>
  <si>
    <t>https://mfsk.ru/main/id9/obschestv-sovet/deyat</t>
  </si>
  <si>
    <t>да (в составе приказа)</t>
  </si>
  <si>
    <t>да (2017)</t>
  </si>
  <si>
    <t>https://www.mfur.ru/activities/ob_sovet/zasedanie_os.php</t>
  </si>
  <si>
    <t>да (решение Общественной палаты)</t>
  </si>
  <si>
    <t>да (2018)</t>
  </si>
  <si>
    <t>https://minfin.midural.ru/document/category/95#document_list</t>
  </si>
  <si>
    <t>Критерии отбора установлены постановлением Правительства.</t>
  </si>
  <si>
    <t>https://www.kamgov.ru/minfin/polozenie-ob-obsestvennom-sovete</t>
  </si>
  <si>
    <t>https://www.eao.ru/isp-vlast/departament-finansov-pravitelstva-evreyskoy-avtonomnoy-oblasti/</t>
  </si>
  <si>
    <t xml:space="preserve">Отсутствует протокол конкурсной комиссии, опубликован только приказ об утверждении состава совета. </t>
  </si>
  <si>
    <t>да (приказ)</t>
  </si>
  <si>
    <t>http://df.ivanovoobl.ru/departament/obshchestvennyy-sovet/informatsiya-ob-obshchestvennom-sovete/plany-rabot-obshchestvennogo-soveta/</t>
  </si>
  <si>
    <t>Сведений о создании общественного совета нет.</t>
  </si>
  <si>
    <t>http://mf.omskportal.ru/oiv/mf/glavnaya/sovet</t>
  </si>
  <si>
    <t>http://www.eao.ru/isp-vlast/departament-finansov-pravitelstva-evreyskoy-avtonomnoy-oblasti/</t>
  </si>
  <si>
    <t>https://minfin.bashkortostan.ru/activity/2971/?filter_d_section=15&amp;nav-documents=page-1</t>
  </si>
  <si>
    <t>https://www.minfin.kirov.ru/o-departamente-finansov/public_counciil/journals/</t>
  </si>
  <si>
    <t>https://www.ofukem.ru/about/public-council/final-documents/</t>
  </si>
  <si>
    <t>https://minfin.kbr.ru/activity/obshchestvennyy-sovet/</t>
  </si>
  <si>
    <t>https://www.minfinchr.ru/ministerstvo/struktura-ministerstva/koordinacionnye-i-soveshchatelnye-organy-i-organizacii-obrazovannye-pri-ministerstve</t>
  </si>
  <si>
    <t>https://www.minfinchr.ru/deyatelnost/obshchestvennyj-sovet-pri-ministerstve</t>
  </si>
  <si>
    <t>https://mf.orb.ru/about/9638/</t>
  </si>
  <si>
    <t>Срок полномочий совета истек.</t>
  </si>
  <si>
    <t>https://orel-region.ru/index.php?head=6&amp;part=73&amp;unit=3&amp;op=45&amp;in=11</t>
  </si>
  <si>
    <t>http://beldepfin.ru/o-ministerstve/informatsiia-o-ministerstve/obshestvennyj-sovet/</t>
  </si>
  <si>
    <t>Состав совета обновлен не менее чем на треть за последние пять лет</t>
  </si>
  <si>
    <t>Совет не образован или сведения об этом отсутствуют в открытом доступе.</t>
  </si>
  <si>
    <t>3 года</t>
  </si>
  <si>
    <t>5 лет</t>
  </si>
  <si>
    <t>4 года</t>
  </si>
  <si>
    <t>не установлен</t>
  </si>
  <si>
    <t>да (на основе протоколов)</t>
  </si>
  <si>
    <t>Сведения о предыдущем составе общественного совета отсутствуют, вывод об обновлении состава совета сделан на основе протоколов заседаний совета.</t>
  </si>
  <si>
    <t>порядок формирования  совета и регламент его работы, правовой акт</t>
  </si>
  <si>
    <t>Отсутствует актуальная редакция положения (К1).</t>
  </si>
  <si>
    <t>Отсутствует протокол конкурсной комиссии, опубликован только журнал кандидатов и распоряжение.</t>
  </si>
  <si>
    <t>да (распоряжение)</t>
  </si>
  <si>
    <t xml:space="preserve">нет </t>
  </si>
  <si>
    <t>Сведения о кандидатах в члены общественного совета и результатах отбора в открытом доступе отсутствуют.</t>
  </si>
  <si>
    <t>нет (частично)</t>
  </si>
  <si>
    <t>Количество протоколов заседаний общественного совета, размещенных в открытом доступе в установленные сроки надлежащей практики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</si>
  <si>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</si>
  <si>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</si>
  <si>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</si>
  <si>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</si>
  <si>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</si>
  <si>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Сведения о кандидатах в члены общественного совета в открытом доступе отсутствуют.</t>
  </si>
  <si>
    <t>Дата утверждения действующего состава совета *</t>
  </si>
  <si>
    <t xml:space="preserve">Примечание. * Определено на основании правовых актов. При оценке учитывались общественные советы, образованные правовыми актами, или общественные советы, состав которых утвержден правовыми актами в новой редакции. </t>
  </si>
  <si>
    <t>Итого баллов по разделу 10</t>
  </si>
  <si>
    <r>
      <t xml:space="preserve">Результаты оценки уровня открытости бюджетных данных субъектов Российской Федерации по разделу 10 "Организация работы общественного совета"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</si>
  <si>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10.1</t>
  </si>
  <si>
    <t>10.2</t>
  </si>
  <si>
    <t>10.3</t>
  </si>
  <si>
    <t>10.4</t>
  </si>
  <si>
    <r>
      <t>Раздел 10.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1"/>
        <color theme="1"/>
        <rFont val="Times New Roman"/>
        <family val="1"/>
        <charset val="204"/>
      </rPr>
      <t>Организация работы общественного совета</t>
    </r>
  </si>
  <si>
    <t>Показатель оценивается в случае, если оценка показателя 10.1 отлична от нуля.</t>
  </si>
  <si>
    <t xml:space="preserve">В целях оценки показателя учитывается план работы общественного совета на 2022 год, подписанный уполномоченным лицом (лицами). План работы общественного совета рекомендуется размещать в графическом формате. Проект плана или план, который не содержит сведений о уполномоченном лице (лицах), его подписавшем, не учитывается в целях оценки показателя. </t>
  </si>
  <si>
    <t xml:space="preserve">Для того, чтобы считаться общедоступным, план работы общественного совета должен быть размещен в открытом доступе до 1 марта 2022 года; для вновь сформированного состава общественного совета – в течение одного месяца после утверждения вновь сформированного состава общественного совета, но не позднее 1 октября 2022 г. </t>
  </si>
  <si>
    <t>Исходные данные и оценка показателя 10.1 "Создан ли при финансовом органе субъекта Российской Федерации общественный совет, обновляется ли периодические его состав и являются ли сведения об этом общедоступными?"</t>
  </si>
  <si>
    <t xml:space="preserve">10.1. Создан ли при финансовом органе субъекта Российской Федерации общественный совет, обновляется ли периодические его состав и являются ли сведения об этом общедоступными? </t>
  </si>
  <si>
    <t>Оценка показателя 10.1</t>
  </si>
  <si>
    <t>Исходные данные и оценка показателя 10.2 "Являются ли процедуры формирования общественного совета при финансовом органе субъекта Российской Федерации публичными и открытыми?"</t>
  </si>
  <si>
    <t>10.2. Являются ли процедуры формирования общественного совета при финансовом органе субъекта Российской Федерации публичными и открытыми?</t>
  </si>
  <si>
    <t>Оценка показателя 10.2</t>
  </si>
  <si>
    <t>Исходные данные и оценка показателя 10.3 " Планируется ли деятельность общественного совета, созданного при финансовом органе субъекта Российской Федерации, и являются ли эти сведения общедоступными?"</t>
  </si>
  <si>
    <t>10.3  Планируется ли деятельность общественного совета, созданного при финансовом органе субъекта Российской Федерации, и являются ли эти сведения общедоступными?</t>
  </si>
  <si>
    <t>В открытом доступе размещен утвержденный план работы общественного совета на 2022 год</t>
  </si>
  <si>
    <t>Исходные данные и оценка показателя 10.4 "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общедоступными?"</t>
  </si>
  <si>
    <t>10.4.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t>
  </si>
  <si>
    <t>Оценка показателя 10.4</t>
  </si>
  <si>
    <t>Нет, не планируется, или эти сведения не являются общедоступными, или оценка показателя 10.1 составляет ноль баллов</t>
  </si>
  <si>
    <t>Нет, заседания не проводятся, или проводятся нерегулярно, или сведения о них не являются общедоступными, или оценка показателя 10.1 составляет ноль баллов</t>
  </si>
  <si>
    <t>В целях оценки показателя учитываются сведения, размещенные на сайте до 1 октября текущего года. Изменения порядка формирования общественного совета и (или) регламента (порядка) его работы, формирование или утверждение нового состава общественного совета, создание общественного совета в IV квартале текущего года в целях оценки показателя не учитываются.</t>
  </si>
  <si>
    <t>http://beldepfin.ru/dokumenty/vse-dokumenty/deyatelnost-obshestvennogo-soveta-pri-m/</t>
  </si>
  <si>
    <t>https://xn--j1aarei.xn--p1ai/region/control/strukturnye-podrazdeleniya-administratsii-kurskoy-oblasti/komitet-finansov-kurskoy-oblasti/obshchestvennyy-sovet/rabota-soveta/</t>
  </si>
  <si>
    <t>https://minfin.astrobl.ru/deyatelnost/obshhestvennyi-sovet</t>
  </si>
  <si>
    <t>https://mfin.permkrai.ru/deyatelnost/sovety-pri-minfine-pk/obshchestvennyy-sovet</t>
  </si>
  <si>
    <t>По состоянию на 23.03.2022 план не размещен.</t>
  </si>
  <si>
    <t>https://ufin48.ru/Show/Category/115?ItemId=221</t>
  </si>
  <si>
    <t>По состоянию на 24.03.2022 план не размещен.</t>
  </si>
  <si>
    <t>в I полугодии 2022 года</t>
  </si>
  <si>
    <t>во II полугодии 2022 года</t>
  </si>
  <si>
    <t>https://adm.rkursk.ru/index.php?id=2425; https://xn--j1aarei.xn--p1ai/region/control/strukturnye-podrazdeleniya-administratsii-kurskoy-oblasti/komitet-finansov-kurskoy-oblasti/obshchestvennyy-sovet/</t>
  </si>
  <si>
    <t>Состав совета за последние пять лет обновлен менее чем на треть.</t>
  </si>
  <si>
    <t>Отсутствует актуальная редакция положения о совете (К1).</t>
  </si>
  <si>
    <t>https://fin.sev.gov.ru/obshchestvennyy-sovet/</t>
  </si>
  <si>
    <t>да (2021, продление процедуры)</t>
  </si>
  <si>
    <t>да (сообщение на сайте)</t>
  </si>
  <si>
    <t>https://dtf.avo.ru/plan-raboty-i-protokoly-obsestvennogo-soveta</t>
  </si>
  <si>
    <t>Заседания совета проводятся нерегулярно или протоколы не публикуются в установленный срок.</t>
  </si>
  <si>
    <t>http://beldepfin.ru/dokumenty/vse-dokumenty/</t>
  </si>
  <si>
    <t>Заседания совета в 2022 году не проводились или протоколы не опубликованы в установленный срок.</t>
  </si>
  <si>
    <t>https://xn--j1aarei.xn--p1ai/region/control/strukturnye-podrazdeleniya-administratsii-kurskoy-oblasti/komitet-finansov-kurskoy-oblasti/obshchestvennyy-sovet/</t>
  </si>
  <si>
    <t>да (нет даты)</t>
  </si>
  <si>
    <t>да (2022)</t>
  </si>
  <si>
    <t>https://primorsky.ru/authorities/executive-agencies/departments/finance/obshchestvennyy-sovet-pri-ministerstve-finansov-pk/</t>
  </si>
  <si>
    <t>да, приказ от 15.12.2020</t>
  </si>
  <si>
    <t>да, приказ от 20.12.12 № 12/251м</t>
  </si>
  <si>
    <t>да, приказ от 10.12.2015 №193</t>
  </si>
  <si>
    <t>да, приказ от 15.04.14 № 01-03-01/47</t>
  </si>
  <si>
    <t>да, приказ от 19.03.2021 № 26-о</t>
  </si>
  <si>
    <t>да, приказ от 25.08.2021 № 211</t>
  </si>
  <si>
    <t>да, приказ от 14.02.2014 №22 с изм. от 28.10.2016 №135, от 13.04.2020 №51</t>
  </si>
  <si>
    <t>да, распоряжение №34 от 28.03.2016</t>
  </si>
  <si>
    <t>да, распоряжение № 360 от 24.12.2020</t>
  </si>
  <si>
    <t>да, приказ от 10.02.2022 №5211</t>
  </si>
  <si>
    <t>да, приказ от 06.06.2013 №82</t>
  </si>
  <si>
    <t>да, постановление от 07.02.2022 № 13</t>
  </si>
  <si>
    <t>https://www.govvrn.ru/organizacia/-/~/id/844246</t>
  </si>
  <si>
    <t>да, приказ от 28.02.2022 № 24</t>
  </si>
  <si>
    <t>да, приказ от 17.01.2022 № 7А</t>
  </si>
  <si>
    <t>да, приказ от 05.03.2022 № 64</t>
  </si>
  <si>
    <t>Состав совета за последние пять лет обновлен менее чем на треть. Отсутствует актуальная редакция положения о совете (К1).</t>
  </si>
  <si>
    <t>https://fin.smolensk.ru/</t>
  </si>
  <si>
    <t>https://mfri.ru/</t>
  </si>
  <si>
    <t>да, приказ от 01.02.2022 № 48</t>
  </si>
  <si>
    <t>впервые создан в 2021 году</t>
  </si>
  <si>
    <t>да, приказ от 25.02.2022 № 108</t>
  </si>
  <si>
    <t>да, приказ от 10.12.2021 № 264</t>
  </si>
  <si>
    <t>да, приказ  от 15.08.22 № 163</t>
  </si>
  <si>
    <t>да, приказ от 08.12.2021 № 146</t>
  </si>
  <si>
    <t>https://minfin.krasnodar.ru/department/soveshchatelnye-organy</t>
  </si>
  <si>
    <t>да, приказ от 19.09.2022 № 117</t>
  </si>
  <si>
    <t>да, приказ от 26.09.2022 № 120</t>
  </si>
  <si>
    <t>да (отдельный документ)</t>
  </si>
  <si>
    <t>да, приказ от 11.10 2021 № 256</t>
  </si>
  <si>
    <t>да, приказ от 01.10.2021 № 100 о/д</t>
  </si>
  <si>
    <t>да, приказ от 04.02.2022 № 57</t>
  </si>
  <si>
    <t>https://minfin01-maykop.ru/Menu/Page/160</t>
  </si>
  <si>
    <t>https://minfin.saratov.gov.ru/ministerstvo/koordinatsionnye-i-soveshchatelnye-organy/obshchestvennyj-sovet/deyatelnost</t>
  </si>
  <si>
    <t>Сведения о предыдущем составе общественного совета отсутствуют, вывод об обновлении состава совета сделан на основе протоколов заседаний совета. Отсутствует актуальная редакция положения (К1).</t>
  </si>
  <si>
    <t>http://ufo.ulntc.ru/index.php?mgf=sovet/prot&amp;slep=net</t>
  </si>
  <si>
    <t xml:space="preserve">Сведения о кандидатах в члены общественного совета  в открытом доступе отсутствуют. </t>
  </si>
  <si>
    <t xml:space="preserve">Сведения о предыдущем составе общественного совета отсутствуют, вывод об обновлении состава совета сделан на основе протоколов заседаний совета. </t>
  </si>
  <si>
    <t>https://minfin.rtyva.ru/node/23011/</t>
  </si>
  <si>
    <t>да, приказ от 09.06.2014 № 86-од, с изм. от 17.09.2019 № 125-од</t>
  </si>
  <si>
    <t>да, приказ от 09.06.2014 № 86-од, с изм. от 22.01.2018 № 14-од</t>
  </si>
  <si>
    <t>да, приказ от 07.10.2021 № 142</t>
  </si>
  <si>
    <t>https://openbudget.irkobl.ru/openbudget/obshchestvennoe-uchastie/obshchestvennyy-sovet/o-sovete/</t>
  </si>
  <si>
    <t>https://openbudget.irkobl.ru/openbudget/obshchestvennoe-uchastie/obshchestvennyy-sovet/o-sovete/ (переход с главной страницы сайта финансового органа)</t>
  </si>
  <si>
    <t>да, приказ от 10.04.2020 № 48, от 03.06.2022 № 64</t>
  </si>
  <si>
    <t>да, приказ от 07.02.22 № 27, распоряжение № 49 от 05.4.2022</t>
  </si>
  <si>
    <t>да, приказ от 30.08.2022 № 95, № 96</t>
  </si>
  <si>
    <t>http://www.minfinchr.ru/deyatelnost/obshchestvennyj-sovet-pri-ministerstve</t>
  </si>
  <si>
    <t>https://minfin74.ru/minfin/overview/soveshorgany/obsh_sovet_pri_minfine_ch_obl.htm</t>
  </si>
  <si>
    <t>https://fin.tmbreg.ru/6228/7517/9848.html</t>
  </si>
  <si>
    <t>да/дата</t>
  </si>
  <si>
    <t>https://minfin.krasnodar.ru/department/soveshchatelnye-organy/public_council</t>
  </si>
  <si>
    <t>Оценка показателя 10.3 *</t>
  </si>
  <si>
    <t>впервые создан в 2022 году</t>
  </si>
  <si>
    <t>https://mrp.omskportal.ru/oiv/mf/glavnaya/sovet</t>
  </si>
  <si>
    <t>нет (срок функционирования превышает пять лет)</t>
  </si>
  <si>
    <t>Срок полномочий совета истек. Отсутствует актуальная редакция положения о совете (основание для применения К1).</t>
  </si>
  <si>
    <t>Информация об общественном совете на новом сайте отсутствует. Работа общественного совета в 2022 г. не организована или сведения об этом не размещены в открытом доступе (по состоянию на 13.10.2022). Срок полномочий совета истек (по данным со старого сайта).</t>
  </si>
  <si>
    <t xml:space="preserve">Срок полномочий совета истек. Отсутствует актуальная редакция положения (основание для применения К1). </t>
  </si>
  <si>
    <t>да (только реквизиты приказа)</t>
  </si>
  <si>
    <t>нет, срок полномочий истек</t>
  </si>
  <si>
    <t>нет данных (частично)</t>
  </si>
  <si>
    <t>Сведений недостаточно для оценки показателя (нет сведений о месте работы или социальном статусе отдельных членов общественного совета). Срок полномочий совета истек. Отсутствует актуальная редакция положения (основание для применения К1).</t>
  </si>
  <si>
    <t>Срок полномочий совета не установлен, срок его функционирования превышает пять лет.</t>
  </si>
  <si>
    <t>Состав совета за последние пять лет обновлен менее чем на треть. Отсутствует актуальная редакция приказа о составе (основание для применения К1).</t>
  </si>
  <si>
    <t>Сведений, размещенных в открытом доступе, недостаточно для оценки показателя. Сведения о составе общественного совета в открытом доступе отсутствуют.</t>
  </si>
  <si>
    <t>Сведения о предыдущем составе общественного совета отсутствуют, вывод об обновлении состава совета сделан на основе протоколов заседаний совета. Процедуры избрания председателя и секретаря совета в протоколе нет. В составе совета - депутат Законодательного собрания Республики Карелия.</t>
  </si>
  <si>
    <t>http://mari-el.gov.ru/minfin/SitePages/Obsovet.aspx; http://old.mari-el.gov.ru/minfin/SitePages/Obsovet.aspx</t>
  </si>
  <si>
    <t>да, срок полномочий не истек</t>
  </si>
  <si>
    <t xml:space="preserve">Отсутствует актуальная редакция положения о совете (К1). Процедуры избрания председателя совета в протоколе нет. </t>
  </si>
  <si>
    <t>На сайте финансового органа отсутствует порядок образования и регламент работы совета, имеются только реквизиты приказа; документ найден в системе "КонсультантПлюс"(К1).</t>
  </si>
  <si>
    <t>да, приказ от 10.01.2022 № 11-1</t>
  </si>
  <si>
    <t>Положение в актуальной редакции размещено в папке "2014".</t>
  </si>
  <si>
    <t xml:space="preserve">В меню сайта раздел не предусмотрен, создан баннер в левой части экрана; также возможно использовать функцию поиска. </t>
  </si>
  <si>
    <t>Сведения о предыдущем составе совета найдены в "КонсультантПлюс", приказ №35 от 19.05.2015. Процедуры избрания председателя совета в протоколе нет.</t>
  </si>
  <si>
    <t>https://sakhminfin.ru/index.php/oministerstve/kosoorg/obshchestvennyj-sovet</t>
  </si>
  <si>
    <t>Сведений недостаточно для оценки показателя (нет сведений о месте работы или социальном статусе членов общественного совета). Срок полномочий совета не установлен, срок его функционирования превышает пять лет.</t>
  </si>
  <si>
    <t>нет (2022)</t>
  </si>
  <si>
    <t>Уведомление о формировании состава общественного совета, сведения о поступивших заявках кандидатах в открытом доступе отсутствуют. Размещена выписка из протокола заседания Общественной палаты области, в которой представлена информация об утверждении состава общественного совета.</t>
  </si>
  <si>
    <t>Совет не образован.</t>
  </si>
  <si>
    <t>Общественный совет создан, срок полномочий не истек, соблюдаются ограничения, установленные Федеральным законом от 21 июля 2014 г. № 212-ФЗ в отношении лиц, которые могут быть членами общественных советов, и сведения о его создании и составе являются общедоступными</t>
  </si>
  <si>
    <t>нет (на 23.03.2022)</t>
  </si>
  <si>
    <t>нет (не отвечает требованиям)</t>
  </si>
  <si>
    <t>План содержится только в составе протокола (К1). Протокол не содержит подписи, указаны только ФИО.</t>
  </si>
  <si>
    <t xml:space="preserve">По состоянию на 23.03.2022 план не размещен. </t>
  </si>
  <si>
    <t>По состоянию на 23.03.2022 план не размещен. Новый состав совета утвержден в декабре 2021 года.</t>
  </si>
  <si>
    <t>http://minfinrd.ru/koordinatsionnye-i-soveshchatelnye-organy</t>
  </si>
  <si>
    <t>План не размещен, в том числе после образования нового состава совета.</t>
  </si>
  <si>
    <t xml:space="preserve">Новый состав совета утвержден в декабре 2021. По состоянию на 23.03.2022 план не размещен. </t>
  </si>
  <si>
    <t>Совет впервые создан, план от 28.09.2022.</t>
  </si>
  <si>
    <t>да (в протоколе от 12.01.2022)</t>
  </si>
  <si>
    <t>да (для вновь созданного состава совета)</t>
  </si>
  <si>
    <t>нет (на 24.03.2022)</t>
  </si>
  <si>
    <t>https://minfin.admoblkaluga.ru/page/obshchestvennyy-sovet/</t>
  </si>
  <si>
    <t>да (указаны ФИО)</t>
  </si>
  <si>
    <t>В протоколах отсутствуют сведения об участниках заседаний.</t>
  </si>
  <si>
    <t>В протоколах заседаний, которые проводятся заочно, не указаны участники.</t>
  </si>
  <si>
    <t>Совет впервые создан в сентябре 2022.</t>
  </si>
  <si>
    <t>https://primorsky.ru/authorities/executive-agencies/departments/finance/obshchestvennyy-sovet-pri-ministerstve-finansov-pk/; https://ebudget.primorsky.ru/Menu/Page/1592</t>
  </si>
  <si>
    <t>Новый состав совета утвержден 09.03.2022, план на 2022 год от 09.03.2022.</t>
  </si>
  <si>
    <t>Заседания совета в 2022 году не проводились или сведения об этом не публикуются.</t>
  </si>
  <si>
    <t xml:space="preserve">Заседания совета проводятся нерегулярно или протоколы не публикуются в установленный срок. Сведения доступны только на старой версии сайта (основание для применения К1). </t>
  </si>
  <si>
    <t>Совет не является правомочным. Заседания совета в 2022 году не проводились или сведения об этом не публикуются.</t>
  </si>
  <si>
    <t>Срок полномочий совета истек. Заседания совета проводятся нерегулярно или протоколы не публикуются в установленный срок.</t>
  </si>
  <si>
    <t xml:space="preserve">нет, срок полномочий истек </t>
  </si>
  <si>
    <t>Сведения о составе совета в открытом доступе отсутствуют, невозможно сделать вывод о его правомочности.</t>
  </si>
  <si>
    <t>Новый состав совета утвержден в мае 2022 года. Работа общественного совета в 2022 году не организована или сведения об этом отсутствуют в открытом доступе.</t>
  </si>
  <si>
    <t>Срок полномочий совета истек. Работа общественного совета в 2022 г. не организована или сведения об этом не размещены в открытом доступе.</t>
  </si>
  <si>
    <t>На первом заседании нового состава совета избирали только заместителя председателя и секретаря.</t>
  </si>
  <si>
    <t>Не соблюдаются ограничения, установленные законодательством к составу совета, в составе - заместитель руководителя департамента - начальник юридического отдела Минфина Хакасии.</t>
  </si>
  <si>
    <t>Совет впервые создан, его состав утвержден 05.03.2022, план от 01.04.2022.</t>
  </si>
  <si>
    <t>Размещена программа работы общественного совета на 2022 год.</t>
  </si>
  <si>
    <t>План на 2022 год предусматривает мероприятия со сроками на февраль и март.</t>
  </si>
  <si>
    <t>Мониторинг и оценка показателя проведены в период с 26 сентября 2022 года по 25 января 2023 года.</t>
  </si>
  <si>
    <t xml:space="preserve">Мониторинг и оценка показателя проведены в период с 26 сентября 2022 года по 25 января 2023 года.   </t>
  </si>
  <si>
    <t>Мониторинг и оценка показателей раздела проведены в период с 23 марта 2022 года по 25 января 2023 года.</t>
  </si>
  <si>
    <t>Сведений недостаточно для оценки показателя (нет сведений о месте работы или социальном статусе членов общественного совета, состав которого утвержден 02.11.2020). Срок полномочий совета истек в конце 2022 года.</t>
  </si>
  <si>
    <t>нет, ссылка не открывается</t>
  </si>
  <si>
    <t>Сведений об общественном совете, размещенных в открытом доступе, недостаточно для оценки показателя, ссылки не открываются. Работа общественного совета в 2022 г. не организована или сведения об этом не размещены в открытом доступе.</t>
  </si>
  <si>
    <t>В открытом доступе нет сведений о месте работы или социальном статусе членов общественного совета, невозможно сделать вывод о его правомочности. Срок полномочий совета не установлен, срок его функционирования превышает пять лет.</t>
  </si>
  <si>
    <t>В протоколах отсутствуют сведения об участниках заседаний (заочного голосований), указано только их количество.</t>
  </si>
  <si>
    <t>нет (по состоянию на 05.10.2022)</t>
  </si>
  <si>
    <t>Сведения об утверждении нового состава совета (приказ от 14.06.2022) по состоянию на 05.10.2022 в открытом доступе отсутствовал. Состав совета обновлен менее чем на треть.</t>
  </si>
  <si>
    <t>По состоянию на 05.10.2022 сведения о процедуре формирования нового состава общественного совета (июнь 2022 года) на сайте отсутствовали.</t>
  </si>
  <si>
    <t>По состоянию на 23.03.2022 план содержит данные только на февраль 2022, не учитывается в целях оценки показателя.</t>
  </si>
  <si>
    <t>Мониторинг и оценка показателя проведены в период с 23 марта 2022 года по 25 января 2023 года.</t>
  </si>
  <si>
    <t>да, приказ от 31.05.2021 № 132</t>
  </si>
  <si>
    <t>да, постановление от 28.11.2014 № 703</t>
  </si>
  <si>
    <t>да, приказ от 11.02.2013 № 39 с изм. от 15.10.2020 № 167</t>
  </si>
  <si>
    <t>да, распоряжение №22РВ-11 от 10.03.2015 с изм. от 30.03.18 №23РВ-62, от 17.09.2019 №25РВ-191</t>
  </si>
  <si>
    <t>да, приказ от 20.08.14 №462, с изм. от 16.09.19 № 691, от 11.10.2021 № 959</t>
  </si>
  <si>
    <t>да, пост. от 01.07.2014 №7, с изм. от 16.02.2015 № 2, 25.12.2015 № 20</t>
  </si>
  <si>
    <t>да, приказ от 16.06.2020 № 68</t>
  </si>
  <si>
    <t>да, постановление от 18.05.2012 № 257-пп, с  06.04.15 № 153-пп, от 08.06.17 № 176-пп</t>
  </si>
  <si>
    <t>да, постановление от 22.04.2014 № 372-п в ред. от 08.11.2018</t>
  </si>
  <si>
    <t>да, приказ от 14.11.2014 № 429, с изм. от 28.02.2022 № 110</t>
  </si>
  <si>
    <t>да, приказ от 06.06.2016 № 122, с изм. от 16.02.2022 № 44</t>
  </si>
  <si>
    <t>да, приказ от 28.01.13 (нет в открытом доступе), с изм. от 10.09.2018 № 43</t>
  </si>
  <si>
    <t>да, пост. от 08.11.13 № 650-пп/16, с  изм. 15.02.19 № 19/30-од/23, от 17.03.2021 № 37/30-од/28, от 25.03.2022 № 39/21-од/46</t>
  </si>
  <si>
    <t>да, распор. от 27.03.13 № 14-р, с измен 18.04.17 № 32-р, от 12.02.19 № 05-р</t>
  </si>
  <si>
    <t>да, пост. от 13.05.14, с изм. от 17.09.18 № 55-пг (типовое), с изм. распор. от 26.10.18 № 66-к</t>
  </si>
  <si>
    <t>да, указ от 07.11.13 № 144, приказ от 31.01.14 № 26-А, приказ от 15.03.2021 № 36-А</t>
  </si>
  <si>
    <t xml:space="preserve">да, приказ от 20.12.12 № 12/251м, с изм. от 21.06.16 № 07/109м </t>
  </si>
  <si>
    <t>да, приказ от 22.01.2018 № 23, с изм. от 17.03.2021 № 66</t>
  </si>
  <si>
    <t>да, приказ от 12.05.14 № 132, с изм. от 09.06.2022 № 213</t>
  </si>
  <si>
    <t>да, пост. от 23.06.2014 № 31-п в ред. от 16.08.2021</t>
  </si>
  <si>
    <t>да, приказ от 29.05.12 №232, с изм. от 01.04.15 № 163, от 22.10.15 № 481, 01 16.11.2022 № 323</t>
  </si>
  <si>
    <t>да, пост. от 10.10.19 №632, с изм. от 24.08.17 №586, от 08.07.2020 № 124, от 19.05.2022 № 118</t>
  </si>
  <si>
    <t>да, приказ от 08.02.2019 № 25, с изм. от 01.04.21 № 59, от 10.09.2021 № 127</t>
  </si>
  <si>
    <t>да, приказ от 23.05.2022 № 373</t>
  </si>
  <si>
    <t xml:space="preserve">да, приказ от 28.04.2014 № 161-п, с изм. от 06.11.15 № 437-п </t>
  </si>
  <si>
    <t>да, приказ от 06.06.2013 № 56 (нет в открытом доступе), с изм. от 28.04.15 № 54, от 24.07.18 № 87</t>
  </si>
  <si>
    <t xml:space="preserve">да, приказ от 20.08.2013 № 218, с изм. от 13.12.19 № 644 </t>
  </si>
  <si>
    <t>да, приказ от 27.06.13 № 118, с изм. от 16.10.15 № 229, от 22.02.17 № 55 от 28.05.18 № 122, от 03.04.19 № 85, от 11.09.19 № 273, от 06.11.20 № 20, от 28.01.21 № 21</t>
  </si>
  <si>
    <t>да, приказ от 12.05.2014 № 159 л/с, с изм. от 23.03.2017 № 68, от 06.07.2021</t>
  </si>
  <si>
    <t>да, приказ от 11.08.2016 № 11-96, с изм. от 14.06.19 № 11-66, от 20.12.2021 № 11-132, от 21.02.2022 № 11-22</t>
  </si>
  <si>
    <t>да, приказ от 07.05.2014 № 65, с изм. от 12.02.2019 № 32</t>
  </si>
  <si>
    <t>да, приказ от 28.11.16 № 107/п, с изм. от 02.09.20 № 170/п</t>
  </si>
  <si>
    <t>да, приказ от 28.05.2014 № СЭД-39-01-22-111, с изм. от 13.05.19 № СЭД-39-01-22-125, от 01.12.2021 № СЭД-39-01-22-390</t>
  </si>
  <si>
    <t>да, приказ от 20.11.2015 № 114, с изм. от 02.07.2020 № 38</t>
  </si>
  <si>
    <t>да, приказ от 07.07.2014 № 82, с изм. от 03.06.16 № 112, от 12.03.19 № 65</t>
  </si>
  <si>
    <t>да, приказ от 22.05.14 № 29 с изм. от 18.07.14 № 41, от 29.11.18 № 56</t>
  </si>
  <si>
    <t>да, приказ от 26.05.2008 № 01-21/46, с изм. от 05.09.2017 № 01-07/53</t>
  </si>
  <si>
    <t>да, приказ от 18.03.16 № 87, с изм. от 30.12.16 № 573, от 27.12.18 № 676</t>
  </si>
  <si>
    <t>да, приказ от 23.10.18 № 74-пр, с изм. от 15.03.2022 № 23-пр</t>
  </si>
  <si>
    <t>да, приказ от 14.07.2016 № 56, 04.05.2022 № 40</t>
  </si>
  <si>
    <t>да, приказ от 18.04.2014 № 198, с изм. от 22.12.15 № 498, от 28.06.17 № 233, от 11.02.2019 № 43</t>
  </si>
  <si>
    <t>да, приказ от 29.04.2014 № 01/5-65, изм. от 28.03.2019 № 01/5-71</t>
  </si>
  <si>
    <t>да, приказ от 14.04.15 № 2901-07/81, с изм. от 06.10.16 № 2901-07/166, от 16.01.18 № 2901-07/2</t>
  </si>
  <si>
    <t>да, приказ от 11.02.2014 № 19-п, с изм. от 11.10.16 № 152-п, от 06.11.20 № 263-п</t>
  </si>
  <si>
    <t>да, приказ от 22.04.2015 № 4-н, с изм. от 24.05.17 № 16-н, от 27.11.19 № 35-н, от 11.03.2022 № 6-н</t>
  </si>
  <si>
    <t>да, приказ от 01.12.2016 № 116Ф, с изм. от 13.03.17 № 30, от 23.06.20 № 80, от 19.11.19 № 131, от 23.06.20 № 79</t>
  </si>
  <si>
    <t>да, приказ от 10.02.2016 № 10-НПА с изм. от 06.10.2022 № 52-НПА</t>
  </si>
  <si>
    <t>да, приказ от 19.05.2015 № 35, с изм. от 17.12.2020 № 145</t>
  </si>
  <si>
    <t>да, приказ от 28.03.2013 № 01-04/0311, с изм. от 26.05.17 № 01-04/0665</t>
  </si>
  <si>
    <t>да, приказ от 23.09.2014 № 166, с изм. от 10.01.2020 № 2</t>
  </si>
  <si>
    <t>да, приказ от 16.05.2014 № 87П, с изм. от 28.03.19 № 102П, от 20.02.20 № 37П, от 13.08.20 № 157П</t>
  </si>
  <si>
    <t>да, пост. от 25.02.2016 № 113-пп, с изм. от 16.03.2017 № 162-пп, от 22.05.2020 № 372 -пп, от 19.07.2021 № 543-пп</t>
  </si>
  <si>
    <t>да, приказ от 15.07.2022 № 141</t>
  </si>
  <si>
    <t>да, приказ от 02.11.2020 № 196</t>
  </si>
  <si>
    <t>да, приказ от 14.02.2014 № 22 с изм. от 28.10.2016 № 135, от 13.04.2020 № 51</t>
  </si>
  <si>
    <t>да, пост. № 760 от 18.12.2014 с изм. от 23.12.2020 № 983</t>
  </si>
  <si>
    <t>да, распоряжение от 15.04.2021 № 24РВ-36</t>
  </si>
  <si>
    <t>да, приказ от 26.08.2014 № 482/1, с изм от 20.05.2015 № 733, от 03.04.2017 № 216, от 09.11.2021 № 1079</t>
  </si>
  <si>
    <t>да, приказ от 30.06.2016 № 128, с изм. от 14.06.18 № 42, от 09.06.21 № 76</t>
  </si>
  <si>
    <t>да, приказ от 22.06.2022 № 80</t>
  </si>
  <si>
    <t>да, приказ от 15.09.2021 №226</t>
  </si>
  <si>
    <t>да, распоряжение от 16.04.15 № 39-рф, с изм. от 31.05.17 № 72-рф, от 05.06.20 № 68-рф</t>
  </si>
  <si>
    <t>да, приказ от 15.02.2013 № 82, с изм. от 08.02.16 № 14, распор. от 15.10.2018 № 385, от 09.03.2022 № 58</t>
  </si>
  <si>
    <t>да, приказ от 12.03.19 № 28/39-од/30, с  25.06.19 № 69/71-од/66, от 23.06.21 № 42/68-од/80, от 17.11.22 № 113/106-од/149</t>
  </si>
  <si>
    <t>да, приказ от 22.03.18 № 56, с изм. от 13.07.20 № 109, от 27.10.2022 № 209</t>
  </si>
  <si>
    <t>да, распор от 27.03.13 № 14-р, с изм. от 04.04.2022 № 25-р</t>
  </si>
  <si>
    <t>да, распор. от 18.12.18 № 75-к, с изм. от 10.03.21 № 20-к</t>
  </si>
  <si>
    <t>да, приказ от 09.06.15 № 130-А, с  изм. от 15.09.17 № 94-А, от 11.06.2021 № 88-А</t>
  </si>
  <si>
    <t>да, приказ от 17.02.22 № 35</t>
  </si>
  <si>
    <t>да, приказ от 04.07.14 № 199, с изм. от 12.03.15 № 73, от 18.08.16 № 263, от 17.01.18 № 12, от 03.09.18 № 418, от 18.09.20 № 316, от 17.10.2022 № 428</t>
  </si>
  <si>
    <t>да, приказ от 11.02.2016, с изм. от 13.02.18 № 32-р</t>
  </si>
  <si>
    <t>да, приказ от 22.10.15 № 481, от 27.01.17 № 44, от 27.07.17 № 248, от 29.05.18 № 134, 01.03.2021 № 100, от 22.03.2022 № 79, от 11.11.2022 № 317, от 16.11.2022 № 323</t>
  </si>
  <si>
    <t>да, приказ от 01.10.2013 № 108, с изм. от 18.08.2022 № 188</t>
  </si>
  <si>
    <t>да, приказ от 25.06.2019 № 108, с изм. от 09.07.2021 № 109</t>
  </si>
  <si>
    <t>да, приказ от 28.04.15 № 54, с изм. от 24.05.16 № 76, от 18.05.18 № 42, от 16.09.21 № 153</t>
  </si>
  <si>
    <t>да, приказ от 03.09.13 № 194-к, с изм. от 20.05.15 № 97-к, от 11.04.17 № 129, от 27.12.17, от 13.03.20 № 75</t>
  </si>
  <si>
    <t>да, приказ от 10.12.2015 № 193, с изм.  от 27.07.18 № 192 , от 03.02.21 № 35</t>
  </si>
  <si>
    <t>да, приказ от 15.04.14 № 01-03-01/47, с изм. от 27.03.17 № 01-03-02/72, от 05.12.17 № 01.03.02/360</t>
  </si>
  <si>
    <t>да, приказ от 29.05.2014 № СЭД-39-01-22-112, с изм. от 12.11.14 № СЭД-39-01-22-247, от 24.12.14 № СЭД -284, от 24.11.17 № СЭД - 289, от 02.04.21 № СЭД - 83, от 13.04.22 № СЭД - 39-01-22-129</t>
  </si>
  <si>
    <t>да, приказ от 11.12.2015 № 124, с изм. от 01.03.2016 № 27, от 21.12.16 № 122, от 10.12.2020 № 101</t>
  </si>
  <si>
    <t>да, приказ от 07.07.2014 № 82, с изм. от 03.06.16 № 112, от 17.06.16 № 118, от 17.04.18 № 81</t>
  </si>
  <si>
    <t>да, приказ от 13.09.17 № 132, с изм. от 16.09.20 № 201</t>
  </si>
  <si>
    <t>да, приказ от 26.05.2014 № 68, с изм. от 09.06.2017 № 73, от 03.06.2022 № 82</t>
  </si>
  <si>
    <t>да, приказ от 27.10.2020 № 204/п</t>
  </si>
  <si>
    <t>да, приказ от 22.05.14 № 29, с изм. от  09.11.15 № 57, от 21.11.16 № 80, от 18.12.18 № 62, от 20.12.2021 № 88</t>
  </si>
  <si>
    <t>да, приказ от 25.03.16 № 92, с изм. от 18.02.19 № 109, от 18.02.2022 № 61</t>
  </si>
  <si>
    <t>да, распоряжение от 29.10.18 № 69-р, с изм. от 29.01.2021 № 9-р</t>
  </si>
  <si>
    <t>да, приказ от 30.09.2016, с изм. от 04.10.19 №  36, 26.10.2022 № 91</t>
  </si>
  <si>
    <t>да, приказ от 06.06.2014 № 284, с изм. от 12.08.14 № 399, от 02.09.14 № 437, от 13.05.16 № 164, от 31.08.17 № 374, от 04.09.20 № 321, от 05.03.21 № 84</t>
  </si>
  <si>
    <t>да, приказ от 29.04.2014 № 01/5-65, с изм. от 17.05.2019 № 01/5-104</t>
  </si>
  <si>
    <t>да, приказ от 106.10.2016 № 2901-07/165, с изм. от 05.06.17 № 2901-07/99, от 31.03.2021 № 89-29-01-03/68, от 14.04.2022 № 89-29/01-03/54</t>
  </si>
  <si>
    <t>да, приказ от 11.02.2014 № 19-п, с изм. от 06.03.16 № 36-п, от 14.04.16 № 62-п, от 22.07.20 № 171-п</t>
  </si>
  <si>
    <t>да, приказ от 22.04.2015 № 26, с изм. от 05.06.17 № 40, от 17.09.18 № 52, от 15.09.21 № 69</t>
  </si>
  <si>
    <t>да, приказ от 03.10.17 №102, с изм. от 27.01.20 № 11, от 10.10.2022 № 87</t>
  </si>
  <si>
    <t>да, приказ от 19.05.2015 №35, с изм. от 17.12.2020 № 145</t>
  </si>
  <si>
    <t>да, приказ от 25.04.14 № 75, с изм. от 31.03.17 № 120, от 31.03.20 № 99, от 28.02.2022 № 56</t>
  </si>
  <si>
    <t>да, приказ от 06.03.2018 № 01-04/0301, с изм. от 20.07.20 № 01-04/1073, 22.08.2022 № 01-04/1392</t>
  </si>
  <si>
    <t>да, приказ от 23.09.2014 № 166, с изм. от 08.12.15 № 241, от 12.08.16 № 148, от 15.11.16 № 212, 05.12.16 № 223, от 02.05.17 № 72, от 11.12.18 № 235, от 13.03.19 № 49, от 22.11.19 № 207</t>
  </si>
  <si>
    <t>да, приказ от 18.06.2014 № 105п, с изм. от 28.08.15 № 143п, от 18.09.15 № 156п, от 11.03.16 № 52п, от 29.04.16 № 80п, от 13.05.18 № 108п, от 06.05.20 № 103п</t>
  </si>
  <si>
    <t>да, постановление от 25.02.2016 № 113-пп, с изм. от 19.05.2017 № 444-пп,  от 19.04.2018 № 304-пп, 22.05.2020 № 372 -пп, от 19.07.2021 № 543-пп</t>
  </si>
  <si>
    <t>да, распоряжение от 11.06.13 № 98, с изм. от 07.09.16 № 195, от 30.08.19 № 3.03-131-р, от 31.08.2022 № 3.03-96-р</t>
  </si>
  <si>
    <t>да, приказ от 16.02.2017 № 46, с изм. от 28.09.17 № 383-п, от 21.05.18 № 166-п</t>
  </si>
  <si>
    <t>да, приказ от 07.11.2017 №465 л/с, с  07.11.19 № 515 л/с</t>
  </si>
  <si>
    <t>да, приказ от 23.09.16 № 123, с  03.02.17 № 19, от 18.08.17 № 124, от 24.03.2022 № 50</t>
  </si>
  <si>
    <t>да, приказ от 13.04.2012 № 01-07/20, с  19.10.2017 № 01-07/62</t>
  </si>
  <si>
    <t>да, пост. от 25.12.2014 № 142, с  19.03.2021 № 26-о, от 21.12.2021 № 152-о</t>
  </si>
  <si>
    <t>да, приказ от 28.06.2012 № 60, с изм. пост. от 11.09.15 № 70</t>
  </si>
  <si>
    <t>да, приказ от 05.03.2014 № 40, с  23.06.14 № 137, от 06.02.19 № 44, от 18.05.2022 № 177</t>
  </si>
  <si>
    <t>да, приказ от 17.12.2014 № 316, с  25.11.16 № 280, положение № 1 от 06.11.2015</t>
  </si>
  <si>
    <t>да, приказ от 16.01.2017 № 11, с  07.12.18 № 267, от 20.02.20 № 43</t>
  </si>
  <si>
    <t>да, приказ от 23.04.2013 № 48, с  05.12.13 № 61</t>
  </si>
  <si>
    <t>План не содержит сведений об уполномоченном лице, его подписавшем (по состоянию на 23.03.2022), не учитывается в целях оценки показателя. По состоянию на 24.01.2023 план, утвержденный в установленном порядке (см. п. 28 Положения о совете), также отсутствует.</t>
  </si>
  <si>
    <t>ФИО лица, подписавшего документ</t>
  </si>
  <si>
    <t>да, приказ от 29.11.2021 № 116</t>
  </si>
  <si>
    <t>нет, размещены отдельные изменения, приказ № 24 от 30.04.2014 (исходный) отсутствует</t>
  </si>
  <si>
    <t xml:space="preserve">Сведений, размещенных в открытом доступе, недостаточно для оценки показателя (по состоянию на 28.11.2022).  </t>
  </si>
  <si>
    <t>Уведомление о начале конкурсного отбора размещено в разделе "События" и "Документы", но отсутствует в разделе "Общественный совет…" (К1).</t>
  </si>
  <si>
    <t>Периодически состав совета излагается в новой редакции.</t>
  </si>
  <si>
    <t>Уведомление размещено на сайте финансового органа в разделе "Пресс-центр", поиск затруднен (К1).</t>
  </si>
  <si>
    <t>да (в уведомлении)</t>
  </si>
  <si>
    <t xml:space="preserve">Действующий порядок формирования общественного совета, сведения о кандидатах в члены общественного совета и результатах отбора в открытом доступе отсутствуют. </t>
  </si>
  <si>
    <t>да, приказ от 17.04.2014 №64, с изм. от 02.02.2021 №34</t>
  </si>
  <si>
    <t>Не соблюдаются ограничения, установленные законодательством к составу совета, в составе - заместитель руководителя департамента - начальник юридического отдела Минфина Хакасии. План не содержит сведений об уполномоченном лице, его подписавшем, не учитывается в целях оценки показателя.</t>
  </si>
  <si>
    <t>Не соблюдаются ограничения, установленные законодательством к составу совета, в составе - заместитель руководителя департамента - начальник юридического отдела Минфина Хакасии. Не соблюдается хронологическая последовательность при размещении протоколов (протокол от 30.06.2022 размещен внизу списка), основание для применения К1.</t>
  </si>
  <si>
    <t>да, приказ от 15.06.2022 № 18-02/15-21</t>
  </si>
  <si>
    <t>да, приказ от 15.06.2022 № 18-03/15-89</t>
  </si>
  <si>
    <t>нет (от 29.02.16 № 18н-мпр, приказы о внесении изменений от 09.04.2019, 30.05.2019 отсутствуют)</t>
  </si>
  <si>
    <t>да, распоряжения от 15.06.19 № 332-мр, от 28.05.2021 № 343-мр, от 28.07.21 № 495-мр, от 17.05.2022 № 248-мр, от 10.06.2022 № 371-мр</t>
  </si>
  <si>
    <t>Примечание. Показатель 10.3 оценивался в случае, если общественный совет создан и является правомочным (срок полномочий не истек, соблюдаются ограничения, установленные Федеральным законом от 21 июля 2014 г. № 212-ФЗ «Об основах общественного контроля в Российской Федерации» в отношении лиц, которые могут быть членами общественных советов при исполнительных органах государственной власти субъектов Российской Федерации).</t>
  </si>
  <si>
    <t>Примечание. Показатель 10.4 оценивался в случае, если общественный совет создан и является правомочным (срок полномочий не истек, соблюдаются ограничения, установленные Федеральным законом от 21 июля 2014 г. № 212-ФЗ «Об основах общественного контроля в Российской Федерации» в отношении лиц, которые могут быть членами общественных советов при исполнительных органах государственной власти субъектов Российской Федерации).</t>
  </si>
  <si>
    <t>Общественный совет создан, срок полномочий не истек, соблюдаются ограничения, установленные Федеральным законом от 21 июля 2014 г. № 212-ФЗ в отношении лиц, которые могут быть членами общественных советов (на основе оценки показателя 10.1)</t>
  </si>
  <si>
    <t>да, приказ от 08.10.18 № 135 о/д, с изм. от 20.09.2021 № 96 од</t>
  </si>
  <si>
    <t>Учтены сведения на старой версии сайта.</t>
  </si>
  <si>
    <r>
      <t>2)</t>
    </r>
    <r>
      <rPr>
        <sz val="7"/>
        <color rgb="FF000000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установленный правовым актом порядок формирования состава общественного совета на конкурсной основе из числа независимых от органов государственной власти субъекта Российской Федерации экспертов, представителей заинтересованных общественных организаций и иных лиц;</t>
    </r>
  </si>
  <si>
    <t xml:space="preserve">Учтены сведения, размещенные на старой версии сайта. </t>
  </si>
  <si>
    <t xml:space="preserve">Процедуры избрания председателя совета после утверждения нового состава совета (01.10.2021) в протоколе от 27.10.2021 нет. </t>
  </si>
  <si>
    <t>Отсутствуют приказы о внесении изменений в Положение об общественном совете и (или) его актуальная редакция. Актуальная информация о сроке полномочий общественного совета стала известна на этапе согласования предварительных результатов.</t>
  </si>
  <si>
    <t>Отсутствует уведомление о формировании общественного совета, нет информации о поступивших заявках кандидатов.</t>
  </si>
  <si>
    <t>Процедуры конкурсного отбора в Положении не прописаны. Размещена информация об общем количестве поступивших заявок, количество претендентов не превысило допустимое количество, конкурс не проводился.</t>
  </si>
  <si>
    <t>Действующий порядок формирования совета и регламент его работы не размещены (по состоянию на 30.11.2022). Сведения об актуальном сроке полномочий совета выяснены на этапе согласования.</t>
  </si>
  <si>
    <t>недостаточно данных</t>
  </si>
  <si>
    <t xml:space="preserve">Результаты оценки уровня открытости бюджетных данных субъектов Российской Федерации по разделу 10 "Организация работы общественного совета" </t>
  </si>
  <si>
    <t xml:space="preserve">г. Санкт-Петербург </t>
  </si>
  <si>
    <t>Республика Северная Осетия – Алания</t>
  </si>
  <si>
    <t>Республика Марий Эл</t>
  </si>
  <si>
    <t>Чувашская Республика – Чувашия</t>
  </si>
  <si>
    <t xml:space="preserve">Нижегородская область </t>
  </si>
  <si>
    <t>Ханты-Мансийский автономный округ – Югра</t>
  </si>
  <si>
    <t>Кемеровская область – Кузбасс</t>
  </si>
  <si>
    <t>Максимальное количество баллов</t>
  </si>
  <si>
    <t>% от максимального количества баллов по разделу 10</t>
  </si>
  <si>
    <t>АНКЕТА ДЛЯ СОСТАВЛЕНИЯ РЕЙТИНГА СУБЪЕКТОВ РОССИЙСКОЙ ФЕДЕРАЦИИ ПО УРОВНЮ ОТКРЫТОСТИ БЮДЖЕТНЫХ ДАННЫХ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</si>
</sst>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Courier New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0"/>
      <name val="Calibri"/>
      <family val="2"/>
      <charset val="204"/>
      <scheme val="minor"/>
    </font>
    <font>
      <sz val="9"/>
      <color theme="0"/>
      <name val="Times New Roman"/>
      <family val="1"/>
    </font>
    <font>
      <b/>
      <sz val="11"/>
      <color theme="1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1" fillId="0" borderId="0"/>
    <xf numFmtId="0" fontId="2" fillId="0" borderId="0"/>
  </cellStyleXfs>
  <cellXfs count="193">
    <xf numFmtId="0" fontId="0" fillId="0" borderId="0" xfId="0"/>
    <xf numFmtId="0" fontId="11" fillId="0" borderId="0" xfId="0" applyFont="1"/>
    <xf numFmtId="0" fontId="9" fillId="0" borderId="0" xfId="2"/>
    <xf numFmtId="0" fontId="13" fillId="0" borderId="0" xfId="0" applyFont="1"/>
    <xf numFmtId="4" fontId="13" fillId="0" borderId="0" xfId="0" applyNumberFormat="1" applyFont="1"/>
    <xf numFmtId="49" fontId="0" fillId="0" borderId="0" xfId="0" applyNumberFormat="1"/>
    <xf numFmtId="0" fontId="10" fillId="0" borderId="0" xfId="0" applyFont="1"/>
    <xf numFmtId="0" fontId="14" fillId="0" borderId="0" xfId="0" applyFont="1"/>
    <xf numFmtId="0" fontId="12" fillId="0" borderId="0" xfId="0" applyFont="1"/>
    <xf numFmtId="165" fontId="0" fillId="0" borderId="0" xfId="0" applyNumberFormat="1"/>
    <xf numFmtId="0" fontId="15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6" fillId="0" borderId="2" xfId="3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28" fillId="0" borderId="0" xfId="0" applyFont="1"/>
    <xf numFmtId="0" fontId="1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3" fillId="0" borderId="0" xfId="0" applyFont="1"/>
    <xf numFmtId="0" fontId="1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2" borderId="0" xfId="0" applyFill="1"/>
    <xf numFmtId="0" fontId="10" fillId="2" borderId="0" xfId="0" applyFont="1" applyFill="1"/>
    <xf numFmtId="0" fontId="12" fillId="2" borderId="0" xfId="0" applyFont="1" applyFill="1"/>
    <xf numFmtId="0" fontId="6" fillId="0" borderId="0" xfId="0" applyFont="1" applyAlignment="1">
      <alignment horizontal="left" vertical="center"/>
    </xf>
    <xf numFmtId="49" fontId="29" fillId="0" borderId="0" xfId="0" applyNumberFormat="1" applyFont="1"/>
    <xf numFmtId="49" fontId="29" fillId="0" borderId="0" xfId="2" applyNumberFormat="1" applyFont="1"/>
    <xf numFmtId="0" fontId="4" fillId="0" borderId="0" xfId="0" applyFont="1" applyAlignment="1">
      <alignment horizontal="left" vertical="center"/>
    </xf>
    <xf numFmtId="0" fontId="32" fillId="0" borderId="0" xfId="0" applyFont="1"/>
    <xf numFmtId="0" fontId="33" fillId="0" borderId="0" xfId="0" applyFont="1"/>
    <xf numFmtId="4" fontId="33" fillId="0" borderId="0" xfId="0" applyNumberFormat="1" applyFont="1"/>
    <xf numFmtId="0" fontId="30" fillId="0" borderId="0" xfId="0" applyFont="1"/>
    <xf numFmtId="49" fontId="16" fillId="0" borderId="2" xfId="0" applyNumberFormat="1" applyFont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165" fontId="38" fillId="0" borderId="1" xfId="0" applyNumberFormat="1" applyFont="1" applyBorder="1" applyAlignment="1">
      <alignment horizontal="center" vertical="center"/>
    </xf>
    <xf numFmtId="165" fontId="39" fillId="0" borderId="1" xfId="0" applyNumberFormat="1" applyFont="1" applyBorder="1" applyAlignment="1">
      <alignment horizontal="center" vertical="center"/>
    </xf>
    <xf numFmtId="165" fontId="38" fillId="0" borderId="1" xfId="0" applyNumberFormat="1" applyFont="1" applyBorder="1" applyAlignment="1">
      <alignment horizontal="left" vertical="center"/>
    </xf>
    <xf numFmtId="0" fontId="38" fillId="2" borderId="1" xfId="0" applyFont="1" applyFill="1" applyBorder="1" applyAlignment="1">
      <alignment vertical="center"/>
    </xf>
    <xf numFmtId="165" fontId="38" fillId="2" borderId="1" xfId="0" applyNumberFormat="1" applyFont="1" applyFill="1" applyBorder="1" applyAlignment="1">
      <alignment horizontal="left" vertical="center"/>
    </xf>
    <xf numFmtId="2" fontId="38" fillId="0" borderId="1" xfId="2" applyNumberFormat="1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2" fontId="38" fillId="0" borderId="1" xfId="2" applyNumberFormat="1" applyFont="1" applyBorder="1" applyAlignment="1">
      <alignment horizontal="left" vertical="center"/>
    </xf>
    <xf numFmtId="0" fontId="38" fillId="2" borderId="1" xfId="0" applyFont="1" applyFill="1" applyBorder="1" applyAlignment="1">
      <alignment horizontal="center" vertical="center"/>
    </xf>
    <xf numFmtId="165" fontId="38" fillId="2" borderId="1" xfId="0" applyNumberFormat="1" applyFont="1" applyFill="1" applyBorder="1" applyAlignment="1">
      <alignment horizontal="center" vertical="center"/>
    </xf>
    <xf numFmtId="165" fontId="39" fillId="2" borderId="1" xfId="0" applyNumberFormat="1" applyFont="1" applyFill="1" applyBorder="1" applyAlignment="1">
      <alignment horizontal="center" vertical="center"/>
    </xf>
    <xf numFmtId="0" fontId="38" fillId="0" borderId="1" xfId="2" applyFont="1" applyFill="1" applyBorder="1" applyAlignment="1">
      <alignment horizontal="left" vertical="center"/>
    </xf>
    <xf numFmtId="2" fontId="38" fillId="2" borderId="1" xfId="2" applyNumberFormat="1" applyFont="1" applyFill="1" applyBorder="1" applyAlignment="1">
      <alignment horizontal="left" vertical="center"/>
    </xf>
    <xf numFmtId="0" fontId="38" fillId="0" borderId="1" xfId="2" applyFont="1" applyBorder="1" applyAlignment="1">
      <alignment vertical="center"/>
    </xf>
    <xf numFmtId="0" fontId="38" fillId="0" borderId="1" xfId="2" applyFont="1" applyFill="1" applyBorder="1" applyAlignment="1">
      <alignment vertical="center"/>
    </xf>
    <xf numFmtId="1" fontId="38" fillId="0" borderId="1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4" fillId="0" borderId="0" xfId="0" applyFont="1"/>
    <xf numFmtId="0" fontId="29" fillId="0" borderId="0" xfId="0" applyFont="1"/>
    <xf numFmtId="0" fontId="35" fillId="0" borderId="0" xfId="0" applyFont="1"/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8" fillId="0" borderId="1" xfId="2" applyFont="1" applyBorder="1" applyAlignment="1">
      <alignment horizontal="left" vertical="center"/>
    </xf>
    <xf numFmtId="2" fontId="38" fillId="0" borderId="1" xfId="2" applyNumberFormat="1" applyFont="1" applyBorder="1" applyAlignment="1">
      <alignment vertical="center"/>
    </xf>
    <xf numFmtId="0" fontId="41" fillId="0" borderId="0" xfId="2" applyFont="1"/>
    <xf numFmtId="0" fontId="39" fillId="0" borderId="1" xfId="0" applyFont="1" applyBorder="1" applyAlignment="1">
      <alignment horizontal="left" vertical="center"/>
    </xf>
    <xf numFmtId="0" fontId="39" fillId="2" borderId="1" xfId="0" applyFont="1" applyFill="1" applyBorder="1" applyAlignment="1">
      <alignment horizontal="left" vertical="center"/>
    </xf>
    <xf numFmtId="165" fontId="39" fillId="0" borderId="1" xfId="0" applyNumberFormat="1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8" fillId="2" borderId="1" xfId="2" applyFont="1" applyFill="1" applyBorder="1" applyAlignment="1">
      <alignment vertical="center"/>
    </xf>
    <xf numFmtId="1" fontId="38" fillId="2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42" fillId="0" borderId="0" xfId="2" applyFont="1" applyFill="1"/>
    <xf numFmtId="0" fontId="43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5" fontId="6" fillId="3" borderId="2" xfId="3" applyNumberFormat="1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left" vertical="center"/>
    </xf>
    <xf numFmtId="0" fontId="39" fillId="3" borderId="1" xfId="0" applyFont="1" applyFill="1" applyBorder="1" applyAlignment="1">
      <alignment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left" vertical="center"/>
    </xf>
    <xf numFmtId="0" fontId="38" fillId="3" borderId="1" xfId="0" applyFont="1" applyFill="1" applyBorder="1" applyAlignment="1">
      <alignment horizontal="center" vertical="center"/>
    </xf>
    <xf numFmtId="165" fontId="38" fillId="3" borderId="1" xfId="0" applyNumberFormat="1" applyFont="1" applyFill="1" applyBorder="1" applyAlignment="1">
      <alignment horizontal="center" vertical="center"/>
    </xf>
    <xf numFmtId="165" fontId="39" fillId="3" borderId="1" xfId="0" applyNumberFormat="1" applyFont="1" applyFill="1" applyBorder="1" applyAlignment="1">
      <alignment horizontal="center" vertical="center"/>
    </xf>
    <xf numFmtId="165" fontId="38" fillId="3" borderId="1" xfId="0" applyNumberFormat="1" applyFont="1" applyFill="1" applyBorder="1" applyAlignment="1">
      <alignment horizontal="left" vertical="center"/>
    </xf>
    <xf numFmtId="2" fontId="38" fillId="3" borderId="1" xfId="0" applyNumberFormat="1" applyFont="1" applyFill="1" applyBorder="1" applyAlignment="1">
      <alignment horizontal="left" vertical="center"/>
    </xf>
    <xf numFmtId="2" fontId="39" fillId="3" borderId="1" xfId="0" applyNumberFormat="1" applyFont="1" applyFill="1" applyBorder="1" applyAlignment="1">
      <alignment horizontal="left" vertical="center"/>
    </xf>
    <xf numFmtId="0" fontId="39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39" fillId="3" borderId="2" xfId="0" applyFont="1" applyFill="1" applyBorder="1" applyAlignment="1">
      <alignment horizontal="left" vertical="center"/>
    </xf>
    <xf numFmtId="0" fontId="39" fillId="3" borderId="2" xfId="0" applyFont="1" applyFill="1" applyBorder="1" applyAlignment="1">
      <alignment vertical="center" wrapText="1"/>
    </xf>
    <xf numFmtId="0" fontId="38" fillId="3" borderId="2" xfId="0" applyFont="1" applyFill="1" applyBorder="1" applyAlignment="1">
      <alignment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left" vertical="center"/>
    </xf>
    <xf numFmtId="0" fontId="38" fillId="0" borderId="2" xfId="0" applyFont="1" applyBorder="1" applyAlignment="1">
      <alignment vertical="center"/>
    </xf>
    <xf numFmtId="0" fontId="38" fillId="0" borderId="2" xfId="0" applyFont="1" applyBorder="1" applyAlignment="1">
      <alignment horizontal="left" vertical="center"/>
    </xf>
    <xf numFmtId="0" fontId="38" fillId="0" borderId="2" xfId="0" applyFont="1" applyBorder="1" applyAlignment="1">
      <alignment horizontal="center" vertical="center"/>
    </xf>
    <xf numFmtId="165" fontId="38" fillId="0" borderId="2" xfId="0" applyNumberFormat="1" applyFont="1" applyBorder="1" applyAlignment="1">
      <alignment horizontal="center" vertical="center"/>
    </xf>
    <xf numFmtId="165" fontId="39" fillId="0" borderId="2" xfId="0" applyNumberFormat="1" applyFont="1" applyBorder="1" applyAlignment="1">
      <alignment horizontal="center" vertical="center"/>
    </xf>
    <xf numFmtId="165" fontId="38" fillId="0" borderId="2" xfId="0" applyNumberFormat="1" applyFont="1" applyBorder="1" applyAlignment="1">
      <alignment vertical="center"/>
    </xf>
    <xf numFmtId="165" fontId="38" fillId="0" borderId="2" xfId="0" applyNumberFormat="1" applyFont="1" applyBorder="1" applyAlignment="1">
      <alignment horizontal="left" vertical="center"/>
    </xf>
    <xf numFmtId="14" fontId="38" fillId="0" borderId="2" xfId="0" applyNumberFormat="1" applyFont="1" applyBorder="1" applyAlignment="1">
      <alignment horizontal="left" vertical="center"/>
    </xf>
    <xf numFmtId="0" fontId="38" fillId="0" borderId="2" xfId="2" applyFont="1" applyFill="1" applyBorder="1" applyAlignment="1">
      <alignment vertical="center"/>
    </xf>
    <xf numFmtId="0" fontId="38" fillId="2" borderId="2" xfId="0" applyFont="1" applyFill="1" applyBorder="1" applyAlignment="1">
      <alignment vertical="center"/>
    </xf>
    <xf numFmtId="165" fontId="38" fillId="2" borderId="2" xfId="0" applyNumberFormat="1" applyFont="1" applyFill="1" applyBorder="1" applyAlignment="1">
      <alignment horizontal="left" vertical="center"/>
    </xf>
    <xf numFmtId="2" fontId="38" fillId="0" borderId="2" xfId="2" applyNumberFormat="1" applyFont="1" applyBorder="1" applyAlignment="1">
      <alignment horizontal="left" vertical="center"/>
    </xf>
    <xf numFmtId="2" fontId="38" fillId="0" borderId="2" xfId="2" applyNumberFormat="1" applyFont="1" applyFill="1" applyBorder="1" applyAlignment="1">
      <alignment horizontal="left" vertical="center"/>
    </xf>
    <xf numFmtId="0" fontId="38" fillId="2" borderId="2" xfId="0" applyFont="1" applyFill="1" applyBorder="1" applyAlignment="1">
      <alignment horizontal="left" vertical="center"/>
    </xf>
    <xf numFmtId="0" fontId="38" fillId="2" borderId="2" xfId="0" applyFont="1" applyFill="1" applyBorder="1" applyAlignment="1">
      <alignment horizontal="center" vertical="center"/>
    </xf>
    <xf numFmtId="165" fontId="38" fillId="2" borderId="2" xfId="0" applyNumberFormat="1" applyFont="1" applyFill="1" applyBorder="1" applyAlignment="1">
      <alignment horizontal="center" vertical="center"/>
    </xf>
    <xf numFmtId="165" fontId="39" fillId="2" borderId="2" xfId="0" applyNumberFormat="1" applyFont="1" applyFill="1" applyBorder="1" applyAlignment="1">
      <alignment horizontal="center" vertical="center"/>
    </xf>
    <xf numFmtId="14" fontId="38" fillId="2" borderId="2" xfId="0" applyNumberFormat="1" applyFont="1" applyFill="1" applyBorder="1" applyAlignment="1">
      <alignment horizontal="left" vertical="center"/>
    </xf>
    <xf numFmtId="2" fontId="38" fillId="2" borderId="2" xfId="2" applyNumberFormat="1" applyFont="1" applyFill="1" applyBorder="1" applyAlignment="1">
      <alignment horizontal="left" vertical="center"/>
    </xf>
    <xf numFmtId="0" fontId="38" fillId="0" borderId="2" xfId="2" applyFont="1" applyBorder="1" applyAlignment="1">
      <alignment horizontal="left" vertical="center"/>
    </xf>
    <xf numFmtId="0" fontId="38" fillId="0" borderId="2" xfId="2" applyFont="1" applyFill="1" applyBorder="1" applyAlignment="1">
      <alignment horizontal="left" vertical="center"/>
    </xf>
    <xf numFmtId="0" fontId="38" fillId="3" borderId="2" xfId="0" applyFont="1" applyFill="1" applyBorder="1" applyAlignment="1">
      <alignment horizontal="center" vertical="center"/>
    </xf>
    <xf numFmtId="165" fontId="38" fillId="3" borderId="2" xfId="0" applyNumberFormat="1" applyFont="1" applyFill="1" applyBorder="1" applyAlignment="1">
      <alignment horizontal="center" vertical="center"/>
    </xf>
    <xf numFmtId="165" fontId="39" fillId="3" borderId="2" xfId="0" applyNumberFormat="1" applyFont="1" applyFill="1" applyBorder="1" applyAlignment="1">
      <alignment horizontal="center" vertical="center"/>
    </xf>
    <xf numFmtId="165" fontId="39" fillId="3" borderId="2" xfId="0" applyNumberFormat="1" applyFont="1" applyFill="1" applyBorder="1" applyAlignment="1">
      <alignment vertical="center"/>
    </xf>
    <xf numFmtId="165" fontId="38" fillId="3" borderId="2" xfId="0" applyNumberFormat="1" applyFont="1" applyFill="1" applyBorder="1" applyAlignment="1">
      <alignment horizontal="left" vertical="center"/>
    </xf>
    <xf numFmtId="14" fontId="38" fillId="3" borderId="2" xfId="0" applyNumberFormat="1" applyFont="1" applyFill="1" applyBorder="1" applyAlignment="1">
      <alignment horizontal="left" vertical="center"/>
    </xf>
    <xf numFmtId="2" fontId="38" fillId="3" borderId="2" xfId="0" applyNumberFormat="1" applyFont="1" applyFill="1" applyBorder="1" applyAlignment="1">
      <alignment horizontal="left" vertical="center"/>
    </xf>
    <xf numFmtId="0" fontId="38" fillId="0" borderId="2" xfId="2" applyFont="1" applyBorder="1" applyAlignment="1">
      <alignment vertical="center"/>
    </xf>
    <xf numFmtId="14" fontId="39" fillId="3" borderId="2" xfId="0" applyNumberFormat="1" applyFont="1" applyFill="1" applyBorder="1" applyAlignment="1">
      <alignment horizontal="left" vertical="center"/>
    </xf>
    <xf numFmtId="2" fontId="39" fillId="3" borderId="2" xfId="0" applyNumberFormat="1" applyFont="1" applyFill="1" applyBorder="1" applyAlignment="1">
      <alignment horizontal="left" vertical="center"/>
    </xf>
    <xf numFmtId="14" fontId="38" fillId="3" borderId="2" xfId="0" applyNumberFormat="1" applyFont="1" applyFill="1" applyBorder="1" applyAlignment="1">
      <alignment horizontal="center" vertical="center"/>
    </xf>
    <xf numFmtId="2" fontId="38" fillId="0" borderId="2" xfId="2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164" fontId="39" fillId="3" borderId="10" xfId="0" applyNumberFormat="1" applyFont="1" applyFill="1" applyBorder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8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6" xfId="0" applyFont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</cellXfs>
  <cellStyles count="5">
    <cellStyle name="Гиперссылка" xfId="2" builtinId="8"/>
    <cellStyle name="Обычный" xfId="0" builtinId="0"/>
    <cellStyle name="Обычный 2" xfId="3" xr:uid="{00000000-0005-0000-0000-000003000000}"/>
    <cellStyle name="Обычный 3" xfId="4" xr:uid="{00000000-0005-0000-0000-000004000000}"/>
    <cellStyle name="Îáű÷íűé_ÂŰŐÎÄ" xfId="1" xr:uid="{00000000-0005-0000-0000-000000000000}"/>
  </cellStyles>
  <dxfs count="0"/>
  <tableStyles count="0" defaultTableStyle="TableStyleMedium2" defaultPivotStyle="PivotStyleLight16"/>
  <colors>
    <mruColors>
      <color rgb="FFFFC653"/>
      <color rgb="FF009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1070;&#1088;&#1080;&#1081;/Documents/01_&#1053;&#1048;&#1060;&#1048;/2021_&#1056;&#1077;&#1081;&#1090;&#1080;&#1085;&#1075;/06_&#1052;&#1086;&#1085;&#1080;&#1090;&#1086;&#1088;&#1080;&#1085;&#1075;/&#1056;&#1072;&#1079;&#1076;&#1077;&#1083;%209/DOCUME~1/Admin/LOCALS~1/Temp/Rar$DI81.109/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ERVER/aec/&#1057;&#1077;&#1088;&#1075;&#1077;&#1077;&#1074;&#1072;/&#1057;&#1077;&#1088;&#1075;&#1077;&#1077;&#1074;&#1072;/&#1089;%20&#1082;&#1086;&#1084;&#1087;&#1072;/&#1088;&#1077;&#1081;&#1090;&#1080;&#1085;&#1075;/2015/&#1056;&#1072;&#1079;&#1076;&#1077;&#1083;%208%20201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0" refreshError="1"/>
      <sheetData sheetId="1" refreshError="1"/>
      <sheetData sheetId="2"/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depfin.tomsk.gov.ru/koordinatsionnye-soveschatelnye-organy" TargetMode="External"/><Relationship Id="rId21" Type="http://schemas.openxmlformats.org/officeDocument/2006/relationships/hyperlink" Target="https://minfin.tatarstan.ru/obshchestvenniy-sovet.htm" TargetMode="External"/><Relationship Id="rId42" Type="http://schemas.openxmlformats.org/officeDocument/2006/relationships/hyperlink" Target="https://minfin.novreg.ru/obschestvennyy-sovet.html" TargetMode="External"/><Relationship Id="rId47" Type="http://schemas.openxmlformats.org/officeDocument/2006/relationships/hyperlink" Target="https://minfin.sakha.gov.ru/obschestvennyj-sovet-pri-ministerstve-finansov-rsja11" TargetMode="External"/><Relationship Id="rId63" Type="http://schemas.openxmlformats.org/officeDocument/2006/relationships/hyperlink" Target="http://egov-buryatia.ru/minfin/activities/obshchestvennyy-sovet-pri-ministerstve-finansov-respubliki-buryatiya/" TargetMode="External"/><Relationship Id="rId68" Type="http://schemas.openxmlformats.org/officeDocument/2006/relationships/hyperlink" Target="http://mari-el.gov.ru/minfin/SitePages/Obsovet.aspx" TargetMode="External"/><Relationship Id="rId16" Type="http://schemas.openxmlformats.org/officeDocument/2006/relationships/hyperlink" Target="https://fin.tmbreg.ru/6228/7517.html" TargetMode="External"/><Relationship Id="rId11" Type="http://schemas.openxmlformats.org/officeDocument/2006/relationships/hyperlink" Target="http://minfin.karelia.ru/obcshestvennyj-sovet/" TargetMode="External"/><Relationship Id="rId32" Type="http://schemas.openxmlformats.org/officeDocument/2006/relationships/hyperlink" Target="http://finance.pnzreg.ru/about/obsovet/" TargetMode="External"/><Relationship Id="rId37" Type="http://schemas.openxmlformats.org/officeDocument/2006/relationships/hyperlink" Target="http://www.minfinchr.ru/deyatelnost/obshchestvennyj-sovet-pri-ministerstve" TargetMode="External"/><Relationship Id="rId53" Type="http://schemas.openxmlformats.org/officeDocument/2006/relationships/hyperlink" Target="https://minfin.astrobl.ru/deyatelnost/obshhestvennyi-sovet" TargetMode="External"/><Relationship Id="rId58" Type="http://schemas.openxmlformats.org/officeDocument/2006/relationships/hyperlink" Target="https://primorsky.ru/authorities/executive-agencies/departments/finance/obshchestvennyy-sovet-pri-ministerstve-finansov-pk/" TargetMode="External"/><Relationship Id="rId74" Type="http://schemas.openxmlformats.org/officeDocument/2006/relationships/hyperlink" Target="https://minfin.gov-murman.ru/activities/public_council/" TargetMode="External"/><Relationship Id="rId79" Type="http://schemas.openxmlformats.org/officeDocument/2006/relationships/hyperlink" Target="https://mfin.permkrai.ru/deyatelnost/sovety-pri-minfine-pk/obshchestvennyy-sovet" TargetMode="External"/><Relationship Id="rId5" Type="http://schemas.openxmlformats.org/officeDocument/2006/relationships/hyperlink" Target="https://fin.smolensk.ru/" TargetMode="External"/><Relationship Id="rId61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82" Type="http://schemas.openxmlformats.org/officeDocument/2006/relationships/printerSettings" Target="../printerSettings/printerSettings4.bin"/><Relationship Id="rId19" Type="http://schemas.openxmlformats.org/officeDocument/2006/relationships/hyperlink" Target="https://&#1082;&#1091;&#1088;&#1089;&#1082;.&#1088;&#1092;/region/control/strukturnye-podrazdeleniya-administratsii-kurskoy-oblasti/komitet-finansov-kurskoy-oblasti/obshchestvennyy-sovet/" TargetMode="External"/><Relationship Id="rId14" Type="http://schemas.openxmlformats.org/officeDocument/2006/relationships/hyperlink" Target="https://or71.ru/discover/open_ministry/787064/?PAGE=OS" TargetMode="External"/><Relationship Id="rId22" Type="http://schemas.openxmlformats.org/officeDocument/2006/relationships/hyperlink" Target="https://minfin74.ru/minfin/overview/soveshorgany/obsh_sovet_pri_minfine_ch_obl.htm" TargetMode="External"/><Relationship Id="rId27" Type="http://schemas.openxmlformats.org/officeDocument/2006/relationships/hyperlink" Target="http://mfnso.nso.ru/page/2198" TargetMode="External"/><Relationship Id="rId30" Type="http://schemas.openxmlformats.org/officeDocument/2006/relationships/hyperlink" Target="https://www.yamalfin.ru/index.php?option=com_content&amp;view=section&amp;id=27&amp;Itemid=97" TargetMode="External"/><Relationship Id="rId35" Type="http://schemas.openxmlformats.org/officeDocument/2006/relationships/hyperlink" Target="http://www.mfur.ru/activities/ob_sovet/" TargetMode="External"/><Relationship Id="rId43" Type="http://schemas.openxmlformats.org/officeDocument/2006/relationships/hyperlink" Target="http://finance.lenobl.ru/ru/o-komitete/komissii-i-sovety/public_board/" TargetMode="External"/><Relationship Id="rId48" Type="http://schemas.openxmlformats.org/officeDocument/2006/relationships/hyperlink" Target="https://www.ofukem.ru/about/public-council/the-order-of-formation/" TargetMode="External"/><Relationship Id="rId56" Type="http://schemas.openxmlformats.org/officeDocument/2006/relationships/hyperlink" Target="http://chaogov.ru/vlast/organy-vlasti/depfin/obshchestvennye-sovety/" TargetMode="External"/><Relationship Id="rId64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69" Type="http://schemas.openxmlformats.org/officeDocument/2006/relationships/hyperlink" Target="https://minfin.bashkortostan.ru/about/2/" TargetMode="External"/><Relationship Id="rId77" Type="http://schemas.openxmlformats.org/officeDocument/2006/relationships/hyperlink" Target="https://dtf.avo.ru/obsestvennyj-sovet" TargetMode="External"/><Relationship Id="rId8" Type="http://schemas.openxmlformats.org/officeDocument/2006/relationships/hyperlink" Target="https://minfin.gov39.ru/open-ministry/council/" TargetMode="External"/><Relationship Id="rId51" Type="http://schemas.openxmlformats.org/officeDocument/2006/relationships/hyperlink" Target="https://minfin01-maykop.ru/Menu/Page/160" TargetMode="External"/><Relationship Id="rId72" Type="http://schemas.openxmlformats.org/officeDocument/2006/relationships/hyperlink" Target="http://dfei.adm-nao.ru/obshaya-informaciya/informaciya-o-koordinacionnyh-soveshatelnyh-ekspertnyh-organah-sozdann/obshestvennyj-sovet/" TargetMode="External"/><Relationship Id="rId80" Type="http://schemas.openxmlformats.org/officeDocument/2006/relationships/hyperlink" Target="https://mf.orb.ru/about/9638/" TargetMode="External"/><Relationship Id="rId3" Type="http://schemas.openxmlformats.org/officeDocument/2006/relationships/hyperlink" Target="https://dvinaland.ru/gov/iogv/minfin/public_council/" TargetMode="External"/><Relationship Id="rId12" Type="http://schemas.openxmlformats.org/officeDocument/2006/relationships/hyperlink" Target="http://df.ivanovoobl.ru/departament/obshchestvennyy-sovet/" TargetMode="External"/><Relationship Id="rId17" Type="http://schemas.openxmlformats.org/officeDocument/2006/relationships/hyperlink" Target="https://minfin.ryazangov.ru/department/ob_sov/" TargetMode="External"/><Relationship Id="rId25" Type="http://schemas.openxmlformats.org/officeDocument/2006/relationships/hyperlink" Target="https://www.kamgov.ru/minfin/polozenie-ob-obsestvennom-sovete" TargetMode="External"/><Relationship Id="rId33" Type="http://schemas.openxmlformats.org/officeDocument/2006/relationships/hyperlink" Target="http://mf.nnov.ru/index.php?option=com_k2&amp;view=itemlist&amp;layout=category&amp;task=category&amp;id=181&amp;Itemid=561" TargetMode="External"/><Relationship Id="rId38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46" Type="http://schemas.openxmlformats.org/officeDocument/2006/relationships/hyperlink" Target="https://minfin.rk.gov.ru/ru/structure/251" TargetMode="External"/><Relationship Id="rId59" Type="http://schemas.openxmlformats.org/officeDocument/2006/relationships/hyperlink" Target="https://openbudget.irkobl.ru/openbudget/obshchestvennoe-uchastie/obshchestvennyy-sovet/o-sovete/" TargetMode="External"/><Relationship Id="rId67" Type="http://schemas.openxmlformats.org/officeDocument/2006/relationships/hyperlink" Target="http://minfin-samara.ru/ekspertno-konsultativnyj-sovet-obshh/" TargetMode="External"/><Relationship Id="rId20" Type="http://schemas.openxmlformats.org/officeDocument/2006/relationships/hyperlink" Target="https://www.govvrn.ru/organizacia/-/~/id/844246" TargetMode="External"/><Relationship Id="rId41" Type="http://schemas.openxmlformats.org/officeDocument/2006/relationships/hyperlink" Target="http://volgafin.volgograd.ru/coordination/list/obshchestvennyy-sovet-pri-komitete-finansov/" TargetMode="External"/><Relationship Id="rId54" Type="http://schemas.openxmlformats.org/officeDocument/2006/relationships/hyperlink" Target="http://finance.pskov.ru/ob-upravlenii/obshchestvennyy-sovet-pri-komitete-po-finansam-pskovskoy-oblasti" TargetMode="External"/><Relationship Id="rId62" Type="http://schemas.openxmlformats.org/officeDocument/2006/relationships/hyperlink" Target="http://fin22.ru/opinion/ob-sovet/" TargetMode="External"/><Relationship Id="rId70" Type="http://schemas.openxmlformats.org/officeDocument/2006/relationships/hyperlink" Target="http://minfin.alania.gov.ru/about/publiccouncil" TargetMode="External"/><Relationship Id="rId75" Type="http://schemas.openxmlformats.org/officeDocument/2006/relationships/hyperlink" Target="https://www.yarregion.ru/depts/depfin/tmpPages/activities.aspx" TargetMode="External"/><Relationship Id="rId1" Type="http://schemas.openxmlformats.org/officeDocument/2006/relationships/hyperlink" Target="https://mef.mosreg.ru/ov/obschestvennyy-sovet/polozhenie-ob-obshchestvennom-sovete-sostav-o" TargetMode="External"/><Relationship Id="rId6" Type="http://schemas.openxmlformats.org/officeDocument/2006/relationships/hyperlink" Target="https://orel-region.ru/index.php?head=6&amp;part=73&amp;unit=3&amp;op=45&amp;in=11" TargetMode="External"/><Relationship Id="rId15" Type="http://schemas.openxmlformats.org/officeDocument/2006/relationships/hyperlink" Target="https://www.tverfin.ru/obshchestvennyy-sovet/" TargetMode="External"/><Relationship Id="rId23" Type="http://schemas.openxmlformats.org/officeDocument/2006/relationships/hyperlink" Target="https://www.eao.ru/isp-vlast/departament-finansov-pravitelstva-evreyskoy-avtonomnoy-oblasti/" TargetMode="External"/><Relationship Id="rId28" Type="http://schemas.openxmlformats.org/officeDocument/2006/relationships/hyperlink" Target="https://r-19.ru/authorities/ministry-of-finance-of-the-republic-of-khakassia/common/3001/" TargetMode="External"/><Relationship Id="rId36" Type="http://schemas.openxmlformats.org/officeDocument/2006/relationships/hyperlink" Target="https://www.minfinrm.ru/pub-sovet/" TargetMode="External"/><Relationship Id="rId49" Type="http://schemas.openxmlformats.org/officeDocument/2006/relationships/hyperlink" Target="http://www.minfin.kirov.ru/o-departamente-finansov/public_counciil/" TargetMode="External"/><Relationship Id="rId57" Type="http://schemas.openxmlformats.org/officeDocument/2006/relationships/hyperlink" Target="http://ob.fin.amurobl.ru/obshchestvennoye_uchastiye/obshchestvennyy_sovet" TargetMode="External"/><Relationship Id="rId10" Type="http://schemas.openxmlformats.org/officeDocument/2006/relationships/hyperlink" Target="https://minfin.rkomi.ru/o-ministerstve-finansov/obshchestvennyy-sovet" TargetMode="External"/><Relationship Id="rId31" Type="http://schemas.openxmlformats.org/officeDocument/2006/relationships/hyperlink" Target="http://www.finupr.kurganobl.ru/index.php?test=obsovet" TargetMode="External"/><Relationship Id="rId44" Type="http://schemas.openxmlformats.org/officeDocument/2006/relationships/hyperlink" Target="https://minfin.saratov.gov.ru/ministerstvo/koordinatsionnye-i-soveshchatelnye-organy/obshchestvennyj-sovet/deyatelnost" TargetMode="External"/><Relationship Id="rId52" Type="http://schemas.openxmlformats.org/officeDocument/2006/relationships/hyperlink" Target="http://ufo.ulntc.ru/index.php?mgf=sovet&amp;slep=net" TargetMode="External"/><Relationship Id="rId60" Type="http://schemas.openxmlformats.org/officeDocument/2006/relationships/hyperlink" Target="http://minfin.krskstate.ru/social" TargetMode="External"/><Relationship Id="rId65" Type="http://schemas.openxmlformats.org/officeDocument/2006/relationships/hyperlink" Target="https://depfin.admtyumen.ru/OIGV/depfin/about/sovet.htm" TargetMode="External"/><Relationship Id="rId73" Type="http://schemas.openxmlformats.org/officeDocument/2006/relationships/hyperlink" Target="https://fincom.gov.spb.ru/committees/about/public-council/1/1" TargetMode="External"/><Relationship Id="rId78" Type="http://schemas.openxmlformats.org/officeDocument/2006/relationships/hyperlink" Target="https://fin.sev.gov.ru/obshchestvennyy-sovet/" TargetMode="External"/><Relationship Id="rId81" Type="http://schemas.openxmlformats.org/officeDocument/2006/relationships/hyperlink" Target="https://minfin.krasnodar.ru/department/soveshchatelnye-organy" TargetMode="External"/><Relationship Id="rId4" Type="http://schemas.openxmlformats.org/officeDocument/2006/relationships/hyperlink" Target="http://beldepfin.ru/o-ministerstve/informatsiia-o-ministerstve/obshestvennyj-sovet/" TargetMode="External"/><Relationship Id="rId9" Type="http://schemas.openxmlformats.org/officeDocument/2006/relationships/hyperlink" Target="https://df.gov35.ru/deyatelnost/obshchestvennyy-sovet/sostav-obshchestvennogo-soveta.php" TargetMode="External"/><Relationship Id="rId13" Type="http://schemas.openxmlformats.org/officeDocument/2006/relationships/hyperlink" Target="https://bryanskoblfin.ru/Show/Category/35?ItemId=91" TargetMode="External"/><Relationship Id="rId18" Type="http://schemas.openxmlformats.org/officeDocument/2006/relationships/hyperlink" Target="http://admoblkaluga.ru/sub/finan/sovet/" TargetMode="External"/><Relationship Id="rId39" Type="http://schemas.openxmlformats.org/officeDocument/2006/relationships/hyperlink" Target="https://www.mfri.ru/index.php/obshchestvennyj-sovet" TargetMode="External"/><Relationship Id="rId34" Type="http://schemas.openxmlformats.org/officeDocument/2006/relationships/hyperlink" Target="http://minfin.cap.ru/nizhnee-menyu/obschestvennij-sovet/" TargetMode="External"/><Relationship Id="rId50" Type="http://schemas.openxmlformats.org/officeDocument/2006/relationships/hyperlink" Target="https://mfsk.ru/main/id9/obschestv-sovet" TargetMode="External"/><Relationship Id="rId55" Type="http://schemas.openxmlformats.org/officeDocument/2006/relationships/hyperlink" Target="http://minfin.49gov.ru/depart/coordinating/" TargetMode="External"/><Relationship Id="rId76" Type="http://schemas.openxmlformats.org/officeDocument/2006/relationships/hyperlink" Target="http://depfin.adm44.ru/info/sovorg/infkororg/" TargetMode="External"/><Relationship Id="rId7" Type="http://schemas.openxmlformats.org/officeDocument/2006/relationships/hyperlink" Target="https://www.mos.ru/findep/" TargetMode="External"/><Relationship Id="rId71" Type="http://schemas.openxmlformats.org/officeDocument/2006/relationships/hyperlink" Target="https://minfin.kbr.ru/activity/obshchestvennyy-sovet/" TargetMode="External"/><Relationship Id="rId2" Type="http://schemas.openxmlformats.org/officeDocument/2006/relationships/hyperlink" Target="https://ufin48.ru/Show/Category/115?ItemId=221" TargetMode="External"/><Relationship Id="rId29" Type="http://schemas.openxmlformats.org/officeDocument/2006/relationships/hyperlink" Target="https://www.minfin-altai.ru/about/missions/obshchestvennyy-sovet/" TargetMode="External"/><Relationship Id="rId24" Type="http://schemas.openxmlformats.org/officeDocument/2006/relationships/hyperlink" Target="https://minfin.khabkrai.ru/portal/Menu/Page/468" TargetMode="External"/><Relationship Id="rId40" Type="http://schemas.openxmlformats.org/officeDocument/2006/relationships/hyperlink" Target="https://minfin.donland.ru/about/1820/" TargetMode="External"/><Relationship Id="rId45" Type="http://schemas.openxmlformats.org/officeDocument/2006/relationships/hyperlink" Target="http://minfin.kalmregion.ru/deyatelnost/obshchestvennyy-sovet/" TargetMode="External"/><Relationship Id="rId66" Type="http://schemas.openxmlformats.org/officeDocument/2006/relationships/hyperlink" Target="https://minfin.midural.ru/document/category/95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saratov.gov.ru/gov/auth/minfin/sovet/" TargetMode="External"/><Relationship Id="rId21" Type="http://schemas.openxmlformats.org/officeDocument/2006/relationships/hyperlink" Target="https://openbudget.irkobl.ru/openbudget/obshchestvennoe-uchastie/obshchestvennyy-sovet/o-sovete/" TargetMode="External"/><Relationship Id="rId42" Type="http://schemas.openxmlformats.org/officeDocument/2006/relationships/hyperlink" Target="https://minfin.novreg.ru/obschestvennyy-sovet.html" TargetMode="External"/><Relationship Id="rId47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63" Type="http://schemas.openxmlformats.org/officeDocument/2006/relationships/hyperlink" Target="https://www.govvrn.ru/koordinacionnye-sovety13?pageNumber=1" TargetMode="External"/><Relationship Id="rId68" Type="http://schemas.openxmlformats.org/officeDocument/2006/relationships/hyperlink" Target="https://minfin.ryazangov.ru/department/ob_sov/" TargetMode="External"/><Relationship Id="rId16" Type="http://schemas.openxmlformats.org/officeDocument/2006/relationships/hyperlink" Target="https://www.yamalfin.ru/index.php?option=com_content&amp;view=section&amp;id=27&amp;Itemid=97" TargetMode="External"/><Relationship Id="rId11" Type="http://schemas.openxmlformats.org/officeDocument/2006/relationships/hyperlink" Target="http://finance.pnzreg.ru/about/obsovet/" TargetMode="External"/><Relationship Id="rId24" Type="http://schemas.openxmlformats.org/officeDocument/2006/relationships/hyperlink" Target="http://minfin.tatarstan.ru/rus/obshchestvenniy-sovet.htm" TargetMode="External"/><Relationship Id="rId32" Type="http://schemas.openxmlformats.org/officeDocument/2006/relationships/hyperlink" Target="http://www.minfin.kirov.ru/o-departamente-finansov/public_counciil/" TargetMode="External"/><Relationship Id="rId37" Type="http://schemas.openxmlformats.org/officeDocument/2006/relationships/hyperlink" Target="http://minfin.kalmregion.ru/deyatelnost/obshchestvennyy-sovet/" TargetMode="External"/><Relationship Id="rId40" Type="http://schemas.openxmlformats.org/officeDocument/2006/relationships/hyperlink" Target="http://openbudget.sakhminfin.ru/Menu/Page/393" TargetMode="External"/><Relationship Id="rId45" Type="http://schemas.openxmlformats.org/officeDocument/2006/relationships/hyperlink" Target="https://minfin.donland.ru/about/1820/" TargetMode="External"/><Relationship Id="rId53" Type="http://schemas.openxmlformats.org/officeDocument/2006/relationships/hyperlink" Target="https://r-19.ru/authorities/ministry-of-finance-of-the-republic-of-khakassia/common/3001/" TargetMode="External"/><Relationship Id="rId58" Type="http://schemas.openxmlformats.org/officeDocument/2006/relationships/hyperlink" Target="http://minfin.cap.ru/nizhnee-menyu/obschestvennij-sovet/" TargetMode="External"/><Relationship Id="rId66" Type="http://schemas.openxmlformats.org/officeDocument/2006/relationships/hyperlink" Target="https://adm.rkursk.ru/index.php?id=2425" TargetMode="External"/><Relationship Id="rId74" Type="http://schemas.openxmlformats.org/officeDocument/2006/relationships/hyperlink" Target="http://minfin.karelia.ru/obcshestvennyj-sovet/" TargetMode="External"/><Relationship Id="rId79" Type="http://schemas.openxmlformats.org/officeDocument/2006/relationships/hyperlink" Target="https://ufin48.ru/Show/Category/115?ItemId=221" TargetMode="External"/><Relationship Id="rId5" Type="http://schemas.openxmlformats.org/officeDocument/2006/relationships/hyperlink" Target="http://dfei.adm-nao.ru/obshaya-informaciya/informaciya-o-koordinacionnyh-soveshatelnyh-ekspertnyh-organah-sozdann/" TargetMode="External"/><Relationship Id="rId61" Type="http://schemas.openxmlformats.org/officeDocument/2006/relationships/hyperlink" Target="https://bryanskoblfin.ru/Show/Category/35?ItemId=91" TargetMode="External"/><Relationship Id="rId19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14" Type="http://schemas.openxmlformats.org/officeDocument/2006/relationships/hyperlink" Target="https://minfin74.ru/minfin/overview/soveshorgany/obsh_sovet_pri_minfine_ch_obl.htm" TargetMode="External"/><Relationship Id="rId22" Type="http://schemas.openxmlformats.org/officeDocument/2006/relationships/hyperlink" Target="https://primorsky.ru/authorities/executive-agencies/departments/finance/obshchestvennyy-sovet-pri-ministerstve-finansov-pk/" TargetMode="External"/><Relationship Id="rId27" Type="http://schemas.openxmlformats.org/officeDocument/2006/relationships/hyperlink" Target="https://minfin.astrobl.ru/site-page/obshchestvennyy-sovet" TargetMode="External"/><Relationship Id="rId30" Type="http://schemas.openxmlformats.org/officeDocument/2006/relationships/hyperlink" Target="https://www.minfinchr.ru/ministerstvo/struktura-ministerstva/koordinacionnye-i-soveshchatelnye-organy-i-organizacii-obrazovannye-pri-ministerstve" TargetMode="External"/><Relationship Id="rId35" Type="http://schemas.openxmlformats.org/officeDocument/2006/relationships/hyperlink" Target="https://www.kamgov.ru/minfin/polozenie-ob-obsestvennom-sovete" TargetMode="External"/><Relationship Id="rId43" Type="http://schemas.openxmlformats.org/officeDocument/2006/relationships/hyperlink" Target="http://finance.pskov.ru/ob-upravlenii/obshchestvennyy-sovet-pri-komitete-po-finansam-pskovskoy-oblasti" TargetMode="External"/><Relationship Id="rId48" Type="http://schemas.openxmlformats.org/officeDocument/2006/relationships/hyperlink" Target="http://minfin.alania.gov.ru/about/publiccouncil" TargetMode="External"/><Relationship Id="rId56" Type="http://schemas.openxmlformats.org/officeDocument/2006/relationships/hyperlink" Target="http://ob.fin.amurobl.ru/obshchestvennoye_uchastiye/obshchestvennyy_sovet/poryadok_formirovaniya" TargetMode="External"/><Relationship Id="rId64" Type="http://schemas.openxmlformats.org/officeDocument/2006/relationships/hyperlink" Target="http://df.ivanovoobl.ru/departament/obshchestvennyy-sovet/" TargetMode="External"/><Relationship Id="rId69" Type="http://schemas.openxmlformats.org/officeDocument/2006/relationships/hyperlink" Target="https://fin.smolensk.ru/" TargetMode="External"/><Relationship Id="rId77" Type="http://schemas.openxmlformats.org/officeDocument/2006/relationships/hyperlink" Target="https://df.gov35.ru/deyatelnost/obshchestvennyy-sovet/sostav-obshchestvennogo-soveta.php" TargetMode="External"/><Relationship Id="rId8" Type="http://schemas.openxmlformats.org/officeDocument/2006/relationships/hyperlink" Target="http://mari-el.gov.ru/minfin/SitePages/Obsovet.aspx" TargetMode="External"/><Relationship Id="rId51" Type="http://schemas.openxmlformats.org/officeDocument/2006/relationships/hyperlink" Target="https://minfin.midural.ru/document/category/95" TargetMode="External"/><Relationship Id="rId72" Type="http://schemas.openxmlformats.org/officeDocument/2006/relationships/hyperlink" Target="https://or71.ru/discover/open_ministry/787064/?PAGE=OS" TargetMode="External"/><Relationship Id="rId80" Type="http://schemas.openxmlformats.org/officeDocument/2006/relationships/printerSettings" Target="../printerSettings/printerSettings5.bin"/><Relationship Id="rId3" Type="http://schemas.openxmlformats.org/officeDocument/2006/relationships/hyperlink" Target="https://minfin.gov-murman.ru/activities/public_council/" TargetMode="External"/><Relationship Id="rId12" Type="http://schemas.openxmlformats.org/officeDocument/2006/relationships/hyperlink" Target="http://minfin-samara.ru/ekspertno-konsultativnyj-sovet-obshh/" TargetMode="External"/><Relationship Id="rId17" Type="http://schemas.openxmlformats.org/officeDocument/2006/relationships/hyperlink" Target="http://egov-buryatia.ru/minfin/activities/obshchestvennyy-sovet-pri-ministerstve-finansov-respubliki-buryatiya/" TargetMode="External"/><Relationship Id="rId25" Type="http://schemas.openxmlformats.org/officeDocument/2006/relationships/hyperlink" Target="http://minfin.49gov.ru/depart/coordinating/" TargetMode="External"/><Relationship Id="rId33" Type="http://schemas.openxmlformats.org/officeDocument/2006/relationships/hyperlink" Target="http://mf.omskportal.ru/oiv/mf/glavnaya/sovet" TargetMode="External"/><Relationship Id="rId38" Type="http://schemas.openxmlformats.org/officeDocument/2006/relationships/hyperlink" Target="http://mfnso.nso.ru/page/2198" TargetMode="External"/><Relationship Id="rId46" Type="http://schemas.openxmlformats.org/officeDocument/2006/relationships/hyperlink" Target="https://mfri.ru/" TargetMode="External"/><Relationship Id="rId59" Type="http://schemas.openxmlformats.org/officeDocument/2006/relationships/hyperlink" Target="https://depfin.admtyumen.ru/OIGV/depfin/about/sovet.htm" TargetMode="External"/><Relationship Id="rId67" Type="http://schemas.openxmlformats.org/officeDocument/2006/relationships/hyperlink" Target="https://orel-region.ru/index.php?head=6&amp;part=73&amp;unit=3&amp;op=45&amp;in=12" TargetMode="External"/><Relationship Id="rId20" Type="http://schemas.openxmlformats.org/officeDocument/2006/relationships/hyperlink" Target="http://minfin.krskstate.ru/social" TargetMode="External"/><Relationship Id="rId41" Type="http://schemas.openxmlformats.org/officeDocument/2006/relationships/hyperlink" Target="http://finance.lenobl.ru/ru/o-komitete/komissii-i-sovety/public_board/" TargetMode="External"/><Relationship Id="rId54" Type="http://schemas.openxmlformats.org/officeDocument/2006/relationships/hyperlink" Target="https://www.ofukem.ru/about/public-council/the-order-of-formation/" TargetMode="External"/><Relationship Id="rId62" Type="http://schemas.openxmlformats.org/officeDocument/2006/relationships/hyperlink" Target="https://dtf.avo.ru/obsestvennyj-sovet" TargetMode="External"/><Relationship Id="rId70" Type="http://schemas.openxmlformats.org/officeDocument/2006/relationships/hyperlink" Target="https://fin.tmbreg.ru/6228/7517.html" TargetMode="External"/><Relationship Id="rId75" Type="http://schemas.openxmlformats.org/officeDocument/2006/relationships/hyperlink" Target="https://minfin.rkomi.ru/o-ministerstve-finansov/obshchestvennyy-sovet" TargetMode="External"/><Relationship Id="rId1" Type="http://schemas.openxmlformats.org/officeDocument/2006/relationships/hyperlink" Target="http://beldepfin.ru/o-departamente/obshestvennyj-sovet/" TargetMode="External"/><Relationship Id="rId6" Type="http://schemas.openxmlformats.org/officeDocument/2006/relationships/hyperlink" Target="https://minfin.kbr.ru/activity/obshchestvennyy-sovet/" TargetMode="External"/><Relationship Id="rId15" Type="http://schemas.openxmlformats.org/officeDocument/2006/relationships/hyperlink" Target="http://www.depfin.admhmao.ru/koordinatsionnye-i-soveshchatelnye-organy/" TargetMode="External"/><Relationship Id="rId23" Type="http://schemas.openxmlformats.org/officeDocument/2006/relationships/hyperlink" Target="http://&#1095;&#1091;&#1082;&#1086;&#1090;&#1082;&#1072;.&#1088;&#1092;/power/administrative_setting/Dep_fin_ecom/" TargetMode="External"/><Relationship Id="rId28" Type="http://schemas.openxmlformats.org/officeDocument/2006/relationships/hyperlink" Target="https://www.minfin-altai.ru/about/missions/obshchestvennyy-sovet/" TargetMode="External"/><Relationship Id="rId36" Type="http://schemas.openxmlformats.org/officeDocument/2006/relationships/hyperlink" Target="https://minfin.rk.gov.ru/ru/structure/251" TargetMode="External"/><Relationship Id="rId49" Type="http://schemas.openxmlformats.org/officeDocument/2006/relationships/hyperlink" Target="https://mfsk.ru/main/id9/obschestv-sovet" TargetMode="External"/><Relationship Id="rId57" Type="http://schemas.openxmlformats.org/officeDocument/2006/relationships/hyperlink" Target="https://www.eao.ru/isp-vlast/departament-finansov-pravitelstva-evreyskoy-avtonomnoy-oblasti/" TargetMode="External"/><Relationship Id="rId10" Type="http://schemas.openxmlformats.org/officeDocument/2006/relationships/hyperlink" Target="http://mf.nnov.ru/index.php?option=com_k2&amp;view=itemlist&amp;layout=category&amp;task=category&amp;id=181&amp;Itemid=561" TargetMode="External"/><Relationship Id="rId31" Type="http://schemas.openxmlformats.org/officeDocument/2006/relationships/hyperlink" Target="http://www.mfur.ru/activities/ob_sovet/" TargetMode="External"/><Relationship Id="rId44" Type="http://schemas.openxmlformats.org/officeDocument/2006/relationships/hyperlink" Target="http://volgafin.volgograd.ru/coordination/list/obshchestvennyy-sovet-pri-komitete-finansov/" TargetMode="External"/><Relationship Id="rId52" Type="http://schemas.openxmlformats.org/officeDocument/2006/relationships/hyperlink" Target="https://minfin.rtyva.ru/node/23011/" TargetMode="External"/><Relationship Id="rId60" Type="http://schemas.openxmlformats.org/officeDocument/2006/relationships/hyperlink" Target="http://minfin.orb.ru/%d0%be%d0%b1%d1%89%d0%b5%d1%81%d1%82%d0%b2%d0%b5%d0%bd%d0%bd%d1%8b%d0%b9-%d1%81%d0%be%d0%b2%d0%b5%d1%82/" TargetMode="External"/><Relationship Id="rId65" Type="http://schemas.openxmlformats.org/officeDocument/2006/relationships/hyperlink" Target="http://admoblkaluga.ru/sub/finan/sovet/" TargetMode="External"/><Relationship Id="rId73" Type="http://schemas.openxmlformats.org/officeDocument/2006/relationships/hyperlink" Target="https://www.mos.ru/findep/" TargetMode="External"/><Relationship Id="rId78" Type="http://schemas.openxmlformats.org/officeDocument/2006/relationships/hyperlink" Target="https://minfin.gov39.ru/open-ministry/council/" TargetMode="External"/><Relationship Id="rId4" Type="http://schemas.openxmlformats.org/officeDocument/2006/relationships/hyperlink" Target="https://fincom.gov.spb.ru/committees/about/public-council/1/1" TargetMode="External"/><Relationship Id="rId9" Type="http://schemas.openxmlformats.org/officeDocument/2006/relationships/hyperlink" Target="http://www.minfinrm.ru/pub-sovet/" TargetMode="External"/><Relationship Id="rId13" Type="http://schemas.openxmlformats.org/officeDocument/2006/relationships/hyperlink" Target="http://www.finupr.kurganobl.ru/index.php?test=obsovet" TargetMode="External"/><Relationship Id="rId18" Type="http://schemas.openxmlformats.org/officeDocument/2006/relationships/hyperlink" Target="http://fin22.ru/opinion/ob-sovet/" TargetMode="External"/><Relationship Id="rId39" Type="http://schemas.openxmlformats.org/officeDocument/2006/relationships/hyperlink" Target="https://minfin.khabkrai.ru/portal/Menu/Page/468" TargetMode="External"/><Relationship Id="rId34" Type="http://schemas.openxmlformats.org/officeDocument/2006/relationships/hyperlink" Target="https://minfin.sakha.gov.ru/obschestvennyj-sovet-pri-ministerstve-finansov-rsja11" TargetMode="External"/><Relationship Id="rId50" Type="http://schemas.openxmlformats.org/officeDocument/2006/relationships/hyperlink" Target="http://ufo.ulntc.ru/index.php?mgf=sovet&amp;slep=net" TargetMode="External"/><Relationship Id="rId55" Type="http://schemas.openxmlformats.org/officeDocument/2006/relationships/hyperlink" Target="https://depfin.tomsk.gov.ru/koordinatsionnye-soveschatelnye-organy" TargetMode="External"/><Relationship Id="rId76" Type="http://schemas.openxmlformats.org/officeDocument/2006/relationships/hyperlink" Target="https://dvinaland.ru/gov/iogv/minfin/public_council/" TargetMode="External"/><Relationship Id="rId7" Type="http://schemas.openxmlformats.org/officeDocument/2006/relationships/hyperlink" Target="https://minfin.bashkortostan.ru/about/2/" TargetMode="External"/><Relationship Id="rId71" Type="http://schemas.openxmlformats.org/officeDocument/2006/relationships/hyperlink" Target="https://www.tverfin.ru/obshchestvennyy-sovet/" TargetMode="External"/><Relationship Id="rId2" Type="http://schemas.openxmlformats.org/officeDocument/2006/relationships/hyperlink" Target="http://depfin.adm44.ru/info/sovorg/npa1/" TargetMode="External"/><Relationship Id="rId29" Type="http://schemas.openxmlformats.org/officeDocument/2006/relationships/hyperlink" Target="http://www.minfin01-maykop.ru/Menu/Page/170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primorsky.ru/authorities/executive-agencies/departments/finance/obshchestvennyy-sovet-pri-ministerstve-finansov-pk/" TargetMode="External"/><Relationship Id="rId21" Type="http://schemas.openxmlformats.org/officeDocument/2006/relationships/hyperlink" Target="http://egov-buryatia.ru/minfin/activities/obshchestvennyy-sovet-pri-ministerstve-finansov-respubliki-buryatiya/" TargetMode="External"/><Relationship Id="rId42" Type="http://schemas.openxmlformats.org/officeDocument/2006/relationships/hyperlink" Target="https://minfin.rtyva.ru/node/23011/" TargetMode="External"/><Relationship Id="rId47" Type="http://schemas.openxmlformats.org/officeDocument/2006/relationships/hyperlink" Target="https://www.tverfin.ru/obshchestvennyy-sovet/spravochnaya-informatsiya-o-deyatelnosti/" TargetMode="External"/><Relationship Id="rId63" Type="http://schemas.openxmlformats.org/officeDocument/2006/relationships/hyperlink" Target="https://www.minfinchr.ru/deyatelnost/obshchestvennyj-sovet-pri-ministerstve" TargetMode="External"/><Relationship Id="rId68" Type="http://schemas.openxmlformats.org/officeDocument/2006/relationships/hyperlink" Target="http://finance.pnzreg.ru/about/obsovet/" TargetMode="External"/><Relationship Id="rId84" Type="http://schemas.openxmlformats.org/officeDocument/2006/relationships/printerSettings" Target="../printerSettings/printerSettings6.bin"/><Relationship Id="rId16" Type="http://schemas.openxmlformats.org/officeDocument/2006/relationships/hyperlink" Target="https://mfin.permkrai.ru/deyatelnost/sovety-pri-minfine-pk/obshchestvennyy-sovet" TargetMode="External"/><Relationship Id="rId11" Type="http://schemas.openxmlformats.org/officeDocument/2006/relationships/hyperlink" Target="http://dfei.adm-nao.ru/obshaya-informaciya/informaciya-o-koordinacionnyh-soveshatelnyh-ekspertnyh-organah-sozdann/obshestvennyj-sovet/" TargetMode="External"/><Relationship Id="rId32" Type="http://schemas.openxmlformats.org/officeDocument/2006/relationships/hyperlink" Target="http://depfin.adm44.ru/info/sovorg/infkororg/" TargetMode="External"/><Relationship Id="rId37" Type="http://schemas.openxmlformats.org/officeDocument/2006/relationships/hyperlink" Target="http://minfin.karelia.ru/obcshestvennyj-sovet/" TargetMode="External"/><Relationship Id="rId53" Type="http://schemas.openxmlformats.org/officeDocument/2006/relationships/hyperlink" Target="https://mef.mosreg.ru/ov/obschestvennyy-sovet?utm_referrer=https%3A%2F%2Fmef.mosreg.ru%2Fov%2Fobschestvennyy-sovet%2Fplany-raboty-soveta%2F29-11-2019-10-18-29-plan-raboty-obshchestvennogo-soveta-pri-ministerst" TargetMode="External"/><Relationship Id="rId58" Type="http://schemas.openxmlformats.org/officeDocument/2006/relationships/hyperlink" Target="https://minfin.novreg.ru/obschestvennyy-sovet.html" TargetMode="External"/><Relationship Id="rId74" Type="http://schemas.openxmlformats.org/officeDocument/2006/relationships/hyperlink" Target="https://depfin.tomsk.gov.ru/koordinatsionnye-soveschatelnye-organy" TargetMode="External"/><Relationship Id="rId79" Type="http://schemas.openxmlformats.org/officeDocument/2006/relationships/hyperlink" Target="https://minfin.tatarstan.ru/obshchestvenniy-sovet.htm" TargetMode="External"/><Relationship Id="rId5" Type="http://schemas.openxmlformats.org/officeDocument/2006/relationships/hyperlink" Target="https://fin.tmbreg.ru/6228/7517.html" TargetMode="External"/><Relationship Id="rId19" Type="http://schemas.openxmlformats.org/officeDocument/2006/relationships/hyperlink" Target="https://depfin.admtyumen.ru/OIGV/depfin/about/sovet.htm" TargetMode="External"/><Relationship Id="rId14" Type="http://schemas.openxmlformats.org/officeDocument/2006/relationships/hyperlink" Target="https://minfin.bashkortostan.ru/activity/2971/?filter_d_section=17&amp;nav-documents=page-1" TargetMode="External"/><Relationship Id="rId22" Type="http://schemas.openxmlformats.org/officeDocument/2006/relationships/hyperlink" Target="http://fin22.ru/opinion/ob-sovet/" TargetMode="External"/><Relationship Id="rId27" Type="http://schemas.openxmlformats.org/officeDocument/2006/relationships/hyperlink" Target="http://ob.fin.amurobl.ru/obshchestvennoye_uchastiye/obshchestvennyy_sovet" TargetMode="External"/><Relationship Id="rId30" Type="http://schemas.openxmlformats.org/officeDocument/2006/relationships/hyperlink" Target="http://finance.pskov.ru/ob-upravlenii/obshchestvennyy-sovet-pri-komitete-po-finansam-pskovskoy-oblasti" TargetMode="External"/><Relationship Id="rId35" Type="http://schemas.openxmlformats.org/officeDocument/2006/relationships/hyperlink" Target="http://ufo.ulntc.ru/index.php?mgf=sovet&amp;slep=net" TargetMode="External"/><Relationship Id="rId43" Type="http://schemas.openxmlformats.org/officeDocument/2006/relationships/hyperlink" Target="https://www.ofukem.ru/about/public-council/the-work-plans-of-the-public-council/" TargetMode="External"/><Relationship Id="rId48" Type="http://schemas.openxmlformats.org/officeDocument/2006/relationships/hyperlink" Target="http://minfin.kalmregion.ru/deyatelnost/obshchestvennyy-sovet/" TargetMode="External"/><Relationship Id="rId56" Type="http://schemas.openxmlformats.org/officeDocument/2006/relationships/hyperlink" Target="https://df.gov35.ru/deyatelnost/obshchestvennyy-sovet/sostav-obshchestvennogo-soveta.php" TargetMode="External"/><Relationship Id="rId64" Type="http://schemas.openxmlformats.org/officeDocument/2006/relationships/hyperlink" Target="https://www.minfinrm.ru/pub-sovet/" TargetMode="External"/><Relationship Id="rId69" Type="http://schemas.openxmlformats.org/officeDocument/2006/relationships/hyperlink" Target="http://www.finupr.kurganobl.ru/index.php?test=obsovet" TargetMode="External"/><Relationship Id="rId77" Type="http://schemas.openxmlformats.org/officeDocument/2006/relationships/hyperlink" Target="https://minfin74.ru/minfin/overview/soveshorgany/obsh_sovet_pri_minfine_ch_obl.htm" TargetMode="External"/><Relationship Id="rId8" Type="http://schemas.openxmlformats.org/officeDocument/2006/relationships/hyperlink" Target="https://minfin.gov39.ru/open-ministry/council/" TargetMode="External"/><Relationship Id="rId51" Type="http://schemas.openxmlformats.org/officeDocument/2006/relationships/hyperlink" Target="http://beldepfin.ru/dokumenty/vse-dokumenty/deyatelnost-obshestvennogo-soveta-pri-m/" TargetMode="External"/><Relationship Id="rId72" Type="http://schemas.openxmlformats.org/officeDocument/2006/relationships/hyperlink" Target="https://r-19.ru/authorities/ministry-of-finance-of-the-republic-of-khakassia/common/3001/" TargetMode="External"/><Relationship Id="rId80" Type="http://schemas.openxmlformats.org/officeDocument/2006/relationships/hyperlink" Target="http://mf.omskportal.ru/oiv/mf/glavnaya/sovet" TargetMode="External"/><Relationship Id="rId85" Type="http://schemas.openxmlformats.org/officeDocument/2006/relationships/vmlDrawing" Target="../drawings/vmlDrawing1.vml"/><Relationship Id="rId3" Type="http://schemas.openxmlformats.org/officeDocument/2006/relationships/hyperlink" Target="http://minfin.ryazangov.ru/department/ob_sov/" TargetMode="External"/><Relationship Id="rId12" Type="http://schemas.openxmlformats.org/officeDocument/2006/relationships/hyperlink" Target="https://minfin.kbr.ru/activity/obshchestvennyy-sovet/" TargetMode="External"/><Relationship Id="rId17" Type="http://schemas.openxmlformats.org/officeDocument/2006/relationships/hyperlink" Target="http://minfin-samara.ru/ekspertno-konsultativnyj-sovet-obshh/" TargetMode="External"/><Relationship Id="rId25" Type="http://schemas.openxmlformats.org/officeDocument/2006/relationships/hyperlink" Target="https://openbudget.irkobl.ru/openbudget/obshchestvennoe-uchastie/obshchestvennyy-sovet/o-sovete/%20(&#1087;&#1077;&#1088;&#1077;&#1093;&#1086;&#1076;%20&#1089;%20&#1075;&#1083;&#1072;&#1074;&#1085;&#1086;&#1081;%20&#1089;&#1090;&#1088;&#1072;&#1085;&#1080;&#1094;&#1099;%20&#1089;&#1072;&#1081;&#1090;&#1072;%20&#1092;&#1080;&#1085;&#1072;&#1085;&#1089;&#1086;&#1074;&#1086;&#1075;&#1086;%20&#1086;&#1088;&#1075;&#1072;&#1085;&#1072;)" TargetMode="External"/><Relationship Id="rId33" Type="http://schemas.openxmlformats.org/officeDocument/2006/relationships/hyperlink" Target="http://bryanskoblfin.ru/Show/Category/35?ItemId=91" TargetMode="External"/><Relationship Id="rId38" Type="http://schemas.openxmlformats.org/officeDocument/2006/relationships/hyperlink" Target="http://www.minfin01-maykop.ru/Menu/Page/170" TargetMode="External"/><Relationship Id="rId46" Type="http://schemas.openxmlformats.org/officeDocument/2006/relationships/hyperlink" Target="http://www.ob.sev.gov.ru/dokumenty/obshchestvennyj-sovet" TargetMode="External"/><Relationship Id="rId59" Type="http://schemas.openxmlformats.org/officeDocument/2006/relationships/hyperlink" Target="http://volgafin.volgograd.ru/coordination/list/obshchestvennyy-sovet-pri-komitete-finansov/" TargetMode="External"/><Relationship Id="rId67" Type="http://schemas.openxmlformats.org/officeDocument/2006/relationships/hyperlink" Target="http://mf.nnov.ru/index.php?option=com_k2&amp;view=itemlist&amp;layout=category&amp;task=category&amp;id=181&amp;Itemid=561" TargetMode="External"/><Relationship Id="rId20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41" Type="http://schemas.openxmlformats.org/officeDocument/2006/relationships/hyperlink" Target="https://mf.orb.ru/about/9638/" TargetMode="External"/><Relationship Id="rId54" Type="http://schemas.openxmlformats.org/officeDocument/2006/relationships/hyperlink" Target="https://orel-region.ru/index.php?head=6&amp;part=73&amp;unit=3&amp;op=45&amp;in=12" TargetMode="External"/><Relationship Id="rId62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70" Type="http://schemas.openxmlformats.org/officeDocument/2006/relationships/hyperlink" Target="https://www.yamalfin.ru/index.php?option=com_content&amp;view=section&amp;id=27&amp;Itemid=97" TargetMode="External"/><Relationship Id="rId75" Type="http://schemas.openxmlformats.org/officeDocument/2006/relationships/hyperlink" Target="https://www.kamgov.ru/minfin/plan-raboty-soveta" TargetMode="External"/><Relationship Id="rId83" Type="http://schemas.openxmlformats.org/officeDocument/2006/relationships/hyperlink" Target="https://&#1082;&#1091;&#1088;&#1089;&#1082;.&#1088;&#1092;/region/control/strukturnye-podrazdeleniya-administratsii-kurskoy-oblasti/komitet-finansov-kurskoy-oblasti/obshchestvennyy-sovet/rabota-soveta/" TargetMode="External"/><Relationship Id="rId1" Type="http://schemas.openxmlformats.org/officeDocument/2006/relationships/hyperlink" Target="https://dtf.avo.ru/obsestvennyj-sovet" TargetMode="External"/><Relationship Id="rId6" Type="http://schemas.openxmlformats.org/officeDocument/2006/relationships/hyperlink" Target="http://findep.mos.ru/" TargetMode="External"/><Relationship Id="rId15" Type="http://schemas.openxmlformats.org/officeDocument/2006/relationships/hyperlink" Target="http://mari-el.gov.ru/minfin/SitePages/Obsovet.aspx" TargetMode="External"/><Relationship Id="rId23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28" Type="http://schemas.openxmlformats.org/officeDocument/2006/relationships/hyperlink" Target="http://chaogov.ru/vlast/organy-vlasti/depfin/obshchestvennye-sovety/" TargetMode="External"/><Relationship Id="rId36" Type="http://schemas.openxmlformats.org/officeDocument/2006/relationships/hyperlink" Target="https://ufin48.ru/Show/Category/115?ItemId=221" TargetMode="External"/><Relationship Id="rId49" Type="http://schemas.openxmlformats.org/officeDocument/2006/relationships/hyperlink" Target="https://openbudget.sakhminfin.ru/Menu/Page/535" TargetMode="External"/><Relationship Id="rId57" Type="http://schemas.openxmlformats.org/officeDocument/2006/relationships/hyperlink" Target="http://finance.lenobl.ru/ru/o-komitete/komissii-i-sovety/public_board/" TargetMode="External"/><Relationship Id="rId10" Type="http://schemas.openxmlformats.org/officeDocument/2006/relationships/hyperlink" Target="https://fincom.gov.spb.ru/committees/about/public-council/1/1" TargetMode="External"/><Relationship Id="rId31" Type="http://schemas.openxmlformats.org/officeDocument/2006/relationships/hyperlink" Target="https://www.yarregion.ru/depts/depfin/tmpPages/activities.aspx" TargetMode="External"/><Relationship Id="rId44" Type="http://schemas.openxmlformats.org/officeDocument/2006/relationships/hyperlink" Target="https://minfin.sakha.gov.ru/obschestvennyj-sovet-pri-ministerstve-finansov-rsja11" TargetMode="External"/><Relationship Id="rId52" Type="http://schemas.openxmlformats.org/officeDocument/2006/relationships/hyperlink" Target="https://saratov.gov.ru/gov/auth/minfin/sovet/" TargetMode="External"/><Relationship Id="rId60" Type="http://schemas.openxmlformats.org/officeDocument/2006/relationships/hyperlink" Target="https://minfin.donland.ru/about/1820/" TargetMode="External"/><Relationship Id="rId65" Type="http://schemas.openxmlformats.org/officeDocument/2006/relationships/hyperlink" Target="http://www.mfur.ru/activities/ob_sovet/" TargetMode="External"/><Relationship Id="rId73" Type="http://schemas.openxmlformats.org/officeDocument/2006/relationships/hyperlink" Target="http://mfnso.nso.ru/page/2198" TargetMode="External"/><Relationship Id="rId78" Type="http://schemas.openxmlformats.org/officeDocument/2006/relationships/hyperlink" Target="https://www.govvrn.ru/koordinacionnye-sovety13" TargetMode="External"/><Relationship Id="rId81" Type="http://schemas.openxmlformats.org/officeDocument/2006/relationships/hyperlink" Target="http://www.eao.ru/isp-vlast/departament-finansov-pravitelstva-evreyskoy-avtonomnoy-oblasti/" TargetMode="External"/><Relationship Id="rId4" Type="http://schemas.openxmlformats.org/officeDocument/2006/relationships/hyperlink" Target="https://fin.smolensk.ru/" TargetMode="External"/><Relationship Id="rId9" Type="http://schemas.openxmlformats.org/officeDocument/2006/relationships/hyperlink" Target="https://minfin.gov-murman.ru/activities/public_council/oos_work/" TargetMode="External"/><Relationship Id="rId13" Type="http://schemas.openxmlformats.org/officeDocument/2006/relationships/hyperlink" Target="http://minfin.alania.gov.ru/about/publiccouncil" TargetMode="External"/><Relationship Id="rId18" Type="http://schemas.openxmlformats.org/officeDocument/2006/relationships/hyperlink" Target="https://minfin.midural.ru/document/category/97" TargetMode="External"/><Relationship Id="rId39" Type="http://schemas.openxmlformats.org/officeDocument/2006/relationships/hyperlink" Target="http://www.mfsk.ru/main/id9/obschestv-sovet/deyat" TargetMode="External"/><Relationship Id="rId34" Type="http://schemas.openxmlformats.org/officeDocument/2006/relationships/hyperlink" Target="https://minfin.astrobl.ru/deyatelnost/obshhestvennyi-sovet" TargetMode="External"/><Relationship Id="rId50" Type="http://schemas.openxmlformats.org/officeDocument/2006/relationships/hyperlink" Target="https://or71.ru/discover/open_ministry/787064/?PAGE=OS" TargetMode="External"/><Relationship Id="rId55" Type="http://schemas.openxmlformats.org/officeDocument/2006/relationships/hyperlink" Target="https://minfin.rkomi.ru/o-ministerstve-finansov/obshchestvennyy-sovet" TargetMode="External"/><Relationship Id="rId76" Type="http://schemas.openxmlformats.org/officeDocument/2006/relationships/hyperlink" Target="https://minfin.khabkrai.ru/portal/Menu/Page/468" TargetMode="External"/><Relationship Id="rId7" Type="http://schemas.openxmlformats.org/officeDocument/2006/relationships/hyperlink" Target="https://dvinaland.ru/gov/iogv/minfin/public_council/" TargetMode="External"/><Relationship Id="rId71" Type="http://schemas.openxmlformats.org/officeDocument/2006/relationships/hyperlink" Target="https://www.minfin-altai.ru/about/missions/obshchestvennyy-sovet/" TargetMode="External"/><Relationship Id="rId2" Type="http://schemas.openxmlformats.org/officeDocument/2006/relationships/hyperlink" Target="http://admoblkaluga.ru/sub/finan/sovet/" TargetMode="External"/><Relationship Id="rId29" Type="http://schemas.openxmlformats.org/officeDocument/2006/relationships/hyperlink" Target="http://minfin.49gov.ru/depart/coordinating/" TargetMode="External"/><Relationship Id="rId24" Type="http://schemas.openxmlformats.org/officeDocument/2006/relationships/hyperlink" Target="http://minfin.krskstate.ru/social" TargetMode="External"/><Relationship Id="rId40" Type="http://schemas.openxmlformats.org/officeDocument/2006/relationships/hyperlink" Target="http://www.minfin.kirov.ru/o-departamente-finansov/public_counciil/plan/" TargetMode="External"/><Relationship Id="rId45" Type="http://schemas.openxmlformats.org/officeDocument/2006/relationships/hyperlink" Target="https://minfin.rk.gov.ru/ru/structure/251" TargetMode="External"/><Relationship Id="rId66" Type="http://schemas.openxmlformats.org/officeDocument/2006/relationships/hyperlink" Target="http://minfin.cap.ru/nizhnee-menyu/obschestvennij-sovet/" TargetMode="External"/><Relationship Id="rId61" Type="http://schemas.openxmlformats.org/officeDocument/2006/relationships/hyperlink" Target="https://mfri.ru/" TargetMode="External"/><Relationship Id="rId82" Type="http://schemas.openxmlformats.org/officeDocument/2006/relationships/hyperlink" Target="http://df.ivanovoobl.ru/departament/obshchestvennyy-sovet/informatsiya-ob-obshchestvennom-sovete/plany-rabot-obshchestvennogo-soveta/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minfin.49gov.ru/depart/coordinating/" TargetMode="External"/><Relationship Id="rId21" Type="http://schemas.openxmlformats.org/officeDocument/2006/relationships/hyperlink" Target="http://minfin.krskstate.ru/social" TargetMode="External"/><Relationship Id="rId42" Type="http://schemas.openxmlformats.org/officeDocument/2006/relationships/hyperlink" Target="https://openbudget.sakhminfin.ru/Menu/Page/535" TargetMode="External"/><Relationship Id="rId47" Type="http://schemas.openxmlformats.org/officeDocument/2006/relationships/hyperlink" Target="https://minfin.donland.ru/about/1820/" TargetMode="External"/><Relationship Id="rId63" Type="http://schemas.openxmlformats.org/officeDocument/2006/relationships/hyperlink" Target="https://minfin.khabkrai.ru/portal/Menu/Page/468" TargetMode="External"/><Relationship Id="rId68" Type="http://schemas.openxmlformats.org/officeDocument/2006/relationships/hyperlink" Target="https://bryanskoblfin.ru/Show/Category/35?ItemId=91" TargetMode="External"/><Relationship Id="rId16" Type="http://schemas.openxmlformats.org/officeDocument/2006/relationships/hyperlink" Target="https://depfin.admtyumen.ru/OIGV/depfin/about/sovet.htm" TargetMode="External"/><Relationship Id="rId11" Type="http://schemas.openxmlformats.org/officeDocument/2006/relationships/hyperlink" Target="https://minfin.bashkortostan.ru/activity/2971/?filter_d_section=15&amp;nav-documents=page-1" TargetMode="External"/><Relationship Id="rId32" Type="http://schemas.openxmlformats.org/officeDocument/2006/relationships/hyperlink" Target="http://minfin.e-dag.ru/o-nas/koordinatsionnye-i-soveshchatelnye-organy" TargetMode="External"/><Relationship Id="rId37" Type="http://schemas.openxmlformats.org/officeDocument/2006/relationships/hyperlink" Target="https://www.ofukem.ru/about/public-council/final-documents/" TargetMode="External"/><Relationship Id="rId53" Type="http://schemas.openxmlformats.org/officeDocument/2006/relationships/hyperlink" Target="http://minfin.cap.ru/nizhnee-menyu/obschestvennij-sovet/" TargetMode="External"/><Relationship Id="rId58" Type="http://schemas.openxmlformats.org/officeDocument/2006/relationships/hyperlink" Target="https://www.minfin-altai.ru/about/missions/obshchestvennyy-sovet/" TargetMode="External"/><Relationship Id="rId74" Type="http://schemas.openxmlformats.org/officeDocument/2006/relationships/hyperlink" Target="https://www.mos.ru/findep/" TargetMode="External"/><Relationship Id="rId79" Type="http://schemas.openxmlformats.org/officeDocument/2006/relationships/hyperlink" Target="https://minfin.gov39.ru/open-ministry/council/" TargetMode="External"/><Relationship Id="rId5" Type="http://schemas.openxmlformats.org/officeDocument/2006/relationships/hyperlink" Target="https://or71.ru/discover/open_ministry/787064/?PAGE=OS" TargetMode="External"/><Relationship Id="rId61" Type="http://schemas.openxmlformats.org/officeDocument/2006/relationships/hyperlink" Target="https://depfin.tomsk.gov.ru/koordinatsionnye-soveschatelnye-organy" TargetMode="External"/><Relationship Id="rId82" Type="http://schemas.openxmlformats.org/officeDocument/2006/relationships/hyperlink" Target="https://www.govvrn.ru/koordinacionnye-sovety13?pageNumber=1" TargetMode="External"/><Relationship Id="rId19" Type="http://schemas.openxmlformats.org/officeDocument/2006/relationships/hyperlink" Target="http://fin22.ru/opinion/ob-sovet/" TargetMode="External"/><Relationship Id="rId14" Type="http://schemas.openxmlformats.org/officeDocument/2006/relationships/hyperlink" Target="http://minfin-samara.ru/ekspertno-konsultativnyj-sovet-obshh/" TargetMode="External"/><Relationship Id="rId22" Type="http://schemas.openxmlformats.org/officeDocument/2006/relationships/hyperlink" Target="https://openbudget.irkobl.ru/openbudget/obshchestvennoe-uchastie/obshchestvennyy-sovet/o-sovete/" TargetMode="External"/><Relationship Id="rId27" Type="http://schemas.openxmlformats.org/officeDocument/2006/relationships/hyperlink" Target="http://finance.pskov.ru/ob-upravlenii/obshchestvennyy-sovet-pri-komitete-po-finansam-pskovskoy-oblasti" TargetMode="External"/><Relationship Id="rId30" Type="http://schemas.openxmlformats.org/officeDocument/2006/relationships/hyperlink" Target="https://minfin.krasnodar.ru/department/soveshchatelnye-organy/public_council" TargetMode="External"/><Relationship Id="rId35" Type="http://schemas.openxmlformats.org/officeDocument/2006/relationships/hyperlink" Target="https://mf.orb.ru/about/9638/" TargetMode="External"/><Relationship Id="rId43" Type="http://schemas.openxmlformats.org/officeDocument/2006/relationships/hyperlink" Target="https://minfin.saratov.gov.ru/ministerstvo/koordinatsionnye-i-soveshchatelnye-organy/obshchestvennyj-sovet/deyatelnost" TargetMode="External"/><Relationship Id="rId48" Type="http://schemas.openxmlformats.org/officeDocument/2006/relationships/hyperlink" Target="https://mfri.ru/" TargetMode="External"/><Relationship Id="rId56" Type="http://schemas.openxmlformats.org/officeDocument/2006/relationships/hyperlink" Target="http://www.finupr.kurganobl.ru/index.php?test=obsovet" TargetMode="External"/><Relationship Id="rId64" Type="http://schemas.openxmlformats.org/officeDocument/2006/relationships/hyperlink" Target="https://www.eao.ru/isp-vlast/departament-finansov-pravitelstva-evreyskoy-avtonomnoy-oblasti/" TargetMode="External"/><Relationship Id="rId69" Type="http://schemas.openxmlformats.org/officeDocument/2006/relationships/hyperlink" Target="http://df.ivanovoobl.ru/departament/obshchestvennyy-sovet/" TargetMode="External"/><Relationship Id="rId77" Type="http://schemas.openxmlformats.org/officeDocument/2006/relationships/hyperlink" Target="https://dvinaland.ru/gov/iogv/minfin/public_council/" TargetMode="External"/><Relationship Id="rId8" Type="http://schemas.openxmlformats.org/officeDocument/2006/relationships/hyperlink" Target="http://dfei.adm-nao.ru/obshaya-informaciya/informaciya-o-koordinacionnyh-soveshatelnyh-ekspertnyh-organah-sozdann/obshestvennyj-sovet/" TargetMode="External"/><Relationship Id="rId51" Type="http://schemas.openxmlformats.org/officeDocument/2006/relationships/hyperlink" Target="https://www.minfinrm.ru/pub-sovet/" TargetMode="External"/><Relationship Id="rId72" Type="http://schemas.openxmlformats.org/officeDocument/2006/relationships/hyperlink" Target="https://orel-region.ru/index.php?head=6&amp;part=73&amp;unit=3&amp;op=45&amp;in=12" TargetMode="External"/><Relationship Id="rId80" Type="http://schemas.openxmlformats.org/officeDocument/2006/relationships/hyperlink" Target="https://fin.sev.gov.ru/obshchestvennyy-sovet/" TargetMode="External"/><Relationship Id="rId3" Type="http://schemas.openxmlformats.org/officeDocument/2006/relationships/hyperlink" Target="https://fin.tmbreg.ru/6228/7517/9848.html" TargetMode="External"/><Relationship Id="rId12" Type="http://schemas.openxmlformats.org/officeDocument/2006/relationships/hyperlink" Target="http://mari-el.gov.ru/minfin/SitePages/Obsovet.aspx" TargetMode="External"/><Relationship Id="rId17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25" Type="http://schemas.openxmlformats.org/officeDocument/2006/relationships/hyperlink" Target="http://chaogov.ru/vlast/organy-vlasti/depfin/obshchestvennye-sovety/" TargetMode="External"/><Relationship Id="rId33" Type="http://schemas.openxmlformats.org/officeDocument/2006/relationships/hyperlink" Target="https://mfsk.ru/main/id9/obschestv-sovet/deyat" TargetMode="External"/><Relationship Id="rId38" Type="http://schemas.openxmlformats.org/officeDocument/2006/relationships/hyperlink" Target="http://mf.omskportal.ru/oiv/mf/glavnaya/sovet" TargetMode="External"/><Relationship Id="rId46" Type="http://schemas.openxmlformats.org/officeDocument/2006/relationships/hyperlink" Target="https://volgafin.volgograd.ru/coordination/meeting/" TargetMode="External"/><Relationship Id="rId59" Type="http://schemas.openxmlformats.org/officeDocument/2006/relationships/hyperlink" Target="https://r-19.ru/authorities/ministry-of-finance-of-the-republic-of-khakassia/common/3001/" TargetMode="External"/><Relationship Id="rId67" Type="http://schemas.openxmlformats.org/officeDocument/2006/relationships/hyperlink" Target="http://beldepfin.ru/dokumenty/vse-dokumenty/" TargetMode="External"/><Relationship Id="rId20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41" Type="http://schemas.openxmlformats.org/officeDocument/2006/relationships/hyperlink" Target="http://minfin.kalmregion.ru/deyatelnost/obshchestvennyy-sovet/" TargetMode="External"/><Relationship Id="rId54" Type="http://schemas.openxmlformats.org/officeDocument/2006/relationships/hyperlink" Target="http://mf.nnov.ru/index.php?option=com_k2&amp;view=itemlist&amp;layout=category&amp;task=category&amp;id=181&amp;Itemid=561" TargetMode="External"/><Relationship Id="rId62" Type="http://schemas.openxmlformats.org/officeDocument/2006/relationships/hyperlink" Target="https://www.kamgov.ru/minfin/polozenie-ob-obsestvennom-sovete" TargetMode="External"/><Relationship Id="rId70" Type="http://schemas.openxmlformats.org/officeDocument/2006/relationships/hyperlink" Target="http://depfin.adm44.ru/info/sovorg/infkororg/" TargetMode="External"/><Relationship Id="rId75" Type="http://schemas.openxmlformats.org/officeDocument/2006/relationships/hyperlink" Target="http://minfin.karelia.ru/materialy-zasedanij/" TargetMode="External"/><Relationship Id="rId83" Type="http://schemas.openxmlformats.org/officeDocument/2006/relationships/printerSettings" Target="../printerSettings/printerSettings7.bin"/><Relationship Id="rId1" Type="http://schemas.openxmlformats.org/officeDocument/2006/relationships/hyperlink" Target="https://mef.mosreg.ru/ov/obschestvennyy-sovet/zasedaniya-soveta" TargetMode="External"/><Relationship Id="rId6" Type="http://schemas.openxmlformats.org/officeDocument/2006/relationships/hyperlink" Target="https://minfin.gov-murman.ru/activities/public_council/oos_work/" TargetMode="External"/><Relationship Id="rId15" Type="http://schemas.openxmlformats.org/officeDocument/2006/relationships/hyperlink" Target="https://minfin.midural.ru/document/category/94" TargetMode="External"/><Relationship Id="rId23" Type="http://schemas.openxmlformats.org/officeDocument/2006/relationships/hyperlink" Target="https://primorsky.ru/authorities/executive-agencies/departments/finance/obshchestvennyy-sovet-pri-ministerstve-finansov-pk/" TargetMode="External"/><Relationship Id="rId28" Type="http://schemas.openxmlformats.org/officeDocument/2006/relationships/hyperlink" Target="https://minfin.astrobl.ru/deyatelnost/obshhestvennyi-sovet" TargetMode="External"/><Relationship Id="rId36" Type="http://schemas.openxmlformats.org/officeDocument/2006/relationships/hyperlink" Target="https://minfin.rtyva.ru/node/23011/" TargetMode="External"/><Relationship Id="rId49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57" Type="http://schemas.openxmlformats.org/officeDocument/2006/relationships/hyperlink" Target="https://www.yamalfin.ru/index.php?option=com_content&amp;view=section&amp;id=27&amp;Itemid=97" TargetMode="External"/><Relationship Id="rId10" Type="http://schemas.openxmlformats.org/officeDocument/2006/relationships/hyperlink" Target="http://minfin.alania.gov.ru/about/publiccouncil" TargetMode="External"/><Relationship Id="rId31" Type="http://schemas.openxmlformats.org/officeDocument/2006/relationships/hyperlink" Target="http://www.minfin01-maykop.ru/Menu/Page/170" TargetMode="External"/><Relationship Id="rId44" Type="http://schemas.openxmlformats.org/officeDocument/2006/relationships/hyperlink" Target="http://finance.lenobl.ru/ru/o-komitete/komissii-i-sovety/public_board/" TargetMode="External"/><Relationship Id="rId52" Type="http://schemas.openxmlformats.org/officeDocument/2006/relationships/hyperlink" Target="https://www.mfur.ru/activities/ob_sovet/zasedanie_os.php" TargetMode="External"/><Relationship Id="rId60" Type="http://schemas.openxmlformats.org/officeDocument/2006/relationships/hyperlink" Target="http://mfnso.nso.ru/page/2198" TargetMode="External"/><Relationship Id="rId65" Type="http://schemas.openxmlformats.org/officeDocument/2006/relationships/hyperlink" Target="https://minfin74.ru/minfin/overview/soveshorgany/obsh_sovet_pri_minfine_ch_obl.htm" TargetMode="External"/><Relationship Id="rId73" Type="http://schemas.openxmlformats.org/officeDocument/2006/relationships/hyperlink" Target="https://minfin.ryazangov.ru/department/ob_sov/" TargetMode="External"/><Relationship Id="rId78" Type="http://schemas.openxmlformats.org/officeDocument/2006/relationships/hyperlink" Target="https://df.gov35.ru/deyatelnost/obshchestvennyy-sovet/sostav-obshchestvennogo-soveta.php" TargetMode="External"/><Relationship Id="rId81" Type="http://schemas.openxmlformats.org/officeDocument/2006/relationships/hyperlink" Target="https://dtf.avo.ru/plan-raboty-i-protokoly-obsestvennogo-soveta" TargetMode="External"/><Relationship Id="rId4" Type="http://schemas.openxmlformats.org/officeDocument/2006/relationships/hyperlink" Target="https://www.tverfin.ru/obshchestvennyy-sovet/" TargetMode="External"/><Relationship Id="rId9" Type="http://schemas.openxmlformats.org/officeDocument/2006/relationships/hyperlink" Target="https://minfin.kbr.ru/activity/obshchestvennyy-sovet/" TargetMode="External"/><Relationship Id="rId13" Type="http://schemas.openxmlformats.org/officeDocument/2006/relationships/hyperlink" Target="https://mfin.permkrai.ru/deyatelnost/sovety-pri-minfine-pk/obshchestvennyy-sovet" TargetMode="External"/><Relationship Id="rId18" Type="http://schemas.openxmlformats.org/officeDocument/2006/relationships/hyperlink" Target="http://egov-buryatia.ru/minfin/activities/obshchestvennyy-sovet-pri-ministerstve-finansov-respubliki-buryatiya/" TargetMode="External"/><Relationship Id="rId39" Type="http://schemas.openxmlformats.org/officeDocument/2006/relationships/hyperlink" Target="https://minfin.sakha.gov.ru/obschestvennyj-sovet-pri-ministerstve-finansov-rsja11" TargetMode="External"/><Relationship Id="rId34" Type="http://schemas.openxmlformats.org/officeDocument/2006/relationships/hyperlink" Target="https://www.minfin.kirov.ru/o-departamente-finansov/public_counciil/journals/" TargetMode="External"/><Relationship Id="rId50" Type="http://schemas.openxmlformats.org/officeDocument/2006/relationships/hyperlink" Target="https://www.minfinchr.ru/deyatelnost/obshchestvennyj-sovet-pri-ministerstve" TargetMode="External"/><Relationship Id="rId55" Type="http://schemas.openxmlformats.org/officeDocument/2006/relationships/hyperlink" Target="http://finance.pnzreg.ru/about/obsovet/" TargetMode="External"/><Relationship Id="rId76" Type="http://schemas.openxmlformats.org/officeDocument/2006/relationships/hyperlink" Target="https://minfin.rkomi.ru/o-ministerstve-finansov/obshchestvennyy-sovet" TargetMode="External"/><Relationship Id="rId7" Type="http://schemas.openxmlformats.org/officeDocument/2006/relationships/hyperlink" Target="https://fincom.gov.spb.ru/committees/about/public-council/1/1" TargetMode="External"/><Relationship Id="rId71" Type="http://schemas.openxmlformats.org/officeDocument/2006/relationships/hyperlink" Target="https://&#1082;&#1091;&#1088;&#1089;&#1082;.&#1088;&#1092;/region/control/strukturnye-podrazdeleniya-administratsii-kurskoy-oblasti/komitet-finansov-kurskoy-oblasti/obshchestvennyy-sovet/rabota-soveta/" TargetMode="External"/><Relationship Id="rId2" Type="http://schemas.openxmlformats.org/officeDocument/2006/relationships/hyperlink" Target="https://fin.smolensk.ru/" TargetMode="External"/><Relationship Id="rId29" Type="http://schemas.openxmlformats.org/officeDocument/2006/relationships/hyperlink" Target="http://ufo.ulntc.ru/index.php?mgf=sovet/prot&amp;slep=net" TargetMode="External"/><Relationship Id="rId24" Type="http://schemas.openxmlformats.org/officeDocument/2006/relationships/hyperlink" Target="http://ob.fin.amurobl.ru/obshchestvennoye_uchastiye/obshchestvennyy_sovet" TargetMode="External"/><Relationship Id="rId40" Type="http://schemas.openxmlformats.org/officeDocument/2006/relationships/hyperlink" Target="https://minfin.rk.gov.ru/ru/structure/256" TargetMode="External"/><Relationship Id="rId45" Type="http://schemas.openxmlformats.org/officeDocument/2006/relationships/hyperlink" Target="https://minfin.novreg.ru/obschestvennyy-sovet.html" TargetMode="External"/><Relationship Id="rId66" Type="http://schemas.openxmlformats.org/officeDocument/2006/relationships/hyperlink" Target="https://minfin.tatarstan.ru/obshchestvenniy-sove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0D0E2-3E4F-764D-8E3C-9BD9C499A9BD}">
  <sheetPr>
    <pageSetUpPr fitToPage="1"/>
  </sheetPr>
  <dimension ref="A1:G97"/>
  <sheetViews>
    <sheetView tabSelected="1" zoomScaleNormal="100" zoomScalePageLayoutView="80" workbookViewId="0">
      <pane ySplit="3" topLeftCell="A4" activePane="bottomLeft" state="frozen"/>
      <selection pane="bottomLeft" sqref="A1:G1"/>
    </sheetView>
  </sheetViews>
  <sheetFormatPr baseColWidth="10" defaultColWidth="9.1640625" defaultRowHeight="15"/>
  <cols>
    <col min="1" max="1" width="24.5" customWidth="1"/>
    <col min="2" max="2" width="12.5" customWidth="1"/>
    <col min="3" max="3" width="12" customWidth="1"/>
    <col min="4" max="5" width="20.5" customWidth="1"/>
    <col min="6" max="6" width="21.6640625" customWidth="1"/>
    <col min="7" max="7" width="21.5" customWidth="1"/>
  </cols>
  <sheetData>
    <row r="1" spans="1:7" ht="20" customHeight="1">
      <c r="A1" s="162" t="s">
        <v>633</v>
      </c>
      <c r="B1" s="163"/>
      <c r="C1" s="163"/>
      <c r="D1" s="163"/>
      <c r="E1" s="163"/>
      <c r="F1" s="163"/>
      <c r="G1" s="163"/>
    </row>
    <row r="2" spans="1:7" ht="16" customHeight="1">
      <c r="A2" s="164" t="s">
        <v>481</v>
      </c>
      <c r="B2" s="165"/>
      <c r="C2" s="165"/>
      <c r="D2" s="165"/>
      <c r="E2" s="165"/>
      <c r="F2" s="165"/>
      <c r="G2" s="165"/>
    </row>
    <row r="3" spans="1:7" ht="108.75" customHeight="1">
      <c r="A3" s="101" t="s">
        <v>113</v>
      </c>
      <c r="B3" s="54" t="s">
        <v>642</v>
      </c>
      <c r="C3" s="54" t="s">
        <v>318</v>
      </c>
      <c r="D3" s="100" t="str">
        <f>'10.1'!B3</f>
        <v xml:space="preserve">10.1. Создан ли при финансовом органе субъекта Российской Федерации общественный совет, обновляется ли периодические его состав и являются ли сведения об этом общедоступными? </v>
      </c>
      <c r="E3" s="100" t="str">
        <f>'10.2'!B3</f>
        <v>10.2. Являются ли процедуры формирования общественного совета при финансовом органе субъекта Российской Федерации публичными и открытыми?</v>
      </c>
      <c r="F3" s="100" t="str">
        <f>'10.3'!B3</f>
        <v>10.3  Планируется ли деятельность общественного совета, созданного при финансовом органе субъекта Российской Федерации, и являются ли эти сведения общедоступными?</v>
      </c>
      <c r="G3" s="101" t="str">
        <f>'10.4'!B3</f>
        <v>10.4.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v>
      </c>
    </row>
    <row r="4" spans="1:7" ht="15" customHeight="1">
      <c r="A4" s="18" t="s">
        <v>112</v>
      </c>
      <c r="B4" s="12" t="s">
        <v>111</v>
      </c>
      <c r="C4" s="12" t="s">
        <v>110</v>
      </c>
      <c r="D4" s="40" t="s">
        <v>110</v>
      </c>
      <c r="E4" s="40" t="s">
        <v>110</v>
      </c>
      <c r="F4" s="40" t="s">
        <v>110</v>
      </c>
      <c r="G4" s="10" t="s">
        <v>110</v>
      </c>
    </row>
    <row r="5" spans="1:7" ht="15" customHeight="1">
      <c r="A5" s="18" t="s">
        <v>641</v>
      </c>
      <c r="B5" s="11"/>
      <c r="C5" s="11">
        <f>SUM(D5:G5)</f>
        <v>6</v>
      </c>
      <c r="D5" s="40">
        <v>1</v>
      </c>
      <c r="E5" s="40">
        <v>2</v>
      </c>
      <c r="F5" s="40">
        <v>1</v>
      </c>
      <c r="G5" s="10">
        <v>2</v>
      </c>
    </row>
    <row r="6" spans="1:7" ht="15" customHeight="1">
      <c r="A6" s="158" t="s">
        <v>310</v>
      </c>
      <c r="B6" s="11"/>
      <c r="C6" s="11"/>
      <c r="D6" s="40"/>
      <c r="E6" s="40"/>
      <c r="F6" s="40"/>
      <c r="G6" s="10"/>
    </row>
    <row r="7" spans="1:7" ht="15" customHeight="1">
      <c r="A7" s="13" t="s">
        <v>1</v>
      </c>
      <c r="B7" s="15">
        <f t="shared" ref="B7:B25" si="0">C7/$C$5*100</f>
        <v>100</v>
      </c>
      <c r="C7" s="15">
        <f t="shared" ref="C7:C25" si="1">SUM(D7:G7)</f>
        <v>6</v>
      </c>
      <c r="D7" s="41">
        <f>'10.1'!F7</f>
        <v>1</v>
      </c>
      <c r="E7" s="41">
        <f>'10.2'!F7</f>
        <v>2</v>
      </c>
      <c r="F7" s="41">
        <f>'10.3'!F7</f>
        <v>1</v>
      </c>
      <c r="G7" s="16">
        <f>'10.4'!F7</f>
        <v>2</v>
      </c>
    </row>
    <row r="8" spans="1:7" ht="15" customHeight="1">
      <c r="A8" s="13" t="s">
        <v>5</v>
      </c>
      <c r="B8" s="15">
        <f t="shared" si="0"/>
        <v>100</v>
      </c>
      <c r="C8" s="15">
        <f t="shared" si="1"/>
        <v>6</v>
      </c>
      <c r="D8" s="41">
        <f>'10.1'!F11</f>
        <v>1</v>
      </c>
      <c r="E8" s="41">
        <f>'10.2'!F11</f>
        <v>2</v>
      </c>
      <c r="F8" s="41">
        <f>'10.3'!F11</f>
        <v>1</v>
      </c>
      <c r="G8" s="16">
        <f>'10.4'!F11</f>
        <v>2</v>
      </c>
    </row>
    <row r="9" spans="1:7" ht="15" customHeight="1">
      <c r="A9" s="13" t="s">
        <v>10</v>
      </c>
      <c r="B9" s="15">
        <f t="shared" si="0"/>
        <v>100</v>
      </c>
      <c r="C9" s="15">
        <f t="shared" si="1"/>
        <v>6</v>
      </c>
      <c r="D9" s="41">
        <f>'10.1'!F16</f>
        <v>1</v>
      </c>
      <c r="E9" s="41">
        <f>'10.2'!F16</f>
        <v>2</v>
      </c>
      <c r="F9" s="41">
        <f>'10.3'!F16</f>
        <v>1</v>
      </c>
      <c r="G9" s="16">
        <f>'10.4'!F16</f>
        <v>2</v>
      </c>
    </row>
    <row r="10" spans="1:7" ht="15" customHeight="1">
      <c r="A10" s="13" t="s">
        <v>22</v>
      </c>
      <c r="B10" s="15">
        <f t="shared" si="0"/>
        <v>100</v>
      </c>
      <c r="C10" s="15">
        <f t="shared" si="1"/>
        <v>6</v>
      </c>
      <c r="D10" s="41">
        <f>'10.1'!F29</f>
        <v>1</v>
      </c>
      <c r="E10" s="41">
        <f>'10.2'!F29</f>
        <v>2</v>
      </c>
      <c r="F10" s="41">
        <f>'10.3'!F29</f>
        <v>1</v>
      </c>
      <c r="G10" s="16">
        <f>'10.4'!F29</f>
        <v>2</v>
      </c>
    </row>
    <row r="11" spans="1:7" ht="15" customHeight="1">
      <c r="A11" s="13" t="s">
        <v>28</v>
      </c>
      <c r="B11" s="15">
        <f t="shared" si="0"/>
        <v>100</v>
      </c>
      <c r="C11" s="15">
        <f t="shared" si="1"/>
        <v>6</v>
      </c>
      <c r="D11" s="41">
        <f>'10.1'!F36</f>
        <v>1</v>
      </c>
      <c r="E11" s="41">
        <f>'10.2'!F36</f>
        <v>2</v>
      </c>
      <c r="F11" s="41">
        <f>'10.3'!F36</f>
        <v>1</v>
      </c>
      <c r="G11" s="16">
        <f>'10.4'!F36</f>
        <v>2</v>
      </c>
    </row>
    <row r="12" spans="1:7" ht="15" customHeight="1">
      <c r="A12" s="13" t="s">
        <v>30</v>
      </c>
      <c r="B12" s="15">
        <f t="shared" si="0"/>
        <v>100</v>
      </c>
      <c r="C12" s="15">
        <f t="shared" si="1"/>
        <v>6</v>
      </c>
      <c r="D12" s="41">
        <f>'10.1'!F38</f>
        <v>1</v>
      </c>
      <c r="E12" s="41">
        <f>'10.2'!F38</f>
        <v>2</v>
      </c>
      <c r="F12" s="41">
        <f>'10.3'!F38</f>
        <v>1</v>
      </c>
      <c r="G12" s="16">
        <f>'10.4'!F38</f>
        <v>2</v>
      </c>
    </row>
    <row r="13" spans="1:7" ht="15" customHeight="1">
      <c r="A13" s="13" t="s">
        <v>85</v>
      </c>
      <c r="B13" s="15">
        <f t="shared" si="0"/>
        <v>100</v>
      </c>
      <c r="C13" s="15">
        <f t="shared" si="1"/>
        <v>6</v>
      </c>
      <c r="D13" s="41">
        <f>'10.1'!F40</f>
        <v>1</v>
      </c>
      <c r="E13" s="41">
        <f>'10.2'!F40</f>
        <v>2</v>
      </c>
      <c r="F13" s="41">
        <f>'10.3'!F40</f>
        <v>1</v>
      </c>
      <c r="G13" s="16">
        <f>'10.4'!F40</f>
        <v>2</v>
      </c>
    </row>
    <row r="14" spans="1:7" s="8" customFormat="1" ht="15" customHeight="1">
      <c r="A14" s="13" t="s">
        <v>44</v>
      </c>
      <c r="B14" s="15">
        <f t="shared" si="0"/>
        <v>100</v>
      </c>
      <c r="C14" s="15">
        <f t="shared" si="1"/>
        <v>6</v>
      </c>
      <c r="D14" s="41">
        <f>'10.1'!F55</f>
        <v>1</v>
      </c>
      <c r="E14" s="41">
        <f>'10.2'!F55</f>
        <v>2</v>
      </c>
      <c r="F14" s="41">
        <f>'10.3'!F55</f>
        <v>1</v>
      </c>
      <c r="G14" s="16">
        <f>'10.4'!F55</f>
        <v>2</v>
      </c>
    </row>
    <row r="15" spans="1:7" ht="15" customHeight="1">
      <c r="A15" s="13" t="s">
        <v>637</v>
      </c>
      <c r="B15" s="15">
        <f t="shared" si="0"/>
        <v>100</v>
      </c>
      <c r="C15" s="15">
        <f t="shared" si="1"/>
        <v>6</v>
      </c>
      <c r="D15" s="41">
        <f>'10.1'!F60</f>
        <v>1</v>
      </c>
      <c r="E15" s="41">
        <f>'10.2'!F60</f>
        <v>2</v>
      </c>
      <c r="F15" s="41">
        <f>'10.3'!F60</f>
        <v>1</v>
      </c>
      <c r="G15" s="16">
        <f>'10.4'!F60</f>
        <v>2</v>
      </c>
    </row>
    <row r="16" spans="1:7" ht="15" customHeight="1">
      <c r="A16" s="13" t="s">
        <v>51</v>
      </c>
      <c r="B16" s="15">
        <f t="shared" si="0"/>
        <v>100</v>
      </c>
      <c r="C16" s="15">
        <f t="shared" si="1"/>
        <v>6</v>
      </c>
      <c r="D16" s="41">
        <f>'10.1'!F64</f>
        <v>1</v>
      </c>
      <c r="E16" s="41">
        <f>'10.2'!F64</f>
        <v>2</v>
      </c>
      <c r="F16" s="41">
        <f>'10.3'!F64</f>
        <v>1</v>
      </c>
      <c r="G16" s="16">
        <f>'10.4'!F64</f>
        <v>2</v>
      </c>
    </row>
    <row r="17" spans="1:7" ht="15" customHeight="1">
      <c r="A17" s="13" t="s">
        <v>54</v>
      </c>
      <c r="B17" s="15">
        <f t="shared" si="0"/>
        <v>100</v>
      </c>
      <c r="C17" s="15">
        <f t="shared" si="1"/>
        <v>6</v>
      </c>
      <c r="D17" s="41">
        <f>'10.1'!F67</f>
        <v>1</v>
      </c>
      <c r="E17" s="41">
        <f>'10.2'!F67</f>
        <v>2</v>
      </c>
      <c r="F17" s="41">
        <f>'10.3'!F67</f>
        <v>1</v>
      </c>
      <c r="G17" s="16">
        <f>'10.4'!F67</f>
        <v>2</v>
      </c>
    </row>
    <row r="18" spans="1:7" s="8" customFormat="1" ht="15" customHeight="1">
      <c r="A18" s="13" t="s">
        <v>61</v>
      </c>
      <c r="B18" s="15">
        <f t="shared" si="0"/>
        <v>100</v>
      </c>
      <c r="C18" s="15">
        <f t="shared" si="1"/>
        <v>6</v>
      </c>
      <c r="D18" s="41">
        <f>'10.1'!F75</f>
        <v>1</v>
      </c>
      <c r="E18" s="41">
        <f>'10.2'!F75</f>
        <v>2</v>
      </c>
      <c r="F18" s="41">
        <f>'10.3'!F75</f>
        <v>1</v>
      </c>
      <c r="G18" s="16">
        <f>'10.4'!F75</f>
        <v>2</v>
      </c>
    </row>
    <row r="19" spans="1:7" ht="15" customHeight="1">
      <c r="A19" s="13" t="s">
        <v>63</v>
      </c>
      <c r="B19" s="15">
        <f t="shared" si="0"/>
        <v>100</v>
      </c>
      <c r="C19" s="15">
        <f t="shared" si="1"/>
        <v>6</v>
      </c>
      <c r="D19" s="41">
        <f>'10.1'!F77</f>
        <v>1</v>
      </c>
      <c r="E19" s="41">
        <f>'10.2'!F77</f>
        <v>2</v>
      </c>
      <c r="F19" s="41">
        <f>'10.3'!F77</f>
        <v>1</v>
      </c>
      <c r="G19" s="16">
        <f>'10.4'!F77</f>
        <v>2</v>
      </c>
    </row>
    <row r="20" spans="1:7" ht="15" customHeight="1">
      <c r="A20" s="13" t="s">
        <v>69</v>
      </c>
      <c r="B20" s="15">
        <f t="shared" si="0"/>
        <v>100</v>
      </c>
      <c r="C20" s="15">
        <f t="shared" si="1"/>
        <v>6</v>
      </c>
      <c r="D20" s="41">
        <f>'10.1'!F81</f>
        <v>1</v>
      </c>
      <c r="E20" s="41">
        <f>'10.2'!F81</f>
        <v>2</v>
      </c>
      <c r="F20" s="41">
        <f>'10.3'!F81</f>
        <v>1</v>
      </c>
      <c r="G20" s="16">
        <f>'10.4'!F81</f>
        <v>2</v>
      </c>
    </row>
    <row r="21" spans="1:7" ht="15" customHeight="1">
      <c r="A21" s="13" t="s">
        <v>77</v>
      </c>
      <c r="B21" s="15">
        <f t="shared" si="0"/>
        <v>100</v>
      </c>
      <c r="C21" s="15">
        <f t="shared" si="1"/>
        <v>6</v>
      </c>
      <c r="D21" s="41">
        <f>'10.1'!F92</f>
        <v>1</v>
      </c>
      <c r="E21" s="41">
        <f>'10.2'!F92</f>
        <v>2</v>
      </c>
      <c r="F21" s="41">
        <f>'10.3'!F92</f>
        <v>1</v>
      </c>
      <c r="G21" s="16">
        <f>'10.4'!F92</f>
        <v>2</v>
      </c>
    </row>
    <row r="22" spans="1:7" ht="15" customHeight="1">
      <c r="A22" s="13" t="s">
        <v>79</v>
      </c>
      <c r="B22" s="15">
        <f t="shared" si="0"/>
        <v>100</v>
      </c>
      <c r="C22" s="15">
        <f t="shared" si="1"/>
        <v>6</v>
      </c>
      <c r="D22" s="41">
        <f>'10.1'!F94</f>
        <v>1</v>
      </c>
      <c r="E22" s="41">
        <f>'10.2'!F94</f>
        <v>2</v>
      </c>
      <c r="F22" s="41">
        <f>'10.3'!F94</f>
        <v>1</v>
      </c>
      <c r="G22" s="16">
        <f>'10.4'!F94</f>
        <v>2</v>
      </c>
    </row>
    <row r="23" spans="1:7" ht="15" customHeight="1">
      <c r="A23" s="13" t="s">
        <v>81</v>
      </c>
      <c r="B23" s="15">
        <f t="shared" si="0"/>
        <v>100</v>
      </c>
      <c r="C23" s="15">
        <f t="shared" si="1"/>
        <v>6</v>
      </c>
      <c r="D23" s="41">
        <f>'10.1'!F96</f>
        <v>1</v>
      </c>
      <c r="E23" s="41">
        <f>'10.2'!F96</f>
        <v>2</v>
      </c>
      <c r="F23" s="41">
        <f>'10.3'!F96</f>
        <v>1</v>
      </c>
      <c r="G23" s="16">
        <f>'10.4'!F96</f>
        <v>2</v>
      </c>
    </row>
    <row r="24" spans="1:7" ht="15" customHeight="1">
      <c r="A24" s="13" t="s">
        <v>25</v>
      </c>
      <c r="B24" s="15">
        <f t="shared" si="0"/>
        <v>91.666666666666657</v>
      </c>
      <c r="C24" s="15">
        <f t="shared" si="1"/>
        <v>5.5</v>
      </c>
      <c r="D24" s="41">
        <f>'10.1'!F32</f>
        <v>0.5</v>
      </c>
      <c r="E24" s="41">
        <f>'10.2'!F32</f>
        <v>2</v>
      </c>
      <c r="F24" s="41">
        <f>'10.3'!F32</f>
        <v>1</v>
      </c>
      <c r="G24" s="16">
        <f>'10.4'!F32</f>
        <v>2</v>
      </c>
    </row>
    <row r="25" spans="1:7" ht="15" customHeight="1">
      <c r="A25" s="13" t="s">
        <v>78</v>
      </c>
      <c r="B25" s="15">
        <f t="shared" si="0"/>
        <v>83.333333333333343</v>
      </c>
      <c r="C25" s="15">
        <f t="shared" si="1"/>
        <v>5</v>
      </c>
      <c r="D25" s="41">
        <f>'10.1'!F93</f>
        <v>0</v>
      </c>
      <c r="E25" s="41">
        <f>'10.2'!F93</f>
        <v>2</v>
      </c>
      <c r="F25" s="41">
        <f>'10.3'!F93</f>
        <v>1</v>
      </c>
      <c r="G25" s="16">
        <f>'10.4'!F93</f>
        <v>2</v>
      </c>
    </row>
    <row r="26" spans="1:7" ht="15" customHeight="1">
      <c r="A26" s="159" t="s">
        <v>311</v>
      </c>
      <c r="B26" s="15"/>
      <c r="C26" s="15"/>
      <c r="D26" s="41"/>
      <c r="E26" s="41"/>
      <c r="F26" s="41"/>
      <c r="G26" s="16"/>
    </row>
    <row r="27" spans="1:7" s="8" customFormat="1" ht="15" customHeight="1">
      <c r="A27" s="13" t="s">
        <v>35</v>
      </c>
      <c r="B27" s="15">
        <f t="shared" ref="B27:B45" si="2">C27/$C$5*100</f>
        <v>75</v>
      </c>
      <c r="C27" s="15">
        <f t="shared" ref="C27:C45" si="3">SUM(D27:G27)</f>
        <v>4.5</v>
      </c>
      <c r="D27" s="41">
        <f>'10.1'!F44</f>
        <v>0.5</v>
      </c>
      <c r="E27" s="41">
        <f>'10.2'!F44</f>
        <v>1</v>
      </c>
      <c r="F27" s="41">
        <f>'10.3'!F44</f>
        <v>1</v>
      </c>
      <c r="G27" s="16">
        <f>'10.4'!F44</f>
        <v>2</v>
      </c>
    </row>
    <row r="28" spans="1:7" ht="15" customHeight="1">
      <c r="A28" s="13" t="s">
        <v>4</v>
      </c>
      <c r="B28" s="15">
        <f t="shared" si="2"/>
        <v>66.666666666666657</v>
      </c>
      <c r="C28" s="15">
        <f t="shared" si="3"/>
        <v>4</v>
      </c>
      <c r="D28" s="41">
        <f>'10.1'!F10</f>
        <v>1</v>
      </c>
      <c r="E28" s="41">
        <f>'10.2'!F10</f>
        <v>0</v>
      </c>
      <c r="F28" s="41">
        <f>'10.3'!F10</f>
        <v>1</v>
      </c>
      <c r="G28" s="16">
        <f>'10.4'!F10</f>
        <v>2</v>
      </c>
    </row>
    <row r="29" spans="1:7" ht="15" customHeight="1">
      <c r="A29" s="13" t="s">
        <v>6</v>
      </c>
      <c r="B29" s="15">
        <f t="shared" si="2"/>
        <v>66.666666666666657</v>
      </c>
      <c r="C29" s="15">
        <f t="shared" si="3"/>
        <v>4</v>
      </c>
      <c r="D29" s="41">
        <f>'10.1'!F12</f>
        <v>1</v>
      </c>
      <c r="E29" s="41">
        <f>'10.2'!F12</f>
        <v>0</v>
      </c>
      <c r="F29" s="41">
        <f>'10.3'!F12</f>
        <v>1</v>
      </c>
      <c r="G29" s="16">
        <f>'10.4'!F12</f>
        <v>2</v>
      </c>
    </row>
    <row r="30" spans="1:7" ht="15" customHeight="1">
      <c r="A30" s="13" t="s">
        <v>8</v>
      </c>
      <c r="B30" s="15">
        <f t="shared" si="2"/>
        <v>66.666666666666657</v>
      </c>
      <c r="C30" s="15">
        <f t="shared" si="3"/>
        <v>4</v>
      </c>
      <c r="D30" s="41">
        <f>'10.1'!F14</f>
        <v>1</v>
      </c>
      <c r="E30" s="41">
        <f>'10.2'!F14</f>
        <v>0</v>
      </c>
      <c r="F30" s="41">
        <f>'10.3'!F14</f>
        <v>1</v>
      </c>
      <c r="G30" s="16">
        <f>'10.4'!F14</f>
        <v>2</v>
      </c>
    </row>
    <row r="31" spans="1:7" ht="15" customHeight="1">
      <c r="A31" s="13" t="s">
        <v>12</v>
      </c>
      <c r="B31" s="15">
        <f t="shared" si="2"/>
        <v>66.666666666666657</v>
      </c>
      <c r="C31" s="15">
        <f t="shared" si="3"/>
        <v>4</v>
      </c>
      <c r="D31" s="41">
        <f>'10.1'!F18</f>
        <v>1</v>
      </c>
      <c r="E31" s="41">
        <f>'10.2'!F18</f>
        <v>0</v>
      </c>
      <c r="F31" s="41">
        <f>'10.3'!F18</f>
        <v>1</v>
      </c>
      <c r="G31" s="16">
        <f>'10.4'!F18</f>
        <v>2</v>
      </c>
    </row>
    <row r="32" spans="1:7" ht="15" customHeight="1">
      <c r="A32" s="13" t="s">
        <v>13</v>
      </c>
      <c r="B32" s="15">
        <f t="shared" si="2"/>
        <v>66.666666666666657</v>
      </c>
      <c r="C32" s="15">
        <f t="shared" si="3"/>
        <v>4</v>
      </c>
      <c r="D32" s="41">
        <f>'10.1'!F19</f>
        <v>1</v>
      </c>
      <c r="E32" s="41">
        <f>'10.2'!F19</f>
        <v>0</v>
      </c>
      <c r="F32" s="41">
        <f>'10.3'!F19</f>
        <v>1</v>
      </c>
      <c r="G32" s="16">
        <f>'10.4'!F19</f>
        <v>2</v>
      </c>
    </row>
    <row r="33" spans="1:7" s="8" customFormat="1" ht="15" customHeight="1">
      <c r="A33" s="13" t="s">
        <v>16</v>
      </c>
      <c r="B33" s="15">
        <f t="shared" si="2"/>
        <v>66.666666666666657</v>
      </c>
      <c r="C33" s="15">
        <f t="shared" si="3"/>
        <v>4</v>
      </c>
      <c r="D33" s="41">
        <f>'10.1'!F22</f>
        <v>1</v>
      </c>
      <c r="E33" s="41">
        <f>'10.2'!F22</f>
        <v>0</v>
      </c>
      <c r="F33" s="41">
        <f>'10.3'!F22</f>
        <v>1</v>
      </c>
      <c r="G33" s="16">
        <f>'10.4'!F22</f>
        <v>2</v>
      </c>
    </row>
    <row r="34" spans="1:7" s="8" customFormat="1" ht="15" customHeight="1">
      <c r="A34" s="13" t="s">
        <v>170</v>
      </c>
      <c r="B34" s="15">
        <f t="shared" si="2"/>
        <v>66.666666666666657</v>
      </c>
      <c r="C34" s="15">
        <f t="shared" si="3"/>
        <v>4</v>
      </c>
      <c r="D34" s="41">
        <f>'10.1'!F24</f>
        <v>1</v>
      </c>
      <c r="E34" s="41">
        <f>'10.2'!F24</f>
        <v>0</v>
      </c>
      <c r="F34" s="41">
        <f>'10.3'!F24</f>
        <v>1</v>
      </c>
      <c r="G34" s="16">
        <f>'10.4'!F24</f>
        <v>2</v>
      </c>
    </row>
    <row r="35" spans="1:7" ht="15" customHeight="1">
      <c r="A35" s="13" t="s">
        <v>20</v>
      </c>
      <c r="B35" s="15">
        <f t="shared" si="2"/>
        <v>66.666666666666657</v>
      </c>
      <c r="C35" s="15">
        <f t="shared" si="3"/>
        <v>4</v>
      </c>
      <c r="D35" s="41">
        <f>'10.1'!F27</f>
        <v>1</v>
      </c>
      <c r="E35" s="41">
        <f>'10.2'!F27</f>
        <v>0</v>
      </c>
      <c r="F35" s="41">
        <f>'10.3'!F27</f>
        <v>1</v>
      </c>
      <c r="G35" s="16">
        <f>'10.4'!F27</f>
        <v>2</v>
      </c>
    </row>
    <row r="36" spans="1:7" ht="15" customHeight="1">
      <c r="A36" s="13" t="s">
        <v>23</v>
      </c>
      <c r="B36" s="15">
        <f t="shared" si="2"/>
        <v>66.666666666666657</v>
      </c>
      <c r="C36" s="15">
        <f t="shared" si="3"/>
        <v>4</v>
      </c>
      <c r="D36" s="41">
        <f>'10.1'!F30</f>
        <v>1</v>
      </c>
      <c r="E36" s="41">
        <f>'10.2'!F30</f>
        <v>0</v>
      </c>
      <c r="F36" s="41">
        <f>'10.3'!F30</f>
        <v>1</v>
      </c>
      <c r="G36" s="16">
        <f>'10.4'!F30</f>
        <v>2</v>
      </c>
    </row>
    <row r="37" spans="1:7" ht="15" customHeight="1">
      <c r="A37" s="13" t="s">
        <v>24</v>
      </c>
      <c r="B37" s="15">
        <f t="shared" si="2"/>
        <v>66.666666666666657</v>
      </c>
      <c r="C37" s="15">
        <f t="shared" si="3"/>
        <v>4</v>
      </c>
      <c r="D37" s="41">
        <f>'10.1'!F31</f>
        <v>1</v>
      </c>
      <c r="E37" s="41">
        <f>'10.2'!F31</f>
        <v>0</v>
      </c>
      <c r="F37" s="41">
        <f>'10.3'!F31</f>
        <v>1</v>
      </c>
      <c r="G37" s="16">
        <f>'10.4'!F31</f>
        <v>2</v>
      </c>
    </row>
    <row r="38" spans="1:7" ht="15" customHeight="1">
      <c r="A38" s="13" t="s">
        <v>171</v>
      </c>
      <c r="B38" s="15">
        <f t="shared" si="2"/>
        <v>66.666666666666657</v>
      </c>
      <c r="C38" s="15">
        <f t="shared" si="3"/>
        <v>4</v>
      </c>
      <c r="D38" s="41">
        <f>'10.1'!F35</f>
        <v>1</v>
      </c>
      <c r="E38" s="41">
        <f>'10.2'!F35</f>
        <v>0</v>
      </c>
      <c r="F38" s="41">
        <f>'10.3'!F35</f>
        <v>1</v>
      </c>
      <c r="G38" s="16">
        <f>'10.4'!F35</f>
        <v>2</v>
      </c>
    </row>
    <row r="39" spans="1:7" ht="15" customHeight="1">
      <c r="A39" s="13" t="s">
        <v>32</v>
      </c>
      <c r="B39" s="15">
        <f t="shared" si="2"/>
        <v>66.666666666666657</v>
      </c>
      <c r="C39" s="15">
        <f t="shared" si="3"/>
        <v>4</v>
      </c>
      <c r="D39" s="41">
        <f>'10.1'!F41</f>
        <v>1</v>
      </c>
      <c r="E39" s="41">
        <f>'10.2'!F41</f>
        <v>0</v>
      </c>
      <c r="F39" s="41">
        <f>'10.3'!F41</f>
        <v>1</v>
      </c>
      <c r="G39" s="16">
        <f>'10.4'!F41</f>
        <v>2</v>
      </c>
    </row>
    <row r="40" spans="1:7" ht="15" customHeight="1">
      <c r="A40" s="13" t="s">
        <v>109</v>
      </c>
      <c r="B40" s="15">
        <f t="shared" si="2"/>
        <v>66.666666666666657</v>
      </c>
      <c r="C40" s="15">
        <f t="shared" si="3"/>
        <v>4</v>
      </c>
      <c r="D40" s="41">
        <f>'10.1'!F45</f>
        <v>1</v>
      </c>
      <c r="E40" s="41">
        <f>'10.2'!F45</f>
        <v>0</v>
      </c>
      <c r="F40" s="41">
        <f>'10.3'!F45</f>
        <v>1</v>
      </c>
      <c r="G40" s="16">
        <f>'10.4'!F45</f>
        <v>2</v>
      </c>
    </row>
    <row r="41" spans="1:7" s="8" customFormat="1" ht="15" customHeight="1">
      <c r="A41" s="13" t="s">
        <v>60</v>
      </c>
      <c r="B41" s="15">
        <f t="shared" si="2"/>
        <v>66.666666666666657</v>
      </c>
      <c r="C41" s="15">
        <f t="shared" si="3"/>
        <v>4</v>
      </c>
      <c r="D41" s="41">
        <f>'10.1'!F73</f>
        <v>1</v>
      </c>
      <c r="E41" s="41">
        <f>'10.2'!F73</f>
        <v>0</v>
      </c>
      <c r="F41" s="41">
        <f>'10.3'!F73</f>
        <v>1</v>
      </c>
      <c r="G41" s="16">
        <f>'10.4'!F73</f>
        <v>2</v>
      </c>
    </row>
    <row r="42" spans="1:7" ht="15" customHeight="1">
      <c r="A42" s="13" t="s">
        <v>639</v>
      </c>
      <c r="B42" s="15">
        <f t="shared" si="2"/>
        <v>66.666666666666657</v>
      </c>
      <c r="C42" s="15">
        <f t="shared" si="3"/>
        <v>4</v>
      </c>
      <c r="D42" s="41">
        <f>'10.1'!F74</f>
        <v>1</v>
      </c>
      <c r="E42" s="41">
        <f>'10.2'!F74</f>
        <v>0</v>
      </c>
      <c r="F42" s="41">
        <f>'10.3'!F74</f>
        <v>1</v>
      </c>
      <c r="G42" s="16">
        <f>'10.4'!F74</f>
        <v>2</v>
      </c>
    </row>
    <row r="43" spans="1:7" ht="15" customHeight="1">
      <c r="A43" s="13" t="s">
        <v>70</v>
      </c>
      <c r="B43" s="15">
        <f t="shared" si="2"/>
        <v>66.666666666666657</v>
      </c>
      <c r="C43" s="15">
        <f t="shared" si="3"/>
        <v>4</v>
      </c>
      <c r="D43" s="41">
        <f>'10.1'!F82</f>
        <v>0</v>
      </c>
      <c r="E43" s="41">
        <f>'10.2'!F82</f>
        <v>2</v>
      </c>
      <c r="F43" s="41">
        <f>'10.3'!F82</f>
        <v>0</v>
      </c>
      <c r="G43" s="16">
        <f>'10.4'!F82</f>
        <v>2</v>
      </c>
    </row>
    <row r="44" spans="1:7" ht="15" customHeight="1">
      <c r="A44" s="13" t="s">
        <v>71</v>
      </c>
      <c r="B44" s="15">
        <f t="shared" si="2"/>
        <v>66.666666666666657</v>
      </c>
      <c r="C44" s="15">
        <f t="shared" si="3"/>
        <v>4</v>
      </c>
      <c r="D44" s="41">
        <f>'10.1'!F84</f>
        <v>1</v>
      </c>
      <c r="E44" s="41">
        <f>'10.2'!F84</f>
        <v>0</v>
      </c>
      <c r="F44" s="41">
        <f>'10.3'!F84</f>
        <v>1</v>
      </c>
      <c r="G44" s="16">
        <f>'10.4'!F84</f>
        <v>2</v>
      </c>
    </row>
    <row r="45" spans="1:7" ht="15" customHeight="1">
      <c r="A45" s="13" t="s">
        <v>72</v>
      </c>
      <c r="B45" s="15">
        <f t="shared" si="2"/>
        <v>66.666666666666657</v>
      </c>
      <c r="C45" s="15">
        <f t="shared" si="3"/>
        <v>4</v>
      </c>
      <c r="D45" s="41">
        <f>'10.1'!F85</f>
        <v>1</v>
      </c>
      <c r="E45" s="41">
        <f>'10.2'!F85</f>
        <v>0</v>
      </c>
      <c r="F45" s="41">
        <f>'10.3'!F85</f>
        <v>1</v>
      </c>
      <c r="G45" s="16">
        <f>'10.4'!F85</f>
        <v>2</v>
      </c>
    </row>
    <row r="46" spans="1:7" ht="15" customHeight="1">
      <c r="A46" s="159" t="s">
        <v>312</v>
      </c>
      <c r="B46" s="15"/>
      <c r="C46" s="15"/>
      <c r="D46" s="41"/>
      <c r="E46" s="41"/>
      <c r="F46" s="41"/>
      <c r="G46" s="16"/>
    </row>
    <row r="47" spans="1:7" ht="15" customHeight="1">
      <c r="A47" s="13" t="s">
        <v>45</v>
      </c>
      <c r="B47" s="15">
        <f t="shared" ref="B47:B58" si="4">C47/$C$5*100</f>
        <v>58.333333333333336</v>
      </c>
      <c r="C47" s="15">
        <f t="shared" ref="C47:C58" si="5">SUM(D47:G47)</f>
        <v>3.5</v>
      </c>
      <c r="D47" s="41">
        <f>'10.1'!F57</f>
        <v>0.5</v>
      </c>
      <c r="E47" s="41">
        <f>'10.2'!F57</f>
        <v>0</v>
      </c>
      <c r="F47" s="41">
        <f>'10.3'!F57</f>
        <v>1</v>
      </c>
      <c r="G47" s="16">
        <f>'10.4'!F57</f>
        <v>2</v>
      </c>
    </row>
    <row r="48" spans="1:7" ht="15" customHeight="1">
      <c r="A48" s="13" t="s">
        <v>47</v>
      </c>
      <c r="B48" s="15">
        <f t="shared" si="4"/>
        <v>58.333333333333336</v>
      </c>
      <c r="C48" s="15">
        <f t="shared" si="5"/>
        <v>3.5</v>
      </c>
      <c r="D48" s="41">
        <f>'10.1'!F59</f>
        <v>0.5</v>
      </c>
      <c r="E48" s="41">
        <f>'10.2'!F59</f>
        <v>0</v>
      </c>
      <c r="F48" s="41">
        <f>'10.3'!F59</f>
        <v>1</v>
      </c>
      <c r="G48" s="16">
        <f>'10.4'!F59</f>
        <v>2</v>
      </c>
    </row>
    <row r="49" spans="1:7" ht="15" customHeight="1">
      <c r="A49" s="13" t="s">
        <v>48</v>
      </c>
      <c r="B49" s="15">
        <f t="shared" si="4"/>
        <v>58.333333333333336</v>
      </c>
      <c r="C49" s="15">
        <f t="shared" si="5"/>
        <v>3.5</v>
      </c>
      <c r="D49" s="41">
        <f>'10.1'!F61</f>
        <v>0.5</v>
      </c>
      <c r="E49" s="41">
        <f>'10.2'!F61</f>
        <v>0</v>
      </c>
      <c r="F49" s="41">
        <f>'10.3'!F61</f>
        <v>1</v>
      </c>
      <c r="G49" s="16">
        <f>'10.4'!F61</f>
        <v>2</v>
      </c>
    </row>
    <row r="50" spans="1:7" ht="15" customHeight="1">
      <c r="A50" s="13" t="s">
        <v>55</v>
      </c>
      <c r="B50" s="15">
        <f t="shared" si="4"/>
        <v>58.333333333333336</v>
      </c>
      <c r="C50" s="15">
        <f t="shared" si="5"/>
        <v>3.5</v>
      </c>
      <c r="D50" s="41">
        <f>'10.1'!F68</f>
        <v>0.5</v>
      </c>
      <c r="E50" s="41">
        <f>'10.2'!F68</f>
        <v>0</v>
      </c>
      <c r="F50" s="41">
        <f>'10.3'!F68</f>
        <v>1</v>
      </c>
      <c r="G50" s="16">
        <f>'10.4'!F68</f>
        <v>2</v>
      </c>
    </row>
    <row r="51" spans="1:7" ht="15" customHeight="1">
      <c r="A51" s="13" t="s">
        <v>67</v>
      </c>
      <c r="B51" s="15">
        <f t="shared" si="4"/>
        <v>58.333333333333336</v>
      </c>
      <c r="C51" s="15">
        <f t="shared" si="5"/>
        <v>3.5</v>
      </c>
      <c r="D51" s="41">
        <f>'10.1'!F80</f>
        <v>0.5</v>
      </c>
      <c r="E51" s="41">
        <f>'10.2'!F80</f>
        <v>0</v>
      </c>
      <c r="F51" s="41">
        <f>'10.3'!F80</f>
        <v>1</v>
      </c>
      <c r="G51" s="16">
        <f>'10.4'!F80</f>
        <v>2</v>
      </c>
    </row>
    <row r="52" spans="1:7" ht="15" customHeight="1">
      <c r="A52" s="13" t="s">
        <v>3</v>
      </c>
      <c r="B52" s="15">
        <f t="shared" si="4"/>
        <v>50</v>
      </c>
      <c r="C52" s="15">
        <f t="shared" si="5"/>
        <v>3</v>
      </c>
      <c r="D52" s="41">
        <f>'10.1'!F9</f>
        <v>0</v>
      </c>
      <c r="E52" s="41">
        <f>'10.2'!F9</f>
        <v>0</v>
      </c>
      <c r="F52" s="41">
        <f>'10.3'!F9</f>
        <v>1</v>
      </c>
      <c r="G52" s="16">
        <f>'10.4'!F9</f>
        <v>2</v>
      </c>
    </row>
    <row r="53" spans="1:7" ht="15" customHeight="1">
      <c r="A53" s="13" t="s">
        <v>19</v>
      </c>
      <c r="B53" s="15">
        <f t="shared" si="4"/>
        <v>50</v>
      </c>
      <c r="C53" s="15">
        <f t="shared" si="5"/>
        <v>3</v>
      </c>
      <c r="D53" s="41">
        <f>'10.1'!F26</f>
        <v>1</v>
      </c>
      <c r="E53" s="41">
        <f>'10.2'!F26</f>
        <v>0</v>
      </c>
      <c r="F53" s="41">
        <f>'10.3'!F26</f>
        <v>0</v>
      </c>
      <c r="G53" s="16">
        <f>'10.4'!F26</f>
        <v>2</v>
      </c>
    </row>
    <row r="54" spans="1:7" ht="15" customHeight="1">
      <c r="A54" s="13" t="s">
        <v>21</v>
      </c>
      <c r="B54" s="15">
        <f t="shared" si="4"/>
        <v>50</v>
      </c>
      <c r="C54" s="15">
        <f t="shared" si="5"/>
        <v>3</v>
      </c>
      <c r="D54" s="41">
        <f>'10.1'!F28</f>
        <v>0</v>
      </c>
      <c r="E54" s="41">
        <f>'10.2'!F28</f>
        <v>0</v>
      </c>
      <c r="F54" s="41">
        <f>'10.3'!F28</f>
        <v>1</v>
      </c>
      <c r="G54" s="16">
        <f>'10.4'!F28</f>
        <v>2</v>
      </c>
    </row>
    <row r="55" spans="1:7" ht="15" customHeight="1">
      <c r="A55" s="13" t="s">
        <v>26</v>
      </c>
      <c r="B55" s="15">
        <f t="shared" si="4"/>
        <v>50</v>
      </c>
      <c r="C55" s="15">
        <f t="shared" si="5"/>
        <v>3</v>
      </c>
      <c r="D55" s="41">
        <f>'10.1'!F33</f>
        <v>1</v>
      </c>
      <c r="E55" s="41">
        <f>'10.2'!F33</f>
        <v>2</v>
      </c>
      <c r="F55" s="41">
        <f>'10.3'!F33</f>
        <v>0</v>
      </c>
      <c r="G55" s="16">
        <f>'10.4'!F33</f>
        <v>0</v>
      </c>
    </row>
    <row r="56" spans="1:7" s="8" customFormat="1" ht="15" customHeight="1">
      <c r="A56" s="13" t="s">
        <v>40</v>
      </c>
      <c r="B56" s="15">
        <f t="shared" si="4"/>
        <v>50</v>
      </c>
      <c r="C56" s="15">
        <f t="shared" si="5"/>
        <v>3</v>
      </c>
      <c r="D56" s="41">
        <f>'10.1'!F50</f>
        <v>1</v>
      </c>
      <c r="E56" s="41">
        <f>'10.2'!F50</f>
        <v>0</v>
      </c>
      <c r="F56" s="41">
        <f>'10.3'!F50</f>
        <v>0</v>
      </c>
      <c r="G56" s="16">
        <f>'10.4'!F50</f>
        <v>2</v>
      </c>
    </row>
    <row r="57" spans="1:7" ht="15" customHeight="1">
      <c r="A57" s="13" t="s">
        <v>42</v>
      </c>
      <c r="B57" s="15">
        <f t="shared" si="4"/>
        <v>50</v>
      </c>
      <c r="C57" s="15">
        <f t="shared" si="5"/>
        <v>3</v>
      </c>
      <c r="D57" s="41">
        <f>'10.1'!F53</f>
        <v>0</v>
      </c>
      <c r="E57" s="41">
        <f>'10.2'!F53</f>
        <v>0</v>
      </c>
      <c r="F57" s="41">
        <f>'10.3'!F53</f>
        <v>1</v>
      </c>
      <c r="G57" s="16">
        <f>'10.4'!F53</f>
        <v>2</v>
      </c>
    </row>
    <row r="58" spans="1:7" ht="15" customHeight="1">
      <c r="A58" s="13" t="s">
        <v>75</v>
      </c>
      <c r="B58" s="15">
        <f t="shared" si="4"/>
        <v>50</v>
      </c>
      <c r="C58" s="15">
        <f t="shared" si="5"/>
        <v>3</v>
      </c>
      <c r="D58" s="41">
        <f>'10.1'!F89</f>
        <v>1</v>
      </c>
      <c r="E58" s="41">
        <f>'10.2'!F89</f>
        <v>2</v>
      </c>
      <c r="F58" s="41">
        <f>'10.3'!F89</f>
        <v>0</v>
      </c>
      <c r="G58" s="16">
        <f>'10.4'!F89</f>
        <v>0</v>
      </c>
    </row>
    <row r="59" spans="1:7" ht="15" customHeight="1">
      <c r="A59" s="159" t="s">
        <v>313</v>
      </c>
      <c r="B59" s="15"/>
      <c r="C59" s="15"/>
      <c r="D59" s="41"/>
      <c r="E59" s="41"/>
      <c r="F59" s="41"/>
      <c r="G59" s="16"/>
    </row>
    <row r="60" spans="1:7" ht="15" customHeight="1">
      <c r="A60" s="13" t="s">
        <v>9</v>
      </c>
      <c r="B60" s="15">
        <f t="shared" ref="B60:B69" si="6">C60/$C$5*100</f>
        <v>33.333333333333329</v>
      </c>
      <c r="C60" s="15">
        <f t="shared" ref="C60:C69" si="7">SUM(D60:G60)</f>
        <v>2</v>
      </c>
      <c r="D60" s="41">
        <f>'10.1'!F15</f>
        <v>1</v>
      </c>
      <c r="E60" s="41">
        <f>'10.2'!F15</f>
        <v>0</v>
      </c>
      <c r="F60" s="41">
        <f>'10.3'!F15</f>
        <v>1</v>
      </c>
      <c r="G60" s="16">
        <f>'10.4'!F15</f>
        <v>0</v>
      </c>
    </row>
    <row r="61" spans="1:7" ht="15" customHeight="1">
      <c r="A61" s="13" t="s">
        <v>39</v>
      </c>
      <c r="B61" s="15">
        <f t="shared" si="6"/>
        <v>33.333333333333329</v>
      </c>
      <c r="C61" s="15">
        <f t="shared" si="7"/>
        <v>2</v>
      </c>
      <c r="D61" s="41">
        <f>'10.1'!F49</f>
        <v>1</v>
      </c>
      <c r="E61" s="41">
        <f>'10.2'!F49</f>
        <v>0</v>
      </c>
      <c r="F61" s="41">
        <f>'10.3'!F49</f>
        <v>1</v>
      </c>
      <c r="G61" s="16">
        <f>'10.4'!F49</f>
        <v>0</v>
      </c>
    </row>
    <row r="62" spans="1:7" ht="15" customHeight="1">
      <c r="A62" s="13" t="s">
        <v>636</v>
      </c>
      <c r="B62" s="15">
        <f t="shared" si="6"/>
        <v>33.333333333333329</v>
      </c>
      <c r="C62" s="15">
        <f t="shared" si="7"/>
        <v>2</v>
      </c>
      <c r="D62" s="41">
        <f>'10.1'!F56</f>
        <v>1</v>
      </c>
      <c r="E62" s="41">
        <f>'10.2'!F56</f>
        <v>0</v>
      </c>
      <c r="F62" s="41">
        <f>'10.3'!F56</f>
        <v>1</v>
      </c>
      <c r="G62" s="16">
        <f>'10.4'!F56</f>
        <v>0</v>
      </c>
    </row>
    <row r="63" spans="1:7" ht="15" customHeight="1">
      <c r="A63" s="13" t="s">
        <v>49</v>
      </c>
      <c r="B63" s="15">
        <f t="shared" si="6"/>
        <v>33.333333333333329</v>
      </c>
      <c r="C63" s="15">
        <f t="shared" si="7"/>
        <v>2</v>
      </c>
      <c r="D63" s="41">
        <f>'10.1'!F62</f>
        <v>1</v>
      </c>
      <c r="E63" s="41">
        <f>'10.2'!F62</f>
        <v>0</v>
      </c>
      <c r="F63" s="41">
        <f>'10.3'!F62</f>
        <v>1</v>
      </c>
      <c r="G63" s="16">
        <f>'10.4'!F62</f>
        <v>0</v>
      </c>
    </row>
    <row r="64" spans="1:7" ht="15" customHeight="1">
      <c r="A64" s="13" t="s">
        <v>57</v>
      </c>
      <c r="B64" s="15">
        <f t="shared" si="6"/>
        <v>33.333333333333329</v>
      </c>
      <c r="C64" s="15">
        <f t="shared" si="7"/>
        <v>2</v>
      </c>
      <c r="D64" s="41">
        <f>'10.1'!F70</f>
        <v>1</v>
      </c>
      <c r="E64" s="41">
        <f>'10.2'!F70</f>
        <v>0</v>
      </c>
      <c r="F64" s="41">
        <f>'10.3'!F70</f>
        <v>1</v>
      </c>
      <c r="G64" s="16">
        <f>'10.4'!F70</f>
        <v>0</v>
      </c>
    </row>
    <row r="65" spans="1:7" ht="15" customHeight="1">
      <c r="A65" s="13" t="s">
        <v>76</v>
      </c>
      <c r="B65" s="15">
        <f t="shared" si="6"/>
        <v>33.333333333333329</v>
      </c>
      <c r="C65" s="15">
        <f t="shared" si="7"/>
        <v>2</v>
      </c>
      <c r="D65" s="41">
        <f>'10.1'!F91</f>
        <v>0</v>
      </c>
      <c r="E65" s="41">
        <f>'10.2'!F91</f>
        <v>2</v>
      </c>
      <c r="F65" s="41">
        <f>'10.3'!F91</f>
        <v>0</v>
      </c>
      <c r="G65" s="16">
        <f>'10.4'!F91</f>
        <v>0</v>
      </c>
    </row>
    <row r="66" spans="1:7" ht="15" customHeight="1">
      <c r="A66" s="13" t="s">
        <v>34</v>
      </c>
      <c r="B66" s="15">
        <f t="shared" si="6"/>
        <v>25</v>
      </c>
      <c r="C66" s="15">
        <f t="shared" si="7"/>
        <v>1.5</v>
      </c>
      <c r="D66" s="41">
        <f>'10.1'!F43</f>
        <v>0.5</v>
      </c>
      <c r="E66" s="41">
        <f>'10.2'!F43</f>
        <v>0</v>
      </c>
      <c r="F66" s="41">
        <f>'10.3'!F43</f>
        <v>1</v>
      </c>
      <c r="G66" s="16">
        <f>'10.4'!F43</f>
        <v>0</v>
      </c>
    </row>
    <row r="67" spans="1:7" ht="15" customHeight="1">
      <c r="A67" s="13" t="s">
        <v>46</v>
      </c>
      <c r="B67" s="15">
        <f t="shared" si="6"/>
        <v>25</v>
      </c>
      <c r="C67" s="15">
        <f t="shared" si="7"/>
        <v>1.5</v>
      </c>
      <c r="D67" s="41">
        <f>'10.1'!F58</f>
        <v>0.5</v>
      </c>
      <c r="E67" s="41">
        <f>'10.2'!F58</f>
        <v>0</v>
      </c>
      <c r="F67" s="41">
        <f>'10.3'!F58</f>
        <v>1</v>
      </c>
      <c r="G67" s="16">
        <f>'10.4'!F58</f>
        <v>0</v>
      </c>
    </row>
    <row r="68" spans="1:7" ht="15" customHeight="1">
      <c r="A68" s="13" t="s">
        <v>58</v>
      </c>
      <c r="B68" s="15">
        <f t="shared" si="6"/>
        <v>25</v>
      </c>
      <c r="C68" s="15">
        <f t="shared" si="7"/>
        <v>1.5</v>
      </c>
      <c r="D68" s="41">
        <f>'10.1'!F71</f>
        <v>0.5</v>
      </c>
      <c r="E68" s="41">
        <f>'10.2'!F71</f>
        <v>0</v>
      </c>
      <c r="F68" s="41">
        <f>'10.3'!F71</f>
        <v>1</v>
      </c>
      <c r="G68" s="16">
        <f>'10.4'!F71</f>
        <v>0</v>
      </c>
    </row>
    <row r="69" spans="1:7" ht="15" customHeight="1">
      <c r="A69" s="13" t="s">
        <v>64</v>
      </c>
      <c r="B69" s="15">
        <f t="shared" si="6"/>
        <v>25</v>
      </c>
      <c r="C69" s="15">
        <f t="shared" si="7"/>
        <v>1.5</v>
      </c>
      <c r="D69" s="41">
        <f>'10.1'!F88</f>
        <v>0.5</v>
      </c>
      <c r="E69" s="41">
        <f>'10.2'!F88</f>
        <v>0</v>
      </c>
      <c r="F69" s="41">
        <f>'10.3'!F88</f>
        <v>1</v>
      </c>
      <c r="G69" s="16">
        <f>'10.4'!F88</f>
        <v>0</v>
      </c>
    </row>
    <row r="70" spans="1:7" ht="15" customHeight="1">
      <c r="A70" s="159" t="s">
        <v>314</v>
      </c>
      <c r="B70" s="15"/>
      <c r="C70" s="15"/>
      <c r="D70" s="41"/>
      <c r="E70" s="41"/>
      <c r="F70" s="41"/>
      <c r="G70" s="16"/>
    </row>
    <row r="71" spans="1:7" ht="15" customHeight="1">
      <c r="A71" s="13" t="s">
        <v>15</v>
      </c>
      <c r="B71" s="15">
        <f t="shared" ref="B71:B95" si="8">C71/$C$5*100</f>
        <v>16.666666666666664</v>
      </c>
      <c r="C71" s="15">
        <f t="shared" ref="C71:C95" si="9">SUM(D71:G71)</f>
        <v>1</v>
      </c>
      <c r="D71" s="41">
        <f>'10.1'!F21</f>
        <v>1</v>
      </c>
      <c r="E71" s="41">
        <f>'10.2'!F21</f>
        <v>0</v>
      </c>
      <c r="F71" s="41">
        <f>'10.3'!F21</f>
        <v>0</v>
      </c>
      <c r="G71" s="16">
        <f>'10.4'!F21</f>
        <v>0</v>
      </c>
    </row>
    <row r="72" spans="1:7" ht="15" customHeight="1">
      <c r="A72" s="13" t="s">
        <v>27</v>
      </c>
      <c r="B72" s="15">
        <f t="shared" si="8"/>
        <v>16.666666666666664</v>
      </c>
      <c r="C72" s="15">
        <f t="shared" si="9"/>
        <v>1</v>
      </c>
      <c r="D72" s="41">
        <f>'10.1'!F34</f>
        <v>1</v>
      </c>
      <c r="E72" s="41">
        <f>'10.2'!F34</f>
        <v>0</v>
      </c>
      <c r="F72" s="41">
        <f>'10.3'!F34</f>
        <v>0</v>
      </c>
      <c r="G72" s="16">
        <f>'10.4'!F34</f>
        <v>0</v>
      </c>
    </row>
    <row r="73" spans="1:7" ht="15" customHeight="1">
      <c r="A73" s="13" t="s">
        <v>37</v>
      </c>
      <c r="B73" s="15">
        <f t="shared" si="8"/>
        <v>16.666666666666664</v>
      </c>
      <c r="C73" s="15">
        <f t="shared" si="9"/>
        <v>1</v>
      </c>
      <c r="D73" s="41">
        <f>'10.1'!F47</f>
        <v>1</v>
      </c>
      <c r="E73" s="41">
        <f>'10.2'!F47</f>
        <v>0</v>
      </c>
      <c r="F73" s="41">
        <f>'10.3'!F47</f>
        <v>0</v>
      </c>
      <c r="G73" s="16">
        <f>'10.4'!F47</f>
        <v>0</v>
      </c>
    </row>
    <row r="74" spans="1:7" ht="15" customHeight="1">
      <c r="A74" s="13" t="s">
        <v>635</v>
      </c>
      <c r="B74" s="15">
        <f t="shared" si="8"/>
        <v>16.666666666666664</v>
      </c>
      <c r="C74" s="15">
        <f t="shared" si="9"/>
        <v>1</v>
      </c>
      <c r="D74" s="41">
        <f>'10.1'!F51</f>
        <v>1</v>
      </c>
      <c r="E74" s="41">
        <f>'10.2'!F51</f>
        <v>0</v>
      </c>
      <c r="F74" s="41">
        <f>'10.3'!F51</f>
        <v>0</v>
      </c>
      <c r="G74" s="16">
        <f>'10.4'!F51</f>
        <v>0</v>
      </c>
    </row>
    <row r="75" spans="1:7" ht="15" customHeight="1">
      <c r="A75" s="13" t="s">
        <v>52</v>
      </c>
      <c r="B75" s="15">
        <f t="shared" si="8"/>
        <v>16.666666666666664</v>
      </c>
      <c r="C75" s="15">
        <f t="shared" si="9"/>
        <v>1</v>
      </c>
      <c r="D75" s="41">
        <f>'10.1'!F65</f>
        <v>1</v>
      </c>
      <c r="E75" s="41">
        <f>'10.2'!F65</f>
        <v>0</v>
      </c>
      <c r="F75" s="41">
        <f>'10.3'!F65</f>
        <v>0</v>
      </c>
      <c r="G75" s="16">
        <f>'10.4'!F65</f>
        <v>0</v>
      </c>
    </row>
    <row r="76" spans="1:7" ht="15" customHeight="1">
      <c r="A76" s="13" t="s">
        <v>640</v>
      </c>
      <c r="B76" s="15">
        <f t="shared" si="8"/>
        <v>16.666666666666664</v>
      </c>
      <c r="C76" s="15">
        <f t="shared" si="9"/>
        <v>1</v>
      </c>
      <c r="D76" s="41">
        <f>'10.1'!F83</f>
        <v>1</v>
      </c>
      <c r="E76" s="41">
        <f>'10.2'!F83</f>
        <v>0</v>
      </c>
      <c r="F76" s="41">
        <f>'10.3'!F83</f>
        <v>0</v>
      </c>
      <c r="G76" s="16">
        <f>'10.4'!F83</f>
        <v>0</v>
      </c>
    </row>
    <row r="77" spans="1:7" ht="15" customHeight="1">
      <c r="A77" s="13" t="s">
        <v>11</v>
      </c>
      <c r="B77" s="15">
        <f t="shared" si="8"/>
        <v>8.3333333333333321</v>
      </c>
      <c r="C77" s="15">
        <f t="shared" si="9"/>
        <v>0.5</v>
      </c>
      <c r="D77" s="41">
        <f>'10.1'!F17</f>
        <v>0</v>
      </c>
      <c r="E77" s="41">
        <f>'10.2'!F17</f>
        <v>0</v>
      </c>
      <c r="F77" s="41">
        <f>'10.3'!F17</f>
        <v>0.5</v>
      </c>
      <c r="G77" s="16">
        <f>'10.4'!F17</f>
        <v>0</v>
      </c>
    </row>
    <row r="78" spans="1:7" ht="15" customHeight="1">
      <c r="A78" s="13" t="s">
        <v>80</v>
      </c>
      <c r="B78" s="15">
        <f t="shared" si="8"/>
        <v>8.3333333333333321</v>
      </c>
      <c r="C78" s="15">
        <f t="shared" si="9"/>
        <v>0.5</v>
      </c>
      <c r="D78" s="41">
        <f>'10.1'!F95</f>
        <v>0.5</v>
      </c>
      <c r="E78" s="41">
        <f>'10.2'!F95</f>
        <v>0</v>
      </c>
      <c r="F78" s="41">
        <f>'10.3'!F95</f>
        <v>0</v>
      </c>
      <c r="G78" s="16">
        <f>'10.4'!F95</f>
        <v>0</v>
      </c>
    </row>
    <row r="79" spans="1:7" ht="15" customHeight="1">
      <c r="A79" s="13" t="s">
        <v>2</v>
      </c>
      <c r="B79" s="15">
        <f t="shared" si="8"/>
        <v>0</v>
      </c>
      <c r="C79" s="15">
        <f t="shared" si="9"/>
        <v>0</v>
      </c>
      <c r="D79" s="41">
        <f>'10.1'!F8</f>
        <v>0</v>
      </c>
      <c r="E79" s="41">
        <f>'10.2'!F8</f>
        <v>0</v>
      </c>
      <c r="F79" s="41">
        <f>'10.3'!F8</f>
        <v>0</v>
      </c>
      <c r="G79" s="16">
        <f>'10.4'!F8</f>
        <v>0</v>
      </c>
    </row>
    <row r="80" spans="1:7" ht="15" customHeight="1">
      <c r="A80" s="13" t="s">
        <v>7</v>
      </c>
      <c r="B80" s="15">
        <f t="shared" si="8"/>
        <v>0</v>
      </c>
      <c r="C80" s="15">
        <f t="shared" si="9"/>
        <v>0</v>
      </c>
      <c r="D80" s="41">
        <f>'10.1'!F13</f>
        <v>0</v>
      </c>
      <c r="E80" s="41">
        <f>'10.2'!F13</f>
        <v>0</v>
      </c>
      <c r="F80" s="41">
        <f>'10.3'!F13</f>
        <v>0</v>
      </c>
      <c r="G80" s="16">
        <f>'10.4'!F13</f>
        <v>0</v>
      </c>
    </row>
    <row r="81" spans="1:7" ht="15" customHeight="1">
      <c r="A81" s="13" t="s">
        <v>14</v>
      </c>
      <c r="B81" s="15">
        <f t="shared" si="8"/>
        <v>0</v>
      </c>
      <c r="C81" s="15">
        <f t="shared" si="9"/>
        <v>0</v>
      </c>
      <c r="D81" s="41">
        <f>'10.1'!F20</f>
        <v>0</v>
      </c>
      <c r="E81" s="41">
        <f>'10.2'!F20</f>
        <v>0</v>
      </c>
      <c r="F81" s="41">
        <f>'10.3'!F20</f>
        <v>0</v>
      </c>
      <c r="G81" s="16">
        <f>'10.4'!F20</f>
        <v>0</v>
      </c>
    </row>
    <row r="82" spans="1:7" ht="15" customHeight="1">
      <c r="A82" s="13" t="s">
        <v>17</v>
      </c>
      <c r="B82" s="15">
        <f t="shared" si="8"/>
        <v>0</v>
      </c>
      <c r="C82" s="15">
        <f t="shared" si="9"/>
        <v>0</v>
      </c>
      <c r="D82" s="41">
        <f>'10.1'!F23</f>
        <v>0</v>
      </c>
      <c r="E82" s="41">
        <f>'10.2'!F23</f>
        <v>0</v>
      </c>
      <c r="F82" s="41">
        <f>'10.3'!F23</f>
        <v>0</v>
      </c>
      <c r="G82" s="16">
        <f>'10.4'!F23</f>
        <v>0</v>
      </c>
    </row>
    <row r="83" spans="1:7" ht="15" customHeight="1">
      <c r="A83" s="13" t="s">
        <v>31</v>
      </c>
      <c r="B83" s="15">
        <f t="shared" si="8"/>
        <v>0</v>
      </c>
      <c r="C83" s="15">
        <f t="shared" si="9"/>
        <v>0</v>
      </c>
      <c r="D83" s="41">
        <f>'10.1'!F39</f>
        <v>0</v>
      </c>
      <c r="E83" s="41">
        <f>'10.2'!F39</f>
        <v>0</v>
      </c>
      <c r="F83" s="41">
        <f>'10.3'!F39</f>
        <v>0</v>
      </c>
      <c r="G83" s="16">
        <f>'10.4'!F39</f>
        <v>0</v>
      </c>
    </row>
    <row r="84" spans="1:7" ht="15" customHeight="1">
      <c r="A84" s="13" t="s">
        <v>33</v>
      </c>
      <c r="B84" s="15">
        <f t="shared" si="8"/>
        <v>0</v>
      </c>
      <c r="C84" s="15">
        <f t="shared" si="9"/>
        <v>0</v>
      </c>
      <c r="D84" s="41">
        <f>'10.1'!F42</f>
        <v>0</v>
      </c>
      <c r="E84" s="41">
        <f>'10.2'!F42</f>
        <v>0</v>
      </c>
      <c r="F84" s="41">
        <f>'10.3'!F42</f>
        <v>0</v>
      </c>
      <c r="G84" s="16">
        <f>'10.4'!F42</f>
        <v>0</v>
      </c>
    </row>
    <row r="85" spans="1:7" ht="15" customHeight="1">
      <c r="A85" s="13" t="s">
        <v>38</v>
      </c>
      <c r="B85" s="15">
        <f t="shared" si="8"/>
        <v>0</v>
      </c>
      <c r="C85" s="15">
        <f t="shared" si="9"/>
        <v>0</v>
      </c>
      <c r="D85" s="41">
        <f>'10.1'!F48</f>
        <v>0</v>
      </c>
      <c r="E85" s="41">
        <f>'10.2'!F48</f>
        <v>0</v>
      </c>
      <c r="F85" s="41">
        <f>'10.3'!F48</f>
        <v>0</v>
      </c>
      <c r="G85" s="16">
        <f>'10.4'!F48</f>
        <v>0</v>
      </c>
    </row>
    <row r="86" spans="1:7" ht="15" customHeight="1">
      <c r="A86" s="13" t="s">
        <v>41</v>
      </c>
      <c r="B86" s="15">
        <f t="shared" si="8"/>
        <v>0</v>
      </c>
      <c r="C86" s="15">
        <f t="shared" si="9"/>
        <v>0</v>
      </c>
      <c r="D86" s="41">
        <f>'10.1'!F52</f>
        <v>0</v>
      </c>
      <c r="E86" s="41">
        <f>'10.2'!F52</f>
        <v>0</v>
      </c>
      <c r="F86" s="41">
        <f>'10.3'!F52</f>
        <v>0</v>
      </c>
      <c r="G86" s="16">
        <f>'10.4'!F52</f>
        <v>0</v>
      </c>
    </row>
    <row r="87" spans="1:7" ht="15" customHeight="1">
      <c r="A87" s="13" t="s">
        <v>50</v>
      </c>
      <c r="B87" s="15">
        <f t="shared" si="8"/>
        <v>0</v>
      </c>
      <c r="C87" s="15">
        <f t="shared" si="9"/>
        <v>0</v>
      </c>
      <c r="D87" s="41">
        <f>'10.1'!F63</f>
        <v>0</v>
      </c>
      <c r="E87" s="41">
        <f>'10.2'!F63</f>
        <v>0</v>
      </c>
      <c r="F87" s="41">
        <f>'10.3'!F63</f>
        <v>0</v>
      </c>
      <c r="G87" s="16">
        <f>'10.4'!F63</f>
        <v>0</v>
      </c>
    </row>
    <row r="88" spans="1:7" ht="15" customHeight="1">
      <c r="A88" s="13" t="s">
        <v>53</v>
      </c>
      <c r="B88" s="15">
        <f t="shared" si="8"/>
        <v>0</v>
      </c>
      <c r="C88" s="15">
        <f t="shared" si="9"/>
        <v>0</v>
      </c>
      <c r="D88" s="41">
        <f>'10.1'!F66</f>
        <v>0</v>
      </c>
      <c r="E88" s="41">
        <f>'10.2'!F66</f>
        <v>0</v>
      </c>
      <c r="F88" s="41">
        <f>'10.3'!F66</f>
        <v>0</v>
      </c>
      <c r="G88" s="16">
        <f>'10.4'!F66</f>
        <v>0</v>
      </c>
    </row>
    <row r="89" spans="1:7" ht="15" customHeight="1">
      <c r="A89" s="13" t="s">
        <v>59</v>
      </c>
      <c r="B89" s="15">
        <f t="shared" si="8"/>
        <v>0</v>
      </c>
      <c r="C89" s="15">
        <f t="shared" si="9"/>
        <v>0</v>
      </c>
      <c r="D89" s="41">
        <f>'10.1'!F72</f>
        <v>0</v>
      </c>
      <c r="E89" s="41">
        <f>'10.2'!F72</f>
        <v>0</v>
      </c>
      <c r="F89" s="41">
        <f>'10.3'!F72</f>
        <v>0</v>
      </c>
      <c r="G89" s="16">
        <f>'10.4'!F72</f>
        <v>0</v>
      </c>
    </row>
    <row r="90" spans="1:7" ht="15" customHeight="1">
      <c r="A90" s="13" t="s">
        <v>65</v>
      </c>
      <c r="B90" s="15">
        <f t="shared" si="8"/>
        <v>0</v>
      </c>
      <c r="C90" s="15">
        <f t="shared" si="9"/>
        <v>0</v>
      </c>
      <c r="D90" s="41">
        <f>'10.1'!F78</f>
        <v>0</v>
      </c>
      <c r="E90" s="41">
        <f>'10.2'!F78</f>
        <v>0</v>
      </c>
      <c r="F90" s="41">
        <f>'10.3'!F78</f>
        <v>0</v>
      </c>
      <c r="G90" s="16">
        <f>'10.4'!F78</f>
        <v>0</v>
      </c>
    </row>
    <row r="91" spans="1:7" ht="15" customHeight="1">
      <c r="A91" s="13" t="s">
        <v>66</v>
      </c>
      <c r="B91" s="15">
        <f t="shared" si="8"/>
        <v>0</v>
      </c>
      <c r="C91" s="15">
        <f t="shared" si="9"/>
        <v>0</v>
      </c>
      <c r="D91" s="41">
        <f>'10.1'!F79</f>
        <v>0</v>
      </c>
      <c r="E91" s="41">
        <f>'10.2'!F79</f>
        <v>0</v>
      </c>
      <c r="F91" s="41">
        <f>'10.3'!F79</f>
        <v>0</v>
      </c>
      <c r="G91" s="16">
        <f>'10.4'!F79</f>
        <v>0</v>
      </c>
    </row>
    <row r="92" spans="1:7" ht="15" customHeight="1">
      <c r="A92" s="13" t="s">
        <v>73</v>
      </c>
      <c r="B92" s="15">
        <f t="shared" si="8"/>
        <v>0</v>
      </c>
      <c r="C92" s="15">
        <f t="shared" si="9"/>
        <v>0</v>
      </c>
      <c r="D92" s="41">
        <f>'10.1'!F86</f>
        <v>0</v>
      </c>
      <c r="E92" s="41">
        <f>'10.2'!F86</f>
        <v>0</v>
      </c>
      <c r="F92" s="41">
        <f>'10.3'!F86</f>
        <v>0</v>
      </c>
      <c r="G92" s="16">
        <f>'10.4'!F86</f>
        <v>0</v>
      </c>
    </row>
    <row r="93" spans="1:7" ht="15" customHeight="1">
      <c r="A93" s="13" t="s">
        <v>68</v>
      </c>
      <c r="B93" s="15">
        <f t="shared" si="8"/>
        <v>0</v>
      </c>
      <c r="C93" s="15">
        <f t="shared" si="9"/>
        <v>0</v>
      </c>
      <c r="D93" s="41">
        <f>'10.1'!F90</f>
        <v>0</v>
      </c>
      <c r="E93" s="41">
        <f>'10.2'!F90</f>
        <v>0</v>
      </c>
      <c r="F93" s="41">
        <f>'10.3'!F90</f>
        <v>0</v>
      </c>
      <c r="G93" s="16">
        <f>'10.4'!F90</f>
        <v>0</v>
      </c>
    </row>
    <row r="94" spans="1:7" ht="15" customHeight="1">
      <c r="A94" s="13" t="s">
        <v>82</v>
      </c>
      <c r="B94" s="15">
        <f t="shared" si="8"/>
        <v>0</v>
      </c>
      <c r="C94" s="15">
        <f t="shared" si="9"/>
        <v>0</v>
      </c>
      <c r="D94" s="41">
        <f>'10.1'!F97</f>
        <v>0</v>
      </c>
      <c r="E94" s="41">
        <f>'10.2'!F97</f>
        <v>0</v>
      </c>
      <c r="F94" s="41">
        <f>'10.3'!F97</f>
        <v>0</v>
      </c>
      <c r="G94" s="16">
        <f>'10.4'!F97</f>
        <v>0</v>
      </c>
    </row>
    <row r="95" spans="1:7" ht="15" customHeight="1">
      <c r="A95" s="14" t="s">
        <v>83</v>
      </c>
      <c r="B95" s="15">
        <f t="shared" si="8"/>
        <v>0</v>
      </c>
      <c r="C95" s="15">
        <f t="shared" si="9"/>
        <v>0</v>
      </c>
      <c r="D95" s="41">
        <f>'10.1'!F98</f>
        <v>0</v>
      </c>
      <c r="E95" s="41">
        <f>'10.2'!F98</f>
        <v>0</v>
      </c>
      <c r="F95" s="41">
        <f>'10.3'!F98</f>
        <v>0</v>
      </c>
      <c r="G95" s="16">
        <f>'10.4'!F98</f>
        <v>0</v>
      </c>
    </row>
    <row r="96" spans="1:7">
      <c r="C96" s="9"/>
    </row>
    <row r="97" spans="3:3">
      <c r="C97" s="17"/>
    </row>
  </sheetData>
  <sortState xmlns:xlrd2="http://schemas.microsoft.com/office/spreadsheetml/2017/richdata2" ref="A7:G95">
    <sortCondition descending="1" ref="B7:B95"/>
  </sortState>
  <mergeCells count="2">
    <mergeCell ref="A1:G1"/>
    <mergeCell ref="A2:G2"/>
  </mergeCells>
  <pageMargins left="0.70866141732283472" right="0.70866141732283472" top="0.78740157480314965" bottom="0.78740157480314965" header="0.43307086614173229" footer="0.43307086614173229"/>
  <pageSetup paperSize="9" scale="74" fitToHeight="3" orientation="landscape" r:id="rId1"/>
  <headerFooter scaleWithDoc="0">
    <oddFooter>&amp;C&amp;"Times New Roman,обычный"&amp;8&amp;A&amp;R&amp;9&amp;P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0"/>
  <sheetViews>
    <sheetView zoomScaleNormal="100" zoomScalePageLayoutView="80" workbookViewId="0">
      <pane ySplit="3" topLeftCell="A4" activePane="bottomLeft" state="frozen"/>
      <selection pane="bottomLeft" sqref="A1:G1"/>
    </sheetView>
  </sheetViews>
  <sheetFormatPr baseColWidth="10" defaultColWidth="9.1640625" defaultRowHeight="15"/>
  <cols>
    <col min="1" max="1" width="24.5" customWidth="1"/>
    <col min="2" max="2" width="12.5" customWidth="1"/>
    <col min="3" max="3" width="12.1640625" customWidth="1"/>
    <col min="4" max="5" width="20.5" customWidth="1"/>
    <col min="6" max="6" width="21.6640625" customWidth="1"/>
    <col min="7" max="7" width="21.5" customWidth="1"/>
  </cols>
  <sheetData>
    <row r="1" spans="1:7" ht="20" customHeight="1">
      <c r="A1" s="162" t="s">
        <v>319</v>
      </c>
      <c r="B1" s="163"/>
      <c r="C1" s="163"/>
      <c r="D1" s="163"/>
      <c r="E1" s="163"/>
      <c r="F1" s="163"/>
      <c r="G1" s="163"/>
    </row>
    <row r="2" spans="1:7" ht="16" customHeight="1">
      <c r="A2" s="164" t="s">
        <v>481</v>
      </c>
      <c r="B2" s="165"/>
      <c r="C2" s="165"/>
      <c r="D2" s="165"/>
      <c r="E2" s="165"/>
      <c r="F2" s="165"/>
      <c r="G2" s="165"/>
    </row>
    <row r="3" spans="1:7" ht="108.75" customHeight="1">
      <c r="A3" s="101" t="s">
        <v>113</v>
      </c>
      <c r="B3" s="54" t="s">
        <v>642</v>
      </c>
      <c r="C3" s="54" t="s">
        <v>318</v>
      </c>
      <c r="D3" s="100" t="str">
        <f>'10.1'!B3</f>
        <v xml:space="preserve">10.1. Создан ли при финансовом органе субъекта Российской Федерации общественный совет, обновляется ли периодические его состав и являются ли сведения об этом общедоступными? </v>
      </c>
      <c r="E3" s="100" t="str">
        <f>'10.2'!B3</f>
        <v>10.2. Являются ли процедуры формирования общественного совета при финансовом органе субъекта Российской Федерации публичными и открытыми?</v>
      </c>
      <c r="F3" s="100" t="str">
        <f>'10.3'!B3</f>
        <v>10.3  Планируется ли деятельность общественного совета, созданного при финансовом органе субъекта Российской Федерации, и являются ли эти сведения общедоступными?</v>
      </c>
      <c r="G3" s="101" t="str">
        <f>'10.4'!B3</f>
        <v>10.4.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v>
      </c>
    </row>
    <row r="4" spans="1:7" ht="15" customHeight="1">
      <c r="A4" s="18" t="s">
        <v>112</v>
      </c>
      <c r="B4" s="12" t="s">
        <v>111</v>
      </c>
      <c r="C4" s="12" t="s">
        <v>110</v>
      </c>
      <c r="D4" s="40" t="s">
        <v>110</v>
      </c>
      <c r="E4" s="40" t="s">
        <v>110</v>
      </c>
      <c r="F4" s="40" t="s">
        <v>110</v>
      </c>
      <c r="G4" s="10" t="s">
        <v>110</v>
      </c>
    </row>
    <row r="5" spans="1:7" ht="15" customHeight="1">
      <c r="A5" s="18" t="s">
        <v>641</v>
      </c>
      <c r="B5" s="11"/>
      <c r="C5" s="11">
        <f>SUM(D5:G5)</f>
        <v>6</v>
      </c>
      <c r="D5" s="40">
        <v>1</v>
      </c>
      <c r="E5" s="40">
        <v>2</v>
      </c>
      <c r="F5" s="40">
        <v>1</v>
      </c>
      <c r="G5" s="10">
        <v>2</v>
      </c>
    </row>
    <row r="6" spans="1:7" ht="15" customHeight="1">
      <c r="A6" s="160" t="s">
        <v>0</v>
      </c>
      <c r="B6" s="102"/>
      <c r="C6" s="102"/>
      <c r="D6" s="102"/>
      <c r="E6" s="102"/>
      <c r="F6" s="102"/>
      <c r="G6" s="103"/>
    </row>
    <row r="7" spans="1:7" ht="15" customHeight="1">
      <c r="A7" s="161" t="s">
        <v>1</v>
      </c>
      <c r="B7" s="15">
        <f>C7/$C$5*100</f>
        <v>100</v>
      </c>
      <c r="C7" s="15">
        <f>SUM(D7:G7)</f>
        <v>6</v>
      </c>
      <c r="D7" s="41">
        <f>'10.1'!F7</f>
        <v>1</v>
      </c>
      <c r="E7" s="41">
        <f>'10.2'!F7</f>
        <v>2</v>
      </c>
      <c r="F7" s="41">
        <f>'10.3'!F7</f>
        <v>1</v>
      </c>
      <c r="G7" s="16">
        <f>'10.4'!F7</f>
        <v>2</v>
      </c>
    </row>
    <row r="8" spans="1:7" ht="15" customHeight="1">
      <c r="A8" s="161" t="s">
        <v>2</v>
      </c>
      <c r="B8" s="15">
        <f t="shared" ref="B8:B71" si="0">C8/$C$5*100</f>
        <v>0</v>
      </c>
      <c r="C8" s="15">
        <f t="shared" ref="C8:C71" si="1">SUM(D8:G8)</f>
        <v>0</v>
      </c>
      <c r="D8" s="41">
        <f>'10.1'!F8</f>
        <v>0</v>
      </c>
      <c r="E8" s="41">
        <f>'10.2'!F8</f>
        <v>0</v>
      </c>
      <c r="F8" s="41">
        <f>'10.3'!F8</f>
        <v>0</v>
      </c>
      <c r="G8" s="16">
        <f>'10.4'!F8</f>
        <v>0</v>
      </c>
    </row>
    <row r="9" spans="1:7" ht="15" customHeight="1">
      <c r="A9" s="161" t="s">
        <v>3</v>
      </c>
      <c r="B9" s="15">
        <f t="shared" si="0"/>
        <v>50</v>
      </c>
      <c r="C9" s="15">
        <f t="shared" si="1"/>
        <v>3</v>
      </c>
      <c r="D9" s="41">
        <f>'10.1'!F9</f>
        <v>0</v>
      </c>
      <c r="E9" s="41">
        <f>'10.2'!F9</f>
        <v>0</v>
      </c>
      <c r="F9" s="41">
        <f>'10.3'!F9</f>
        <v>1</v>
      </c>
      <c r="G9" s="16">
        <f>'10.4'!F9</f>
        <v>2</v>
      </c>
    </row>
    <row r="10" spans="1:7" ht="15" customHeight="1">
      <c r="A10" s="161" t="s">
        <v>4</v>
      </c>
      <c r="B10" s="15">
        <f t="shared" si="0"/>
        <v>66.666666666666657</v>
      </c>
      <c r="C10" s="15">
        <f t="shared" si="1"/>
        <v>4</v>
      </c>
      <c r="D10" s="41">
        <f>'10.1'!F10</f>
        <v>1</v>
      </c>
      <c r="E10" s="41">
        <f>'10.2'!F10</f>
        <v>0</v>
      </c>
      <c r="F10" s="41">
        <f>'10.3'!F10</f>
        <v>1</v>
      </c>
      <c r="G10" s="16">
        <f>'10.4'!F10</f>
        <v>2</v>
      </c>
    </row>
    <row r="11" spans="1:7" ht="15" customHeight="1">
      <c r="A11" s="161" t="s">
        <v>5</v>
      </c>
      <c r="B11" s="15">
        <f t="shared" si="0"/>
        <v>100</v>
      </c>
      <c r="C11" s="15">
        <f t="shared" si="1"/>
        <v>6</v>
      </c>
      <c r="D11" s="41">
        <f>'10.1'!F11</f>
        <v>1</v>
      </c>
      <c r="E11" s="41">
        <f>'10.2'!F11</f>
        <v>2</v>
      </c>
      <c r="F11" s="41">
        <f>'10.3'!F11</f>
        <v>1</v>
      </c>
      <c r="G11" s="16">
        <f>'10.4'!F11</f>
        <v>2</v>
      </c>
    </row>
    <row r="12" spans="1:7" ht="15" customHeight="1">
      <c r="A12" s="161" t="s">
        <v>6</v>
      </c>
      <c r="B12" s="15">
        <f t="shared" si="0"/>
        <v>66.666666666666657</v>
      </c>
      <c r="C12" s="15">
        <f t="shared" si="1"/>
        <v>4</v>
      </c>
      <c r="D12" s="41">
        <f>'10.1'!F12</f>
        <v>1</v>
      </c>
      <c r="E12" s="41">
        <f>'10.2'!F12</f>
        <v>0</v>
      </c>
      <c r="F12" s="41">
        <f>'10.3'!F12</f>
        <v>1</v>
      </c>
      <c r="G12" s="16">
        <f>'10.4'!F12</f>
        <v>2</v>
      </c>
    </row>
    <row r="13" spans="1:7" ht="15" customHeight="1">
      <c r="A13" s="161" t="s">
        <v>7</v>
      </c>
      <c r="B13" s="15">
        <f t="shared" si="0"/>
        <v>0</v>
      </c>
      <c r="C13" s="15">
        <f t="shared" si="1"/>
        <v>0</v>
      </c>
      <c r="D13" s="41">
        <f>'10.1'!F13</f>
        <v>0</v>
      </c>
      <c r="E13" s="41">
        <f>'10.2'!F13</f>
        <v>0</v>
      </c>
      <c r="F13" s="41">
        <f>'10.3'!F13</f>
        <v>0</v>
      </c>
      <c r="G13" s="16">
        <f>'10.4'!F13</f>
        <v>0</v>
      </c>
    </row>
    <row r="14" spans="1:7" s="8" customFormat="1" ht="15" customHeight="1">
      <c r="A14" s="161" t="s">
        <v>8</v>
      </c>
      <c r="B14" s="15">
        <f t="shared" si="0"/>
        <v>66.666666666666657</v>
      </c>
      <c r="C14" s="15">
        <f t="shared" si="1"/>
        <v>4</v>
      </c>
      <c r="D14" s="41">
        <f>'10.1'!F14</f>
        <v>1</v>
      </c>
      <c r="E14" s="41">
        <f>'10.2'!F14</f>
        <v>0</v>
      </c>
      <c r="F14" s="41">
        <f>'10.3'!F14</f>
        <v>1</v>
      </c>
      <c r="G14" s="16">
        <f>'10.4'!F14</f>
        <v>2</v>
      </c>
    </row>
    <row r="15" spans="1:7" ht="15" customHeight="1">
      <c r="A15" s="161" t="s">
        <v>9</v>
      </c>
      <c r="B15" s="15">
        <f t="shared" si="0"/>
        <v>33.333333333333329</v>
      </c>
      <c r="C15" s="15">
        <f t="shared" si="1"/>
        <v>2</v>
      </c>
      <c r="D15" s="41">
        <f>'10.1'!F15</f>
        <v>1</v>
      </c>
      <c r="E15" s="41">
        <f>'10.2'!F15</f>
        <v>0</v>
      </c>
      <c r="F15" s="41">
        <f>'10.3'!F15</f>
        <v>1</v>
      </c>
      <c r="G15" s="16">
        <f>'10.4'!F15</f>
        <v>0</v>
      </c>
    </row>
    <row r="16" spans="1:7" ht="15" customHeight="1">
      <c r="A16" s="161" t="s">
        <v>10</v>
      </c>
      <c r="B16" s="15">
        <f t="shared" si="0"/>
        <v>100</v>
      </c>
      <c r="C16" s="15">
        <f t="shared" si="1"/>
        <v>6</v>
      </c>
      <c r="D16" s="41">
        <f>'10.1'!F16</f>
        <v>1</v>
      </c>
      <c r="E16" s="41">
        <f>'10.2'!F16</f>
        <v>2</v>
      </c>
      <c r="F16" s="41">
        <f>'10.3'!F16</f>
        <v>1</v>
      </c>
      <c r="G16" s="16">
        <f>'10.4'!F16</f>
        <v>2</v>
      </c>
    </row>
    <row r="17" spans="1:7" ht="15" customHeight="1">
      <c r="A17" s="161" t="s">
        <v>11</v>
      </c>
      <c r="B17" s="15">
        <f t="shared" si="0"/>
        <v>8.3333333333333321</v>
      </c>
      <c r="C17" s="15">
        <f t="shared" si="1"/>
        <v>0.5</v>
      </c>
      <c r="D17" s="41">
        <f>'10.1'!F17</f>
        <v>0</v>
      </c>
      <c r="E17" s="41">
        <f>'10.2'!F17</f>
        <v>0</v>
      </c>
      <c r="F17" s="41">
        <f>'10.3'!F17</f>
        <v>0.5</v>
      </c>
      <c r="G17" s="16">
        <f>'10.4'!F17</f>
        <v>0</v>
      </c>
    </row>
    <row r="18" spans="1:7" s="8" customFormat="1" ht="15" customHeight="1">
      <c r="A18" s="161" t="s">
        <v>12</v>
      </c>
      <c r="B18" s="15">
        <f t="shared" si="0"/>
        <v>66.666666666666657</v>
      </c>
      <c r="C18" s="15">
        <f t="shared" si="1"/>
        <v>4</v>
      </c>
      <c r="D18" s="41">
        <f>'10.1'!F18</f>
        <v>1</v>
      </c>
      <c r="E18" s="41">
        <f>'10.2'!F18</f>
        <v>0</v>
      </c>
      <c r="F18" s="41">
        <f>'10.3'!F18</f>
        <v>1</v>
      </c>
      <c r="G18" s="16">
        <f>'10.4'!F18</f>
        <v>2</v>
      </c>
    </row>
    <row r="19" spans="1:7" ht="15" customHeight="1">
      <c r="A19" s="161" t="s">
        <v>13</v>
      </c>
      <c r="B19" s="15">
        <f t="shared" si="0"/>
        <v>66.666666666666657</v>
      </c>
      <c r="C19" s="15">
        <f t="shared" si="1"/>
        <v>4</v>
      </c>
      <c r="D19" s="41">
        <f>'10.1'!F19</f>
        <v>1</v>
      </c>
      <c r="E19" s="41">
        <f>'10.2'!F19</f>
        <v>0</v>
      </c>
      <c r="F19" s="41">
        <f>'10.3'!F19</f>
        <v>1</v>
      </c>
      <c r="G19" s="16">
        <f>'10.4'!F19</f>
        <v>2</v>
      </c>
    </row>
    <row r="20" spans="1:7" ht="15" customHeight="1">
      <c r="A20" s="161" t="s">
        <v>14</v>
      </c>
      <c r="B20" s="15">
        <f t="shared" si="0"/>
        <v>0</v>
      </c>
      <c r="C20" s="15">
        <f t="shared" si="1"/>
        <v>0</v>
      </c>
      <c r="D20" s="41">
        <f>'10.1'!F20</f>
        <v>0</v>
      </c>
      <c r="E20" s="41">
        <f>'10.2'!F20</f>
        <v>0</v>
      </c>
      <c r="F20" s="41">
        <f>'10.3'!F20</f>
        <v>0</v>
      </c>
      <c r="G20" s="16">
        <f>'10.4'!F20</f>
        <v>0</v>
      </c>
    </row>
    <row r="21" spans="1:7" ht="15" customHeight="1">
      <c r="A21" s="161" t="s">
        <v>15</v>
      </c>
      <c r="B21" s="15">
        <f t="shared" si="0"/>
        <v>16.666666666666664</v>
      </c>
      <c r="C21" s="15">
        <f t="shared" si="1"/>
        <v>1</v>
      </c>
      <c r="D21" s="41">
        <f>'10.1'!F21</f>
        <v>1</v>
      </c>
      <c r="E21" s="41">
        <f>'10.2'!F21</f>
        <v>0</v>
      </c>
      <c r="F21" s="41">
        <f>'10.3'!F21</f>
        <v>0</v>
      </c>
      <c r="G21" s="16">
        <f>'10.4'!F21</f>
        <v>0</v>
      </c>
    </row>
    <row r="22" spans="1:7" ht="15" customHeight="1">
      <c r="A22" s="161" t="s">
        <v>16</v>
      </c>
      <c r="B22" s="15">
        <f t="shared" si="0"/>
        <v>66.666666666666657</v>
      </c>
      <c r="C22" s="15">
        <f t="shared" si="1"/>
        <v>4</v>
      </c>
      <c r="D22" s="41">
        <f>'10.1'!F22</f>
        <v>1</v>
      </c>
      <c r="E22" s="41">
        <f>'10.2'!F22</f>
        <v>0</v>
      </c>
      <c r="F22" s="41">
        <f>'10.3'!F22</f>
        <v>1</v>
      </c>
      <c r="G22" s="16">
        <f>'10.4'!F22</f>
        <v>2</v>
      </c>
    </row>
    <row r="23" spans="1:7" ht="15" customHeight="1">
      <c r="A23" s="161" t="s">
        <v>17</v>
      </c>
      <c r="B23" s="15">
        <f t="shared" si="0"/>
        <v>0</v>
      </c>
      <c r="C23" s="15">
        <f t="shared" si="1"/>
        <v>0</v>
      </c>
      <c r="D23" s="41">
        <f>'10.1'!F23</f>
        <v>0</v>
      </c>
      <c r="E23" s="41">
        <f>'10.2'!F23</f>
        <v>0</v>
      </c>
      <c r="F23" s="41">
        <f>'10.3'!F23</f>
        <v>0</v>
      </c>
      <c r="G23" s="16">
        <f>'10.4'!F23</f>
        <v>0</v>
      </c>
    </row>
    <row r="24" spans="1:7" ht="15" customHeight="1">
      <c r="A24" s="161" t="s">
        <v>170</v>
      </c>
      <c r="B24" s="15">
        <f t="shared" si="0"/>
        <v>66.666666666666657</v>
      </c>
      <c r="C24" s="15">
        <f t="shared" si="1"/>
        <v>4</v>
      </c>
      <c r="D24" s="41">
        <f>'10.1'!F24</f>
        <v>1</v>
      </c>
      <c r="E24" s="41">
        <f>'10.2'!F24</f>
        <v>0</v>
      </c>
      <c r="F24" s="41">
        <f>'10.3'!F24</f>
        <v>1</v>
      </c>
      <c r="G24" s="16">
        <f>'10.4'!F24</f>
        <v>2</v>
      </c>
    </row>
    <row r="25" spans="1:7" ht="15" customHeight="1">
      <c r="A25" s="160" t="s">
        <v>18</v>
      </c>
      <c r="B25" s="104"/>
      <c r="C25" s="104"/>
      <c r="D25" s="105"/>
      <c r="E25" s="105"/>
      <c r="F25" s="105"/>
      <c r="G25" s="106"/>
    </row>
    <row r="26" spans="1:7" s="8" customFormat="1" ht="15" customHeight="1">
      <c r="A26" s="161" t="s">
        <v>19</v>
      </c>
      <c r="B26" s="15">
        <f t="shared" si="0"/>
        <v>50</v>
      </c>
      <c r="C26" s="15">
        <f t="shared" si="1"/>
        <v>3</v>
      </c>
      <c r="D26" s="41">
        <f>'10.1'!F26</f>
        <v>1</v>
      </c>
      <c r="E26" s="41">
        <f>'10.2'!F26</f>
        <v>0</v>
      </c>
      <c r="F26" s="41">
        <f>'10.3'!F26</f>
        <v>0</v>
      </c>
      <c r="G26" s="16">
        <f>'10.4'!F26</f>
        <v>2</v>
      </c>
    </row>
    <row r="27" spans="1:7" ht="15" customHeight="1">
      <c r="A27" s="161" t="s">
        <v>20</v>
      </c>
      <c r="B27" s="15">
        <f t="shared" si="0"/>
        <v>66.666666666666657</v>
      </c>
      <c r="C27" s="15">
        <f t="shared" si="1"/>
        <v>4</v>
      </c>
      <c r="D27" s="41">
        <f>'10.1'!F27</f>
        <v>1</v>
      </c>
      <c r="E27" s="41">
        <f>'10.2'!F27</f>
        <v>0</v>
      </c>
      <c r="F27" s="41">
        <f>'10.3'!F27</f>
        <v>1</v>
      </c>
      <c r="G27" s="16">
        <f>'10.4'!F27</f>
        <v>2</v>
      </c>
    </row>
    <row r="28" spans="1:7" ht="15" customHeight="1">
      <c r="A28" s="161" t="s">
        <v>21</v>
      </c>
      <c r="B28" s="15">
        <f t="shared" si="0"/>
        <v>50</v>
      </c>
      <c r="C28" s="15">
        <f t="shared" si="1"/>
        <v>3</v>
      </c>
      <c r="D28" s="41">
        <f>'10.1'!F28</f>
        <v>0</v>
      </c>
      <c r="E28" s="41">
        <f>'10.2'!F28</f>
        <v>0</v>
      </c>
      <c r="F28" s="41">
        <f>'10.3'!F28</f>
        <v>1</v>
      </c>
      <c r="G28" s="16">
        <f>'10.4'!F28</f>
        <v>2</v>
      </c>
    </row>
    <row r="29" spans="1:7" ht="15" customHeight="1">
      <c r="A29" s="161" t="s">
        <v>22</v>
      </c>
      <c r="B29" s="15">
        <f t="shared" si="0"/>
        <v>100</v>
      </c>
      <c r="C29" s="15">
        <f t="shared" si="1"/>
        <v>6</v>
      </c>
      <c r="D29" s="41">
        <f>'10.1'!F29</f>
        <v>1</v>
      </c>
      <c r="E29" s="41">
        <f>'10.2'!F29</f>
        <v>2</v>
      </c>
      <c r="F29" s="41">
        <f>'10.3'!F29</f>
        <v>1</v>
      </c>
      <c r="G29" s="16">
        <f>'10.4'!F29</f>
        <v>2</v>
      </c>
    </row>
    <row r="30" spans="1:7" ht="15" customHeight="1">
      <c r="A30" s="161" t="s">
        <v>23</v>
      </c>
      <c r="B30" s="15">
        <f t="shared" si="0"/>
        <v>66.666666666666657</v>
      </c>
      <c r="C30" s="15">
        <f t="shared" si="1"/>
        <v>4</v>
      </c>
      <c r="D30" s="41">
        <f>'10.1'!F30</f>
        <v>1</v>
      </c>
      <c r="E30" s="41">
        <f>'10.2'!F30</f>
        <v>0</v>
      </c>
      <c r="F30" s="41">
        <f>'10.3'!F30</f>
        <v>1</v>
      </c>
      <c r="G30" s="16">
        <f>'10.4'!F30</f>
        <v>2</v>
      </c>
    </row>
    <row r="31" spans="1:7" ht="15" customHeight="1">
      <c r="A31" s="161" t="s">
        <v>24</v>
      </c>
      <c r="B31" s="15">
        <f t="shared" si="0"/>
        <v>66.666666666666657</v>
      </c>
      <c r="C31" s="15">
        <f t="shared" si="1"/>
        <v>4</v>
      </c>
      <c r="D31" s="41">
        <f>'10.1'!F31</f>
        <v>1</v>
      </c>
      <c r="E31" s="41">
        <f>'10.2'!F31</f>
        <v>0</v>
      </c>
      <c r="F31" s="41">
        <f>'10.3'!F31</f>
        <v>1</v>
      </c>
      <c r="G31" s="16">
        <f>'10.4'!F31</f>
        <v>2</v>
      </c>
    </row>
    <row r="32" spans="1:7" s="8" customFormat="1" ht="15" customHeight="1">
      <c r="A32" s="161" t="s">
        <v>25</v>
      </c>
      <c r="B32" s="15">
        <f t="shared" si="0"/>
        <v>91.666666666666657</v>
      </c>
      <c r="C32" s="15">
        <f t="shared" si="1"/>
        <v>5.5</v>
      </c>
      <c r="D32" s="41">
        <f>'10.1'!F32</f>
        <v>0.5</v>
      </c>
      <c r="E32" s="41">
        <f>'10.2'!F32</f>
        <v>2</v>
      </c>
      <c r="F32" s="41">
        <f>'10.3'!F32</f>
        <v>1</v>
      </c>
      <c r="G32" s="16">
        <f>'10.4'!F32</f>
        <v>2</v>
      </c>
    </row>
    <row r="33" spans="1:7" s="8" customFormat="1" ht="15" customHeight="1">
      <c r="A33" s="161" t="s">
        <v>26</v>
      </c>
      <c r="B33" s="15">
        <f t="shared" si="0"/>
        <v>50</v>
      </c>
      <c r="C33" s="15">
        <f t="shared" si="1"/>
        <v>3</v>
      </c>
      <c r="D33" s="41">
        <f>'10.1'!F33</f>
        <v>1</v>
      </c>
      <c r="E33" s="41">
        <f>'10.2'!F33</f>
        <v>2</v>
      </c>
      <c r="F33" s="41">
        <f>'10.3'!F33</f>
        <v>0</v>
      </c>
      <c r="G33" s="16">
        <f>'10.4'!F33</f>
        <v>0</v>
      </c>
    </row>
    <row r="34" spans="1:7" ht="15" customHeight="1">
      <c r="A34" s="161" t="s">
        <v>27</v>
      </c>
      <c r="B34" s="15">
        <f t="shared" si="0"/>
        <v>16.666666666666664</v>
      </c>
      <c r="C34" s="15">
        <f t="shared" si="1"/>
        <v>1</v>
      </c>
      <c r="D34" s="41">
        <f>'10.1'!F34</f>
        <v>1</v>
      </c>
      <c r="E34" s="41">
        <f>'10.2'!F34</f>
        <v>0</v>
      </c>
      <c r="F34" s="41">
        <f>'10.3'!F34</f>
        <v>0</v>
      </c>
      <c r="G34" s="16">
        <f>'10.4'!F34</f>
        <v>0</v>
      </c>
    </row>
    <row r="35" spans="1:7" ht="15" customHeight="1">
      <c r="A35" s="161" t="s">
        <v>634</v>
      </c>
      <c r="B35" s="15">
        <f t="shared" si="0"/>
        <v>66.666666666666657</v>
      </c>
      <c r="C35" s="15">
        <f t="shared" si="1"/>
        <v>4</v>
      </c>
      <c r="D35" s="41">
        <f>'10.1'!F35</f>
        <v>1</v>
      </c>
      <c r="E35" s="41">
        <f>'10.2'!F35</f>
        <v>0</v>
      </c>
      <c r="F35" s="41">
        <f>'10.3'!F35</f>
        <v>1</v>
      </c>
      <c r="G35" s="16">
        <f>'10.4'!F35</f>
        <v>2</v>
      </c>
    </row>
    <row r="36" spans="1:7" ht="15" customHeight="1">
      <c r="A36" s="161" t="s">
        <v>28</v>
      </c>
      <c r="B36" s="15">
        <f t="shared" si="0"/>
        <v>100</v>
      </c>
      <c r="C36" s="15">
        <f t="shared" si="1"/>
        <v>6</v>
      </c>
      <c r="D36" s="41">
        <f>'10.1'!F36</f>
        <v>1</v>
      </c>
      <c r="E36" s="41">
        <f>'10.2'!F36</f>
        <v>2</v>
      </c>
      <c r="F36" s="41">
        <f>'10.3'!F36</f>
        <v>1</v>
      </c>
      <c r="G36" s="16">
        <f>'10.4'!F36</f>
        <v>2</v>
      </c>
    </row>
    <row r="37" spans="1:7" ht="15" customHeight="1">
      <c r="A37" s="160" t="s">
        <v>29</v>
      </c>
      <c r="B37" s="104"/>
      <c r="C37" s="104"/>
      <c r="D37" s="105"/>
      <c r="E37" s="105"/>
      <c r="F37" s="105"/>
      <c r="G37" s="106"/>
    </row>
    <row r="38" spans="1:7" ht="15" customHeight="1">
      <c r="A38" s="161" t="s">
        <v>30</v>
      </c>
      <c r="B38" s="15">
        <f t="shared" si="0"/>
        <v>100</v>
      </c>
      <c r="C38" s="15">
        <f t="shared" si="1"/>
        <v>6</v>
      </c>
      <c r="D38" s="41">
        <f>'10.1'!F38</f>
        <v>1</v>
      </c>
      <c r="E38" s="41">
        <f>'10.2'!F38</f>
        <v>2</v>
      </c>
      <c r="F38" s="41">
        <f>'10.3'!F38</f>
        <v>1</v>
      </c>
      <c r="G38" s="16">
        <f>'10.4'!F38</f>
        <v>2</v>
      </c>
    </row>
    <row r="39" spans="1:7" ht="15" customHeight="1">
      <c r="A39" s="161" t="s">
        <v>31</v>
      </c>
      <c r="B39" s="15">
        <f t="shared" si="0"/>
        <v>0</v>
      </c>
      <c r="C39" s="15">
        <f t="shared" si="1"/>
        <v>0</v>
      </c>
      <c r="D39" s="41">
        <f>'10.1'!F39</f>
        <v>0</v>
      </c>
      <c r="E39" s="41">
        <f>'10.2'!F39</f>
        <v>0</v>
      </c>
      <c r="F39" s="41">
        <f>'10.3'!F39</f>
        <v>0</v>
      </c>
      <c r="G39" s="16">
        <f>'10.4'!F39</f>
        <v>0</v>
      </c>
    </row>
    <row r="40" spans="1:7" s="8" customFormat="1" ht="15" customHeight="1">
      <c r="A40" s="161" t="s">
        <v>85</v>
      </c>
      <c r="B40" s="15">
        <f t="shared" si="0"/>
        <v>100</v>
      </c>
      <c r="C40" s="15">
        <f t="shared" si="1"/>
        <v>6</v>
      </c>
      <c r="D40" s="41">
        <f>'10.1'!F40</f>
        <v>1</v>
      </c>
      <c r="E40" s="41">
        <f>'10.2'!F40</f>
        <v>2</v>
      </c>
      <c r="F40" s="41">
        <f>'10.3'!F40</f>
        <v>1</v>
      </c>
      <c r="G40" s="16">
        <f>'10.4'!F40</f>
        <v>2</v>
      </c>
    </row>
    <row r="41" spans="1:7" ht="15" customHeight="1">
      <c r="A41" s="161" t="s">
        <v>32</v>
      </c>
      <c r="B41" s="15">
        <f t="shared" si="0"/>
        <v>66.666666666666657</v>
      </c>
      <c r="C41" s="15">
        <f t="shared" si="1"/>
        <v>4</v>
      </c>
      <c r="D41" s="41">
        <f>'10.1'!F41</f>
        <v>1</v>
      </c>
      <c r="E41" s="41">
        <f>'10.2'!F41</f>
        <v>0</v>
      </c>
      <c r="F41" s="41">
        <f>'10.3'!F41</f>
        <v>1</v>
      </c>
      <c r="G41" s="16">
        <f>'10.4'!F41</f>
        <v>2</v>
      </c>
    </row>
    <row r="42" spans="1:7" ht="15" customHeight="1">
      <c r="A42" s="161" t="s">
        <v>33</v>
      </c>
      <c r="B42" s="15">
        <f t="shared" si="0"/>
        <v>0</v>
      </c>
      <c r="C42" s="15">
        <f t="shared" si="1"/>
        <v>0</v>
      </c>
      <c r="D42" s="41">
        <f>'10.1'!F42</f>
        <v>0</v>
      </c>
      <c r="E42" s="41">
        <f>'10.2'!F42</f>
        <v>0</v>
      </c>
      <c r="F42" s="41">
        <f>'10.3'!F42</f>
        <v>0</v>
      </c>
      <c r="G42" s="16">
        <f>'10.4'!F42</f>
        <v>0</v>
      </c>
    </row>
    <row r="43" spans="1:7" ht="15" customHeight="1">
      <c r="A43" s="161" t="s">
        <v>34</v>
      </c>
      <c r="B43" s="15">
        <f t="shared" si="0"/>
        <v>25</v>
      </c>
      <c r="C43" s="15">
        <f t="shared" si="1"/>
        <v>1.5</v>
      </c>
      <c r="D43" s="41">
        <f>'10.1'!F43</f>
        <v>0.5</v>
      </c>
      <c r="E43" s="41">
        <f>'10.2'!F43</f>
        <v>0</v>
      </c>
      <c r="F43" s="41">
        <f>'10.3'!F43</f>
        <v>1</v>
      </c>
      <c r="G43" s="16">
        <f>'10.4'!F43</f>
        <v>0</v>
      </c>
    </row>
    <row r="44" spans="1:7" ht="15" customHeight="1">
      <c r="A44" s="161" t="s">
        <v>35</v>
      </c>
      <c r="B44" s="15">
        <f t="shared" si="0"/>
        <v>75</v>
      </c>
      <c r="C44" s="15">
        <f t="shared" si="1"/>
        <v>4.5</v>
      </c>
      <c r="D44" s="41">
        <f>'10.1'!F44</f>
        <v>0.5</v>
      </c>
      <c r="E44" s="41">
        <f>'10.2'!F44</f>
        <v>1</v>
      </c>
      <c r="F44" s="41">
        <f>'10.3'!F44</f>
        <v>1</v>
      </c>
      <c r="G44" s="16">
        <f>'10.4'!F44</f>
        <v>2</v>
      </c>
    </row>
    <row r="45" spans="1:7" ht="15" customHeight="1">
      <c r="A45" s="161" t="s">
        <v>109</v>
      </c>
      <c r="B45" s="15">
        <f t="shared" si="0"/>
        <v>66.666666666666657</v>
      </c>
      <c r="C45" s="15">
        <f t="shared" si="1"/>
        <v>4</v>
      </c>
      <c r="D45" s="41">
        <f>'10.1'!F45</f>
        <v>1</v>
      </c>
      <c r="E45" s="41">
        <f>'10.2'!F45</f>
        <v>0</v>
      </c>
      <c r="F45" s="41">
        <f>'10.3'!F45</f>
        <v>1</v>
      </c>
      <c r="G45" s="16">
        <f>'10.4'!F45</f>
        <v>2</v>
      </c>
    </row>
    <row r="46" spans="1:7" ht="15" customHeight="1">
      <c r="A46" s="160" t="s">
        <v>36</v>
      </c>
      <c r="B46" s="104"/>
      <c r="C46" s="104"/>
      <c r="D46" s="105"/>
      <c r="E46" s="105"/>
      <c r="F46" s="105"/>
      <c r="G46" s="106"/>
    </row>
    <row r="47" spans="1:7" ht="15" customHeight="1">
      <c r="A47" s="161" t="s">
        <v>37</v>
      </c>
      <c r="B47" s="15">
        <f t="shared" si="0"/>
        <v>16.666666666666664</v>
      </c>
      <c r="C47" s="15">
        <f t="shared" si="1"/>
        <v>1</v>
      </c>
      <c r="D47" s="41">
        <f>'10.1'!F47</f>
        <v>1</v>
      </c>
      <c r="E47" s="41">
        <f>'10.2'!F47</f>
        <v>0</v>
      </c>
      <c r="F47" s="41">
        <f>'10.3'!F47</f>
        <v>0</v>
      </c>
      <c r="G47" s="16">
        <f>'10.4'!F47</f>
        <v>0</v>
      </c>
    </row>
    <row r="48" spans="1:7" ht="15" customHeight="1">
      <c r="A48" s="161" t="s">
        <v>38</v>
      </c>
      <c r="B48" s="15">
        <f t="shared" si="0"/>
        <v>0</v>
      </c>
      <c r="C48" s="15">
        <f t="shared" si="1"/>
        <v>0</v>
      </c>
      <c r="D48" s="41">
        <f>'10.1'!F48</f>
        <v>0</v>
      </c>
      <c r="E48" s="41">
        <f>'10.2'!F48</f>
        <v>0</v>
      </c>
      <c r="F48" s="41">
        <f>'10.3'!F48</f>
        <v>0</v>
      </c>
      <c r="G48" s="16">
        <f>'10.4'!F48</f>
        <v>0</v>
      </c>
    </row>
    <row r="49" spans="1:7" ht="15" customHeight="1">
      <c r="A49" s="161" t="s">
        <v>39</v>
      </c>
      <c r="B49" s="15">
        <f t="shared" si="0"/>
        <v>33.333333333333329</v>
      </c>
      <c r="C49" s="15">
        <f t="shared" si="1"/>
        <v>2</v>
      </c>
      <c r="D49" s="41">
        <f>'10.1'!F49</f>
        <v>1</v>
      </c>
      <c r="E49" s="41">
        <f>'10.2'!F49</f>
        <v>0</v>
      </c>
      <c r="F49" s="41">
        <f>'10.3'!F49</f>
        <v>1</v>
      </c>
      <c r="G49" s="16">
        <f>'10.4'!F49</f>
        <v>0</v>
      </c>
    </row>
    <row r="50" spans="1:7" ht="15" customHeight="1">
      <c r="A50" s="161" t="s">
        <v>40</v>
      </c>
      <c r="B50" s="15">
        <f t="shared" si="0"/>
        <v>50</v>
      </c>
      <c r="C50" s="15">
        <f t="shared" si="1"/>
        <v>3</v>
      </c>
      <c r="D50" s="41">
        <f>'10.1'!F50</f>
        <v>1</v>
      </c>
      <c r="E50" s="41">
        <f>'10.2'!F50</f>
        <v>0</v>
      </c>
      <c r="F50" s="41">
        <f>'10.3'!F50</f>
        <v>0</v>
      </c>
      <c r="G50" s="16">
        <f>'10.4'!F50</f>
        <v>2</v>
      </c>
    </row>
    <row r="51" spans="1:7" ht="15" customHeight="1">
      <c r="A51" s="161" t="s">
        <v>635</v>
      </c>
      <c r="B51" s="15">
        <f t="shared" si="0"/>
        <v>16.666666666666664</v>
      </c>
      <c r="C51" s="15">
        <f t="shared" si="1"/>
        <v>1</v>
      </c>
      <c r="D51" s="41">
        <f>'10.1'!F51</f>
        <v>1</v>
      </c>
      <c r="E51" s="41">
        <f>'10.2'!F51</f>
        <v>0</v>
      </c>
      <c r="F51" s="41">
        <f>'10.3'!F51</f>
        <v>0</v>
      </c>
      <c r="G51" s="16">
        <f>'10.4'!F51</f>
        <v>0</v>
      </c>
    </row>
    <row r="52" spans="1:7" ht="15" customHeight="1">
      <c r="A52" s="161" t="s">
        <v>41</v>
      </c>
      <c r="B52" s="15">
        <f t="shared" si="0"/>
        <v>0</v>
      </c>
      <c r="C52" s="15">
        <f t="shared" si="1"/>
        <v>0</v>
      </c>
      <c r="D52" s="41">
        <f>'10.1'!F52</f>
        <v>0</v>
      </c>
      <c r="E52" s="41">
        <f>'10.2'!F52</f>
        <v>0</v>
      </c>
      <c r="F52" s="41">
        <f>'10.3'!F52</f>
        <v>0</v>
      </c>
      <c r="G52" s="16">
        <f>'10.4'!F52</f>
        <v>0</v>
      </c>
    </row>
    <row r="53" spans="1:7" ht="15" customHeight="1">
      <c r="A53" s="161" t="s">
        <v>42</v>
      </c>
      <c r="B53" s="15">
        <f t="shared" si="0"/>
        <v>50</v>
      </c>
      <c r="C53" s="15">
        <f t="shared" si="1"/>
        <v>3</v>
      </c>
      <c r="D53" s="41">
        <f>'10.1'!F53</f>
        <v>0</v>
      </c>
      <c r="E53" s="41">
        <f>'10.2'!F53</f>
        <v>0</v>
      </c>
      <c r="F53" s="41">
        <f>'10.3'!F53</f>
        <v>1</v>
      </c>
      <c r="G53" s="16">
        <f>'10.4'!F53</f>
        <v>2</v>
      </c>
    </row>
    <row r="54" spans="1:7" s="8" customFormat="1" ht="15" customHeight="1">
      <c r="A54" s="160" t="s">
        <v>43</v>
      </c>
      <c r="B54" s="104"/>
      <c r="C54" s="104"/>
      <c r="D54" s="105"/>
      <c r="E54" s="105"/>
      <c r="F54" s="105"/>
      <c r="G54" s="106"/>
    </row>
    <row r="55" spans="1:7" ht="15" customHeight="1">
      <c r="A55" s="161" t="s">
        <v>44</v>
      </c>
      <c r="B55" s="15">
        <f t="shared" si="0"/>
        <v>100</v>
      </c>
      <c r="C55" s="15">
        <f t="shared" si="1"/>
        <v>6</v>
      </c>
      <c r="D55" s="41">
        <f>'10.1'!F55</f>
        <v>1</v>
      </c>
      <c r="E55" s="41">
        <f>'10.2'!F55</f>
        <v>2</v>
      </c>
      <c r="F55" s="41">
        <f>'10.3'!F55</f>
        <v>1</v>
      </c>
      <c r="G55" s="16">
        <f>'10.4'!F55</f>
        <v>2</v>
      </c>
    </row>
    <row r="56" spans="1:7" ht="15" customHeight="1">
      <c r="A56" s="161" t="s">
        <v>636</v>
      </c>
      <c r="B56" s="15">
        <f t="shared" si="0"/>
        <v>33.333333333333329</v>
      </c>
      <c r="C56" s="15">
        <f t="shared" si="1"/>
        <v>2</v>
      </c>
      <c r="D56" s="41">
        <f>'10.1'!F56</f>
        <v>1</v>
      </c>
      <c r="E56" s="41">
        <f>'10.2'!F56</f>
        <v>0</v>
      </c>
      <c r="F56" s="41">
        <f>'10.3'!F56</f>
        <v>1</v>
      </c>
      <c r="G56" s="16">
        <f>'10.4'!F56</f>
        <v>0</v>
      </c>
    </row>
    <row r="57" spans="1:7" ht="15" customHeight="1">
      <c r="A57" s="161" t="s">
        <v>45</v>
      </c>
      <c r="B57" s="15">
        <f t="shared" si="0"/>
        <v>58.333333333333336</v>
      </c>
      <c r="C57" s="15">
        <f t="shared" si="1"/>
        <v>3.5</v>
      </c>
      <c r="D57" s="41">
        <f>'10.1'!F57</f>
        <v>0.5</v>
      </c>
      <c r="E57" s="41">
        <f>'10.2'!F57</f>
        <v>0</v>
      </c>
      <c r="F57" s="41">
        <f>'10.3'!F57</f>
        <v>1</v>
      </c>
      <c r="G57" s="16">
        <f>'10.4'!F57</f>
        <v>2</v>
      </c>
    </row>
    <row r="58" spans="1:7" ht="15" customHeight="1">
      <c r="A58" s="161" t="s">
        <v>46</v>
      </c>
      <c r="B58" s="15">
        <f t="shared" si="0"/>
        <v>25</v>
      </c>
      <c r="C58" s="15">
        <f t="shared" si="1"/>
        <v>1.5</v>
      </c>
      <c r="D58" s="41">
        <f>'10.1'!F58</f>
        <v>0.5</v>
      </c>
      <c r="E58" s="41">
        <f>'10.2'!F58</f>
        <v>0</v>
      </c>
      <c r="F58" s="41">
        <f>'10.3'!F58</f>
        <v>1</v>
      </c>
      <c r="G58" s="16">
        <f>'10.4'!F58</f>
        <v>0</v>
      </c>
    </row>
    <row r="59" spans="1:7" ht="15" customHeight="1">
      <c r="A59" s="161" t="s">
        <v>47</v>
      </c>
      <c r="B59" s="15">
        <f t="shared" si="0"/>
        <v>58.333333333333336</v>
      </c>
      <c r="C59" s="15">
        <f t="shared" si="1"/>
        <v>3.5</v>
      </c>
      <c r="D59" s="41">
        <f>'10.1'!F59</f>
        <v>0.5</v>
      </c>
      <c r="E59" s="41">
        <f>'10.2'!F59</f>
        <v>0</v>
      </c>
      <c r="F59" s="41">
        <f>'10.3'!F59</f>
        <v>1</v>
      </c>
      <c r="G59" s="16">
        <f>'10.4'!F59</f>
        <v>2</v>
      </c>
    </row>
    <row r="60" spans="1:7" ht="15" customHeight="1">
      <c r="A60" s="161" t="s">
        <v>637</v>
      </c>
      <c r="B60" s="15">
        <f t="shared" si="0"/>
        <v>100</v>
      </c>
      <c r="C60" s="15">
        <f t="shared" si="1"/>
        <v>6</v>
      </c>
      <c r="D60" s="41">
        <f>'10.1'!F60</f>
        <v>1</v>
      </c>
      <c r="E60" s="41">
        <f>'10.2'!F60</f>
        <v>2</v>
      </c>
      <c r="F60" s="41">
        <f>'10.3'!F60</f>
        <v>1</v>
      </c>
      <c r="G60" s="16">
        <f>'10.4'!F60</f>
        <v>2</v>
      </c>
    </row>
    <row r="61" spans="1:7" ht="15" customHeight="1">
      <c r="A61" s="161" t="s">
        <v>48</v>
      </c>
      <c r="B61" s="15">
        <f t="shared" si="0"/>
        <v>58.333333333333336</v>
      </c>
      <c r="C61" s="15">
        <f t="shared" si="1"/>
        <v>3.5</v>
      </c>
      <c r="D61" s="41">
        <f>'10.1'!F61</f>
        <v>0.5</v>
      </c>
      <c r="E61" s="41">
        <f>'10.2'!F61</f>
        <v>0</v>
      </c>
      <c r="F61" s="41">
        <f>'10.3'!F61</f>
        <v>1</v>
      </c>
      <c r="G61" s="16">
        <f>'10.4'!F61</f>
        <v>2</v>
      </c>
    </row>
    <row r="62" spans="1:7" ht="15" customHeight="1">
      <c r="A62" s="161" t="s">
        <v>49</v>
      </c>
      <c r="B62" s="15">
        <f t="shared" si="0"/>
        <v>33.333333333333329</v>
      </c>
      <c r="C62" s="15">
        <f t="shared" si="1"/>
        <v>2</v>
      </c>
      <c r="D62" s="41">
        <f>'10.1'!F62</f>
        <v>1</v>
      </c>
      <c r="E62" s="41">
        <f>'10.2'!F62</f>
        <v>0</v>
      </c>
      <c r="F62" s="41">
        <f>'10.3'!F62</f>
        <v>1</v>
      </c>
      <c r="G62" s="16">
        <f>'10.4'!F62</f>
        <v>0</v>
      </c>
    </row>
    <row r="63" spans="1:7" ht="15" customHeight="1">
      <c r="A63" s="161" t="s">
        <v>638</v>
      </c>
      <c r="B63" s="15">
        <f t="shared" si="0"/>
        <v>0</v>
      </c>
      <c r="C63" s="15">
        <f t="shared" si="1"/>
        <v>0</v>
      </c>
      <c r="D63" s="41">
        <f>'10.1'!F63</f>
        <v>0</v>
      </c>
      <c r="E63" s="41">
        <f>'10.2'!F63</f>
        <v>0</v>
      </c>
      <c r="F63" s="41">
        <f>'10.3'!F63</f>
        <v>0</v>
      </c>
      <c r="G63" s="16">
        <f>'10.4'!F63</f>
        <v>0</v>
      </c>
    </row>
    <row r="64" spans="1:7" ht="15" customHeight="1">
      <c r="A64" s="161" t="s">
        <v>51</v>
      </c>
      <c r="B64" s="15">
        <f t="shared" si="0"/>
        <v>100</v>
      </c>
      <c r="C64" s="15">
        <f t="shared" si="1"/>
        <v>6</v>
      </c>
      <c r="D64" s="41">
        <f>'10.1'!F64</f>
        <v>1</v>
      </c>
      <c r="E64" s="41">
        <f>'10.2'!F64</f>
        <v>2</v>
      </c>
      <c r="F64" s="41">
        <f>'10.3'!F64</f>
        <v>1</v>
      </c>
      <c r="G64" s="16">
        <f>'10.4'!F64</f>
        <v>2</v>
      </c>
    </row>
    <row r="65" spans="1:7" ht="15" customHeight="1">
      <c r="A65" s="161" t="s">
        <v>52</v>
      </c>
      <c r="B65" s="15">
        <f t="shared" si="0"/>
        <v>16.666666666666664</v>
      </c>
      <c r="C65" s="15">
        <f t="shared" si="1"/>
        <v>1</v>
      </c>
      <c r="D65" s="41">
        <f>'10.1'!F65</f>
        <v>1</v>
      </c>
      <c r="E65" s="41">
        <f>'10.2'!F65</f>
        <v>0</v>
      </c>
      <c r="F65" s="41">
        <f>'10.3'!F65</f>
        <v>0</v>
      </c>
      <c r="G65" s="16">
        <f>'10.4'!F65</f>
        <v>0</v>
      </c>
    </row>
    <row r="66" spans="1:7" ht="15" customHeight="1">
      <c r="A66" s="161" t="s">
        <v>53</v>
      </c>
      <c r="B66" s="15">
        <f t="shared" si="0"/>
        <v>0</v>
      </c>
      <c r="C66" s="15">
        <f t="shared" si="1"/>
        <v>0</v>
      </c>
      <c r="D66" s="41">
        <f>'10.1'!F66</f>
        <v>0</v>
      </c>
      <c r="E66" s="41">
        <f>'10.2'!F66</f>
        <v>0</v>
      </c>
      <c r="F66" s="41">
        <f>'10.3'!F66</f>
        <v>0</v>
      </c>
      <c r="G66" s="16">
        <f>'10.4'!F66</f>
        <v>0</v>
      </c>
    </row>
    <row r="67" spans="1:7" ht="15" customHeight="1">
      <c r="A67" s="161" t="s">
        <v>54</v>
      </c>
      <c r="B67" s="15">
        <f t="shared" si="0"/>
        <v>100</v>
      </c>
      <c r="C67" s="15">
        <f t="shared" si="1"/>
        <v>6</v>
      </c>
      <c r="D67" s="41">
        <f>'10.1'!F67</f>
        <v>1</v>
      </c>
      <c r="E67" s="41">
        <f>'10.2'!F67</f>
        <v>2</v>
      </c>
      <c r="F67" s="41">
        <f>'10.3'!F67</f>
        <v>1</v>
      </c>
      <c r="G67" s="16">
        <f>'10.4'!F67</f>
        <v>2</v>
      </c>
    </row>
    <row r="68" spans="1:7" ht="15" customHeight="1">
      <c r="A68" s="161" t="s">
        <v>55</v>
      </c>
      <c r="B68" s="15">
        <f t="shared" si="0"/>
        <v>58.333333333333336</v>
      </c>
      <c r="C68" s="15">
        <f t="shared" si="1"/>
        <v>3.5</v>
      </c>
      <c r="D68" s="41">
        <f>'10.1'!F68</f>
        <v>0.5</v>
      </c>
      <c r="E68" s="41">
        <f>'10.2'!F68</f>
        <v>0</v>
      </c>
      <c r="F68" s="41">
        <f>'10.3'!F68</f>
        <v>1</v>
      </c>
      <c r="G68" s="16">
        <f>'10.4'!F68</f>
        <v>2</v>
      </c>
    </row>
    <row r="69" spans="1:7" ht="15" customHeight="1">
      <c r="A69" s="160" t="s">
        <v>56</v>
      </c>
      <c r="B69" s="104"/>
      <c r="C69" s="104"/>
      <c r="D69" s="105"/>
      <c r="E69" s="105"/>
      <c r="F69" s="105"/>
      <c r="G69" s="106"/>
    </row>
    <row r="70" spans="1:7" ht="15" customHeight="1">
      <c r="A70" s="161" t="s">
        <v>57</v>
      </c>
      <c r="B70" s="15">
        <f t="shared" si="0"/>
        <v>33.333333333333329</v>
      </c>
      <c r="C70" s="15">
        <f t="shared" si="1"/>
        <v>2</v>
      </c>
      <c r="D70" s="41">
        <f>'10.1'!F70</f>
        <v>1</v>
      </c>
      <c r="E70" s="41">
        <f>'10.2'!F70</f>
        <v>0</v>
      </c>
      <c r="F70" s="41">
        <f>'10.3'!F70</f>
        <v>1</v>
      </c>
      <c r="G70" s="16">
        <f>'10.4'!F70</f>
        <v>0</v>
      </c>
    </row>
    <row r="71" spans="1:7" ht="15" customHeight="1">
      <c r="A71" s="161" t="s">
        <v>58</v>
      </c>
      <c r="B71" s="15">
        <f t="shared" si="0"/>
        <v>25</v>
      </c>
      <c r="C71" s="15">
        <f t="shared" si="1"/>
        <v>1.5</v>
      </c>
      <c r="D71" s="41">
        <f>'10.1'!F71</f>
        <v>0.5</v>
      </c>
      <c r="E71" s="41">
        <f>'10.2'!F71</f>
        <v>0</v>
      </c>
      <c r="F71" s="41">
        <f>'10.3'!F71</f>
        <v>1</v>
      </c>
      <c r="G71" s="16">
        <f>'10.4'!F71</f>
        <v>0</v>
      </c>
    </row>
    <row r="72" spans="1:7" ht="15" customHeight="1">
      <c r="A72" s="161" t="s">
        <v>59</v>
      </c>
      <c r="B72" s="15">
        <f t="shared" ref="B72:B98" si="2">C72/$C$5*100</f>
        <v>0</v>
      </c>
      <c r="C72" s="15">
        <f t="shared" ref="C72:C98" si="3">SUM(D72:G72)</f>
        <v>0</v>
      </c>
      <c r="D72" s="41">
        <f>'10.1'!F72</f>
        <v>0</v>
      </c>
      <c r="E72" s="41">
        <f>'10.2'!F72</f>
        <v>0</v>
      </c>
      <c r="F72" s="41">
        <f>'10.3'!F72</f>
        <v>0</v>
      </c>
      <c r="G72" s="16">
        <f>'10.4'!F72</f>
        <v>0</v>
      </c>
    </row>
    <row r="73" spans="1:7" ht="15" customHeight="1">
      <c r="A73" s="161" t="s">
        <v>60</v>
      </c>
      <c r="B73" s="15">
        <f t="shared" si="2"/>
        <v>66.666666666666657</v>
      </c>
      <c r="C73" s="15">
        <f t="shared" si="3"/>
        <v>4</v>
      </c>
      <c r="D73" s="41">
        <f>'10.1'!F73</f>
        <v>1</v>
      </c>
      <c r="E73" s="41">
        <f>'10.2'!F73</f>
        <v>0</v>
      </c>
      <c r="F73" s="41">
        <f>'10.3'!F73</f>
        <v>1</v>
      </c>
      <c r="G73" s="16">
        <f>'10.4'!F73</f>
        <v>2</v>
      </c>
    </row>
    <row r="74" spans="1:7" ht="15" customHeight="1">
      <c r="A74" s="161" t="s">
        <v>639</v>
      </c>
      <c r="B74" s="15">
        <f t="shared" si="2"/>
        <v>66.666666666666657</v>
      </c>
      <c r="C74" s="15">
        <f t="shared" si="3"/>
        <v>4</v>
      </c>
      <c r="D74" s="41">
        <f>'10.1'!F74</f>
        <v>1</v>
      </c>
      <c r="E74" s="41">
        <f>'10.2'!F74</f>
        <v>0</v>
      </c>
      <c r="F74" s="41">
        <f>'10.3'!F74</f>
        <v>1</v>
      </c>
      <c r="G74" s="16">
        <f>'10.4'!F74</f>
        <v>2</v>
      </c>
    </row>
    <row r="75" spans="1:7" ht="15" customHeight="1">
      <c r="A75" s="161" t="s">
        <v>61</v>
      </c>
      <c r="B75" s="15">
        <f t="shared" si="2"/>
        <v>100</v>
      </c>
      <c r="C75" s="15">
        <f t="shared" si="3"/>
        <v>6</v>
      </c>
      <c r="D75" s="41">
        <f>'10.1'!F75</f>
        <v>1</v>
      </c>
      <c r="E75" s="41">
        <f>'10.2'!F75</f>
        <v>2</v>
      </c>
      <c r="F75" s="41">
        <f>'10.3'!F75</f>
        <v>1</v>
      </c>
      <c r="G75" s="16">
        <f>'10.4'!F75</f>
        <v>2</v>
      </c>
    </row>
    <row r="76" spans="1:7" ht="15" customHeight="1">
      <c r="A76" s="160" t="s">
        <v>62</v>
      </c>
      <c r="B76" s="104"/>
      <c r="C76" s="104"/>
      <c r="D76" s="105"/>
      <c r="E76" s="105"/>
      <c r="F76" s="105"/>
      <c r="G76" s="106"/>
    </row>
    <row r="77" spans="1:7" ht="15" customHeight="1">
      <c r="A77" s="161" t="s">
        <v>63</v>
      </c>
      <c r="B77" s="15">
        <f t="shared" si="2"/>
        <v>100</v>
      </c>
      <c r="C77" s="15">
        <f t="shared" si="3"/>
        <v>6</v>
      </c>
      <c r="D77" s="41">
        <f>'10.1'!F77</f>
        <v>1</v>
      </c>
      <c r="E77" s="41">
        <f>'10.2'!F77</f>
        <v>2</v>
      </c>
      <c r="F77" s="41">
        <f>'10.3'!F77</f>
        <v>1</v>
      </c>
      <c r="G77" s="16">
        <f>'10.4'!F77</f>
        <v>2</v>
      </c>
    </row>
    <row r="78" spans="1:7" ht="15" customHeight="1">
      <c r="A78" s="161" t="s">
        <v>65</v>
      </c>
      <c r="B78" s="15">
        <f t="shared" si="2"/>
        <v>0</v>
      </c>
      <c r="C78" s="15">
        <f t="shared" si="3"/>
        <v>0</v>
      </c>
      <c r="D78" s="41">
        <f>'10.1'!F78</f>
        <v>0</v>
      </c>
      <c r="E78" s="41">
        <f>'10.2'!F78</f>
        <v>0</v>
      </c>
      <c r="F78" s="41">
        <f>'10.3'!F78</f>
        <v>0</v>
      </c>
      <c r="G78" s="16">
        <f>'10.4'!F78</f>
        <v>0</v>
      </c>
    </row>
    <row r="79" spans="1:7" ht="15" customHeight="1">
      <c r="A79" s="161" t="s">
        <v>66</v>
      </c>
      <c r="B79" s="15">
        <f t="shared" si="2"/>
        <v>0</v>
      </c>
      <c r="C79" s="15">
        <f t="shared" si="3"/>
        <v>0</v>
      </c>
      <c r="D79" s="41">
        <f>'10.1'!F79</f>
        <v>0</v>
      </c>
      <c r="E79" s="41">
        <f>'10.2'!F79</f>
        <v>0</v>
      </c>
      <c r="F79" s="41">
        <f>'10.3'!F79</f>
        <v>0</v>
      </c>
      <c r="G79" s="16">
        <f>'10.4'!F79</f>
        <v>0</v>
      </c>
    </row>
    <row r="80" spans="1:7" ht="15" customHeight="1">
      <c r="A80" s="161" t="s">
        <v>67</v>
      </c>
      <c r="B80" s="15">
        <f t="shared" si="2"/>
        <v>58.333333333333336</v>
      </c>
      <c r="C80" s="15">
        <f t="shared" si="3"/>
        <v>3.5</v>
      </c>
      <c r="D80" s="41">
        <f>'10.1'!F80</f>
        <v>0.5</v>
      </c>
      <c r="E80" s="41">
        <f>'10.2'!F80</f>
        <v>0</v>
      </c>
      <c r="F80" s="41">
        <f>'10.3'!F80</f>
        <v>1</v>
      </c>
      <c r="G80" s="16">
        <f>'10.4'!F80</f>
        <v>2</v>
      </c>
    </row>
    <row r="81" spans="1:7" ht="15" customHeight="1">
      <c r="A81" s="161" t="s">
        <v>69</v>
      </c>
      <c r="B81" s="15">
        <f t="shared" si="2"/>
        <v>100</v>
      </c>
      <c r="C81" s="15">
        <f t="shared" si="3"/>
        <v>6</v>
      </c>
      <c r="D81" s="41">
        <f>'10.1'!F81</f>
        <v>1</v>
      </c>
      <c r="E81" s="41">
        <f>'10.2'!F81</f>
        <v>2</v>
      </c>
      <c r="F81" s="41">
        <f>'10.3'!F81</f>
        <v>1</v>
      </c>
      <c r="G81" s="16">
        <f>'10.4'!F81</f>
        <v>2</v>
      </c>
    </row>
    <row r="82" spans="1:7" ht="15" customHeight="1">
      <c r="A82" s="161" t="s">
        <v>70</v>
      </c>
      <c r="B82" s="15">
        <f t="shared" si="2"/>
        <v>66.666666666666657</v>
      </c>
      <c r="C82" s="15">
        <f t="shared" si="3"/>
        <v>4</v>
      </c>
      <c r="D82" s="41">
        <f>'10.1'!F82</f>
        <v>0</v>
      </c>
      <c r="E82" s="41">
        <f>'10.2'!F82</f>
        <v>2</v>
      </c>
      <c r="F82" s="41">
        <f>'10.3'!F82</f>
        <v>0</v>
      </c>
      <c r="G82" s="16">
        <f>'10.4'!F82</f>
        <v>2</v>
      </c>
    </row>
    <row r="83" spans="1:7" ht="15" customHeight="1">
      <c r="A83" s="161" t="s">
        <v>640</v>
      </c>
      <c r="B83" s="15">
        <f t="shared" si="2"/>
        <v>16.666666666666664</v>
      </c>
      <c r="C83" s="15">
        <f t="shared" si="3"/>
        <v>1</v>
      </c>
      <c r="D83" s="41">
        <f>'10.1'!F83</f>
        <v>1</v>
      </c>
      <c r="E83" s="41">
        <f>'10.2'!F83</f>
        <v>0</v>
      </c>
      <c r="F83" s="41">
        <f>'10.3'!F83</f>
        <v>0</v>
      </c>
      <c r="G83" s="16">
        <f>'10.4'!F83</f>
        <v>0</v>
      </c>
    </row>
    <row r="84" spans="1:7" ht="15" customHeight="1">
      <c r="A84" s="161" t="s">
        <v>71</v>
      </c>
      <c r="B84" s="15">
        <f t="shared" si="2"/>
        <v>66.666666666666657</v>
      </c>
      <c r="C84" s="15">
        <f t="shared" si="3"/>
        <v>4</v>
      </c>
      <c r="D84" s="41">
        <f>'10.1'!F84</f>
        <v>1</v>
      </c>
      <c r="E84" s="41">
        <f>'10.2'!F84</f>
        <v>0</v>
      </c>
      <c r="F84" s="41">
        <f>'10.3'!F84</f>
        <v>1</v>
      </c>
      <c r="G84" s="16">
        <f>'10.4'!F84</f>
        <v>2</v>
      </c>
    </row>
    <row r="85" spans="1:7" ht="15" customHeight="1">
      <c r="A85" s="161" t="s">
        <v>72</v>
      </c>
      <c r="B85" s="15">
        <f t="shared" si="2"/>
        <v>66.666666666666657</v>
      </c>
      <c r="C85" s="15">
        <f t="shared" si="3"/>
        <v>4</v>
      </c>
      <c r="D85" s="41">
        <f>'10.1'!F85</f>
        <v>1</v>
      </c>
      <c r="E85" s="41">
        <f>'10.2'!F85</f>
        <v>0</v>
      </c>
      <c r="F85" s="41">
        <f>'10.3'!F85</f>
        <v>1</v>
      </c>
      <c r="G85" s="16">
        <f>'10.4'!F85</f>
        <v>2</v>
      </c>
    </row>
    <row r="86" spans="1:7" ht="15" customHeight="1">
      <c r="A86" s="161" t="s">
        <v>73</v>
      </c>
      <c r="B86" s="15">
        <f t="shared" si="2"/>
        <v>0</v>
      </c>
      <c r="C86" s="15">
        <f t="shared" si="3"/>
        <v>0</v>
      </c>
      <c r="D86" s="41">
        <f>'10.1'!F86</f>
        <v>0</v>
      </c>
      <c r="E86" s="41">
        <f>'10.2'!F86</f>
        <v>0</v>
      </c>
      <c r="F86" s="41">
        <f>'10.3'!F86</f>
        <v>0</v>
      </c>
      <c r="G86" s="16">
        <f>'10.4'!F86</f>
        <v>0</v>
      </c>
    </row>
    <row r="87" spans="1:7" ht="15" customHeight="1">
      <c r="A87" s="160" t="s">
        <v>74</v>
      </c>
      <c r="B87" s="104"/>
      <c r="C87" s="104"/>
      <c r="D87" s="105"/>
      <c r="E87" s="105"/>
      <c r="F87" s="105"/>
      <c r="G87" s="106"/>
    </row>
    <row r="88" spans="1:7" ht="15" customHeight="1">
      <c r="A88" s="161" t="s">
        <v>64</v>
      </c>
      <c r="B88" s="15">
        <f t="shared" si="2"/>
        <v>25</v>
      </c>
      <c r="C88" s="15">
        <f t="shared" si="3"/>
        <v>1.5</v>
      </c>
      <c r="D88" s="41">
        <f>'10.1'!F88</f>
        <v>0.5</v>
      </c>
      <c r="E88" s="41">
        <f>'10.2'!F88</f>
        <v>0</v>
      </c>
      <c r="F88" s="41">
        <f>'10.3'!F88</f>
        <v>1</v>
      </c>
      <c r="G88" s="16">
        <f>'10.4'!F88</f>
        <v>0</v>
      </c>
    </row>
    <row r="89" spans="1:7" ht="15" customHeight="1">
      <c r="A89" s="161" t="s">
        <v>75</v>
      </c>
      <c r="B89" s="15">
        <f t="shared" si="2"/>
        <v>50</v>
      </c>
      <c r="C89" s="15">
        <f t="shared" si="3"/>
        <v>3</v>
      </c>
      <c r="D89" s="41">
        <f>'10.1'!F89</f>
        <v>1</v>
      </c>
      <c r="E89" s="41">
        <f>'10.2'!F89</f>
        <v>2</v>
      </c>
      <c r="F89" s="41">
        <f>'10.3'!F89</f>
        <v>0</v>
      </c>
      <c r="G89" s="16">
        <f>'10.4'!F89</f>
        <v>0</v>
      </c>
    </row>
    <row r="90" spans="1:7" ht="15" customHeight="1">
      <c r="A90" s="161" t="s">
        <v>68</v>
      </c>
      <c r="B90" s="15">
        <f t="shared" si="2"/>
        <v>0</v>
      </c>
      <c r="C90" s="15">
        <f t="shared" si="3"/>
        <v>0</v>
      </c>
      <c r="D90" s="41">
        <f>'10.1'!F90</f>
        <v>0</v>
      </c>
      <c r="E90" s="41">
        <f>'10.2'!F90</f>
        <v>0</v>
      </c>
      <c r="F90" s="41">
        <f>'10.3'!F90</f>
        <v>0</v>
      </c>
      <c r="G90" s="16">
        <f>'10.4'!F90</f>
        <v>0</v>
      </c>
    </row>
    <row r="91" spans="1:7" ht="15" customHeight="1">
      <c r="A91" s="161" t="s">
        <v>76</v>
      </c>
      <c r="B91" s="15">
        <f t="shared" si="2"/>
        <v>33.333333333333329</v>
      </c>
      <c r="C91" s="15">
        <f t="shared" si="3"/>
        <v>2</v>
      </c>
      <c r="D91" s="41">
        <f>'10.1'!F91</f>
        <v>0</v>
      </c>
      <c r="E91" s="41">
        <f>'10.2'!F91</f>
        <v>2</v>
      </c>
      <c r="F91" s="41">
        <f>'10.3'!F91</f>
        <v>0</v>
      </c>
      <c r="G91" s="16">
        <f>'10.4'!F91</f>
        <v>0</v>
      </c>
    </row>
    <row r="92" spans="1:7" ht="15" customHeight="1">
      <c r="A92" s="161" t="s">
        <v>77</v>
      </c>
      <c r="B92" s="15">
        <f t="shared" si="2"/>
        <v>100</v>
      </c>
      <c r="C92" s="15">
        <f t="shared" si="3"/>
        <v>6</v>
      </c>
      <c r="D92" s="41">
        <f>'10.1'!F92</f>
        <v>1</v>
      </c>
      <c r="E92" s="41">
        <f>'10.2'!F92</f>
        <v>2</v>
      </c>
      <c r="F92" s="41">
        <f>'10.3'!F92</f>
        <v>1</v>
      </c>
      <c r="G92" s="16">
        <f>'10.4'!F92</f>
        <v>2</v>
      </c>
    </row>
    <row r="93" spans="1:7" ht="15" customHeight="1">
      <c r="A93" s="161" t="s">
        <v>78</v>
      </c>
      <c r="B93" s="15">
        <f t="shared" si="2"/>
        <v>83.333333333333343</v>
      </c>
      <c r="C93" s="15">
        <f t="shared" si="3"/>
        <v>5</v>
      </c>
      <c r="D93" s="41">
        <f>'10.1'!F93</f>
        <v>0</v>
      </c>
      <c r="E93" s="41">
        <f>'10.2'!F93</f>
        <v>2</v>
      </c>
      <c r="F93" s="41">
        <f>'10.3'!F93</f>
        <v>1</v>
      </c>
      <c r="G93" s="16">
        <f>'10.4'!F93</f>
        <v>2</v>
      </c>
    </row>
    <row r="94" spans="1:7" ht="15" customHeight="1">
      <c r="A94" s="161" t="s">
        <v>79</v>
      </c>
      <c r="B94" s="15">
        <f t="shared" si="2"/>
        <v>100</v>
      </c>
      <c r="C94" s="15">
        <f t="shared" si="3"/>
        <v>6</v>
      </c>
      <c r="D94" s="41">
        <f>'10.1'!F94</f>
        <v>1</v>
      </c>
      <c r="E94" s="41">
        <f>'10.2'!F94</f>
        <v>2</v>
      </c>
      <c r="F94" s="41">
        <f>'10.3'!F94</f>
        <v>1</v>
      </c>
      <c r="G94" s="16">
        <f>'10.4'!F94</f>
        <v>2</v>
      </c>
    </row>
    <row r="95" spans="1:7" ht="15" customHeight="1">
      <c r="A95" s="161" t="s">
        <v>80</v>
      </c>
      <c r="B95" s="15">
        <f t="shared" si="2"/>
        <v>8.3333333333333321</v>
      </c>
      <c r="C95" s="15">
        <f t="shared" si="3"/>
        <v>0.5</v>
      </c>
      <c r="D95" s="41">
        <f>'10.1'!F95</f>
        <v>0.5</v>
      </c>
      <c r="E95" s="41">
        <f>'10.2'!F95</f>
        <v>0</v>
      </c>
      <c r="F95" s="41">
        <f>'10.3'!F95</f>
        <v>0</v>
      </c>
      <c r="G95" s="16">
        <f>'10.4'!F95</f>
        <v>0</v>
      </c>
    </row>
    <row r="96" spans="1:7" ht="15" customHeight="1">
      <c r="A96" s="161" t="s">
        <v>81</v>
      </c>
      <c r="B96" s="15">
        <f t="shared" si="2"/>
        <v>100</v>
      </c>
      <c r="C96" s="15">
        <f t="shared" si="3"/>
        <v>6</v>
      </c>
      <c r="D96" s="41">
        <f>'10.1'!F96</f>
        <v>1</v>
      </c>
      <c r="E96" s="41">
        <f>'10.2'!F96</f>
        <v>2</v>
      </c>
      <c r="F96" s="41">
        <f>'10.3'!F96</f>
        <v>1</v>
      </c>
      <c r="G96" s="16">
        <f>'10.4'!F96</f>
        <v>2</v>
      </c>
    </row>
    <row r="97" spans="1:7" ht="15" customHeight="1">
      <c r="A97" s="161" t="s">
        <v>82</v>
      </c>
      <c r="B97" s="15">
        <f t="shared" si="2"/>
        <v>0</v>
      </c>
      <c r="C97" s="15">
        <f t="shared" si="3"/>
        <v>0</v>
      </c>
      <c r="D97" s="41">
        <f>'10.1'!F97</f>
        <v>0</v>
      </c>
      <c r="E97" s="41">
        <f>'10.2'!F97</f>
        <v>0</v>
      </c>
      <c r="F97" s="41">
        <f>'10.3'!F97</f>
        <v>0</v>
      </c>
      <c r="G97" s="16">
        <f>'10.4'!F97</f>
        <v>0</v>
      </c>
    </row>
    <row r="98" spans="1:7" ht="15" customHeight="1">
      <c r="A98" s="161" t="s">
        <v>83</v>
      </c>
      <c r="B98" s="15">
        <f t="shared" si="2"/>
        <v>0</v>
      </c>
      <c r="C98" s="15">
        <f t="shared" si="3"/>
        <v>0</v>
      </c>
      <c r="D98" s="41">
        <f>'10.1'!F98</f>
        <v>0</v>
      </c>
      <c r="E98" s="41">
        <f>'10.2'!F98</f>
        <v>0</v>
      </c>
      <c r="F98" s="41">
        <f>'10.3'!F98</f>
        <v>0</v>
      </c>
      <c r="G98" s="16">
        <f>'10.4'!F98</f>
        <v>0</v>
      </c>
    </row>
    <row r="99" spans="1:7">
      <c r="C99" s="9"/>
    </row>
    <row r="100" spans="1:7">
      <c r="C100" s="17"/>
    </row>
  </sheetData>
  <mergeCells count="2">
    <mergeCell ref="A1:G1"/>
    <mergeCell ref="A2:G2"/>
  </mergeCells>
  <pageMargins left="0.70866141732283472" right="0.70866141732283472" top="0.78740157480314965" bottom="0.78740157480314965" header="0.43307086614173229" footer="0.43307086614173229"/>
  <pageSetup paperSize="9" scale="74" fitToHeight="3" orientation="landscape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2"/>
  <sheetViews>
    <sheetView zoomScaleNormal="100" workbookViewId="0">
      <selection activeCell="F5" sqref="F5"/>
    </sheetView>
  </sheetViews>
  <sheetFormatPr baseColWidth="10" defaultColWidth="8.83203125" defaultRowHeight="15"/>
  <cols>
    <col min="1" max="1" width="5.6640625" style="5" customWidth="1"/>
    <col min="2" max="2" width="129.5" customWidth="1"/>
    <col min="3" max="3" width="7.83203125" customWidth="1"/>
    <col min="4" max="5" width="7.6640625" customWidth="1"/>
  </cols>
  <sheetData>
    <row r="1" spans="1:5" s="7" customFormat="1" ht="25" customHeight="1">
      <c r="A1" s="166" t="s">
        <v>643</v>
      </c>
      <c r="B1" s="167"/>
      <c r="C1" s="167"/>
      <c r="D1" s="167"/>
      <c r="E1" s="167"/>
    </row>
    <row r="2" spans="1:5" s="7" customFormat="1" ht="30" customHeight="1">
      <c r="A2" s="168" t="s">
        <v>134</v>
      </c>
      <c r="B2" s="168" t="s">
        <v>135</v>
      </c>
      <c r="C2" s="168" t="s">
        <v>136</v>
      </c>
      <c r="D2" s="168" t="s">
        <v>137</v>
      </c>
      <c r="E2" s="168"/>
    </row>
    <row r="3" spans="1:5" s="7" customFormat="1" ht="18.75" customHeight="1">
      <c r="A3" s="168"/>
      <c r="B3" s="168"/>
      <c r="C3" s="168"/>
      <c r="D3" s="99" t="s">
        <v>104</v>
      </c>
      <c r="E3" s="99" t="s">
        <v>105</v>
      </c>
    </row>
    <row r="4" spans="1:5">
      <c r="A4" s="169">
        <v>10</v>
      </c>
      <c r="B4" s="20" t="s">
        <v>324</v>
      </c>
      <c r="C4" s="170">
        <v>6</v>
      </c>
      <c r="D4" s="171"/>
      <c r="E4" s="171"/>
    </row>
    <row r="5" spans="1:5" ht="30">
      <c r="A5" s="169"/>
      <c r="B5" s="27" t="s">
        <v>175</v>
      </c>
      <c r="C5" s="170"/>
      <c r="D5" s="171"/>
      <c r="E5" s="171"/>
    </row>
    <row r="6" spans="1:5" ht="72" customHeight="1">
      <c r="A6" s="169"/>
      <c r="B6" s="26" t="s">
        <v>176</v>
      </c>
      <c r="C6" s="170"/>
      <c r="D6" s="171"/>
      <c r="E6" s="171"/>
    </row>
    <row r="7" spans="1:5" ht="31.5" customHeight="1">
      <c r="A7" s="172" t="s">
        <v>320</v>
      </c>
      <c r="B7" s="21" t="s">
        <v>177</v>
      </c>
      <c r="C7" s="171"/>
      <c r="D7" s="171"/>
      <c r="E7" s="171"/>
    </row>
    <row r="8" spans="1:5">
      <c r="A8" s="172"/>
      <c r="B8" s="27" t="s">
        <v>133</v>
      </c>
      <c r="C8" s="171"/>
      <c r="D8" s="171"/>
      <c r="E8" s="171"/>
    </row>
    <row r="9" spans="1:5" ht="16.5" customHeight="1">
      <c r="A9" s="172"/>
      <c r="B9" s="25" t="s">
        <v>178</v>
      </c>
      <c r="C9" s="171"/>
      <c r="D9" s="171"/>
      <c r="E9" s="171"/>
    </row>
    <row r="10" spans="1:5" ht="18" customHeight="1">
      <c r="A10" s="172"/>
      <c r="B10" s="25" t="s">
        <v>179</v>
      </c>
      <c r="C10" s="171"/>
      <c r="D10" s="171"/>
      <c r="E10" s="171"/>
    </row>
    <row r="11" spans="1:5">
      <c r="A11" s="172"/>
      <c r="B11" s="25" t="s">
        <v>180</v>
      </c>
      <c r="C11" s="171"/>
      <c r="D11" s="171"/>
      <c r="E11" s="171"/>
    </row>
    <row r="12" spans="1:5">
      <c r="A12" s="172"/>
      <c r="B12" s="25" t="s">
        <v>181</v>
      </c>
      <c r="C12" s="171"/>
      <c r="D12" s="171"/>
      <c r="E12" s="171"/>
    </row>
    <row r="13" spans="1:5" ht="46" customHeight="1">
      <c r="A13" s="172"/>
      <c r="B13" s="25" t="s">
        <v>182</v>
      </c>
      <c r="C13" s="171"/>
      <c r="D13" s="171"/>
      <c r="E13" s="171"/>
    </row>
    <row r="14" spans="1:5" ht="43" customHeight="1">
      <c r="A14" s="172"/>
      <c r="B14" s="25" t="s">
        <v>183</v>
      </c>
      <c r="C14" s="171"/>
      <c r="D14" s="171"/>
      <c r="E14" s="171"/>
    </row>
    <row r="15" spans="1:5" ht="30">
      <c r="A15" s="172"/>
      <c r="B15" s="25" t="s">
        <v>184</v>
      </c>
      <c r="C15" s="171"/>
      <c r="D15" s="171"/>
      <c r="E15" s="171"/>
    </row>
    <row r="16" spans="1:5" ht="17" customHeight="1">
      <c r="A16" s="172"/>
      <c r="B16" s="25" t="s">
        <v>185</v>
      </c>
      <c r="C16" s="171"/>
      <c r="D16" s="171"/>
      <c r="E16" s="171"/>
    </row>
    <row r="17" spans="1:5" ht="43" customHeight="1">
      <c r="A17" s="172"/>
      <c r="B17" s="26" t="s">
        <v>186</v>
      </c>
      <c r="C17" s="171"/>
      <c r="D17" s="171"/>
      <c r="E17" s="171"/>
    </row>
    <row r="18" spans="1:5" ht="43" customHeight="1">
      <c r="A18" s="53"/>
      <c r="B18" s="26" t="s">
        <v>342</v>
      </c>
      <c r="C18" s="19"/>
      <c r="D18" s="19"/>
      <c r="E18" s="19"/>
    </row>
    <row r="19" spans="1:5">
      <c r="A19" s="23"/>
      <c r="B19" s="24" t="s">
        <v>187</v>
      </c>
      <c r="C19" s="19">
        <v>1</v>
      </c>
      <c r="D19" s="19">
        <v>0.5</v>
      </c>
      <c r="E19" s="19">
        <v>0.5</v>
      </c>
    </row>
    <row r="20" spans="1:5">
      <c r="A20" s="23"/>
      <c r="B20" s="24" t="s">
        <v>188</v>
      </c>
      <c r="C20" s="19">
        <v>0</v>
      </c>
      <c r="D20" s="19"/>
      <c r="E20" s="19"/>
    </row>
    <row r="21" spans="1:5" ht="15" customHeight="1">
      <c r="A21" s="172" t="s">
        <v>321</v>
      </c>
      <c r="B21" s="21" t="s">
        <v>189</v>
      </c>
      <c r="C21" s="171"/>
      <c r="D21" s="171"/>
      <c r="E21" s="171"/>
    </row>
    <row r="22" spans="1:5" ht="30">
      <c r="A22" s="172"/>
      <c r="B22" s="27" t="s">
        <v>190</v>
      </c>
      <c r="C22" s="171"/>
      <c r="D22" s="171"/>
      <c r="E22" s="171"/>
    </row>
    <row r="23" spans="1:5">
      <c r="A23" s="172"/>
      <c r="B23" s="28" t="s">
        <v>191</v>
      </c>
      <c r="C23" s="171"/>
      <c r="D23" s="171"/>
      <c r="E23" s="171"/>
    </row>
    <row r="24" spans="1:5" ht="30">
      <c r="A24" s="172"/>
      <c r="B24" s="28" t="s">
        <v>625</v>
      </c>
      <c r="C24" s="171"/>
      <c r="D24" s="171"/>
      <c r="E24" s="171"/>
    </row>
    <row r="25" spans="1:5" ht="30">
      <c r="A25" s="172"/>
      <c r="B25" s="28" t="s">
        <v>192</v>
      </c>
      <c r="C25" s="171"/>
      <c r="D25" s="171"/>
      <c r="E25" s="171"/>
    </row>
    <row r="26" spans="1:5" ht="71" customHeight="1">
      <c r="A26" s="172"/>
      <c r="B26" s="26" t="s">
        <v>193</v>
      </c>
      <c r="C26" s="171"/>
      <c r="D26" s="171"/>
      <c r="E26" s="171"/>
    </row>
    <row r="27" spans="1:5">
      <c r="A27" s="23"/>
      <c r="B27" s="24" t="s">
        <v>194</v>
      </c>
      <c r="C27" s="19">
        <v>2</v>
      </c>
      <c r="D27" s="19">
        <v>0.5</v>
      </c>
      <c r="E27" s="19"/>
    </row>
    <row r="28" spans="1:5">
      <c r="A28" s="23"/>
      <c r="B28" s="24" t="s">
        <v>195</v>
      </c>
      <c r="C28" s="19">
        <v>0</v>
      </c>
      <c r="D28" s="19"/>
      <c r="E28" s="19"/>
    </row>
    <row r="29" spans="1:5" ht="31.5" customHeight="1">
      <c r="A29" s="173" t="s">
        <v>322</v>
      </c>
      <c r="B29" s="21" t="s">
        <v>196</v>
      </c>
      <c r="C29" s="22"/>
      <c r="D29" s="19"/>
      <c r="E29" s="19"/>
    </row>
    <row r="30" spans="1:5">
      <c r="A30" s="174"/>
      <c r="B30" s="27" t="s">
        <v>325</v>
      </c>
      <c r="C30" s="170"/>
      <c r="D30" s="171"/>
      <c r="E30" s="171"/>
    </row>
    <row r="31" spans="1:5" ht="43" customHeight="1">
      <c r="A31" s="174"/>
      <c r="B31" s="25" t="s">
        <v>326</v>
      </c>
      <c r="C31" s="170"/>
      <c r="D31" s="171"/>
      <c r="E31" s="171"/>
    </row>
    <row r="32" spans="1:5" ht="44" customHeight="1">
      <c r="A32" s="175"/>
      <c r="B32" s="26" t="s">
        <v>327</v>
      </c>
      <c r="C32" s="170"/>
      <c r="D32" s="171"/>
      <c r="E32" s="171"/>
    </row>
    <row r="33" spans="1:5">
      <c r="A33" s="23"/>
      <c r="B33" s="24" t="s">
        <v>174</v>
      </c>
      <c r="C33" s="19">
        <v>1</v>
      </c>
      <c r="D33" s="19">
        <v>0.5</v>
      </c>
      <c r="E33" s="19"/>
    </row>
    <row r="34" spans="1:5">
      <c r="A34" s="23"/>
      <c r="B34" s="24" t="s">
        <v>340</v>
      </c>
      <c r="C34" s="19">
        <v>0</v>
      </c>
      <c r="D34" s="19"/>
      <c r="E34" s="19"/>
    </row>
    <row r="35" spans="1:5" ht="30">
      <c r="A35" s="173" t="s">
        <v>323</v>
      </c>
      <c r="B35" s="21" t="s">
        <v>197</v>
      </c>
      <c r="C35" s="22"/>
      <c r="D35" s="19"/>
      <c r="E35" s="19"/>
    </row>
    <row r="36" spans="1:5">
      <c r="A36" s="174"/>
      <c r="B36" s="27" t="s">
        <v>325</v>
      </c>
      <c r="C36" s="170"/>
      <c r="D36" s="171"/>
      <c r="E36" s="171"/>
    </row>
    <row r="37" spans="1:5" ht="14" customHeight="1">
      <c r="A37" s="174"/>
      <c r="B37" s="25" t="s">
        <v>198</v>
      </c>
      <c r="C37" s="170"/>
      <c r="D37" s="171"/>
      <c r="E37" s="171"/>
    </row>
    <row r="38" spans="1:5" ht="56" customHeight="1">
      <c r="A38" s="174"/>
      <c r="B38" s="25" t="s">
        <v>199</v>
      </c>
      <c r="C38" s="170"/>
      <c r="D38" s="171"/>
      <c r="E38" s="171"/>
    </row>
    <row r="39" spans="1:5" ht="29.5" customHeight="1">
      <c r="A39" s="174"/>
      <c r="B39" s="25" t="s">
        <v>200</v>
      </c>
      <c r="C39" s="170"/>
      <c r="D39" s="171"/>
      <c r="E39" s="171"/>
    </row>
    <row r="40" spans="1:5" ht="30">
      <c r="A40" s="175"/>
      <c r="B40" s="26" t="s">
        <v>201</v>
      </c>
      <c r="C40" s="170"/>
      <c r="D40" s="171"/>
      <c r="E40" s="171"/>
    </row>
    <row r="41" spans="1:5">
      <c r="A41" s="23"/>
      <c r="B41" s="24" t="s">
        <v>202</v>
      </c>
      <c r="C41" s="19">
        <v>2</v>
      </c>
      <c r="D41" s="19">
        <v>0.5</v>
      </c>
      <c r="E41" s="19"/>
    </row>
    <row r="42" spans="1:5" ht="30" customHeight="1">
      <c r="A42" s="23"/>
      <c r="B42" s="24" t="s">
        <v>341</v>
      </c>
      <c r="C42" s="19">
        <v>0</v>
      </c>
      <c r="D42" s="19"/>
      <c r="E42" s="19"/>
    </row>
  </sheetData>
  <mergeCells count="25">
    <mergeCell ref="C36:C40"/>
    <mergeCell ref="D36:D40"/>
    <mergeCell ref="E36:E40"/>
    <mergeCell ref="A29:A32"/>
    <mergeCell ref="A35:A40"/>
    <mergeCell ref="A21:A26"/>
    <mergeCell ref="C21:C26"/>
    <mergeCell ref="D21:D26"/>
    <mergeCell ref="E21:E26"/>
    <mergeCell ref="C30:C32"/>
    <mergeCell ref="D30:D32"/>
    <mergeCell ref="E30:E32"/>
    <mergeCell ref="A4:A6"/>
    <mergeCell ref="C4:C6"/>
    <mergeCell ref="D4:D6"/>
    <mergeCell ref="E4:E6"/>
    <mergeCell ref="A7:A17"/>
    <mergeCell ref="C7:C17"/>
    <mergeCell ref="D7:D17"/>
    <mergeCell ref="E7:E17"/>
    <mergeCell ref="A1:E1"/>
    <mergeCell ref="A2:A3"/>
    <mergeCell ref="B2:B3"/>
    <mergeCell ref="C2:C3"/>
    <mergeCell ref="D2:E2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Footer>&amp;C&amp;8&amp;A&amp;R&amp;8&amp;P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110"/>
  <sheetViews>
    <sheetView zoomScaleNormal="100" workbookViewId="0">
      <pane xSplit="1" ySplit="5" topLeftCell="B6" activePane="bottomRight" state="frozenSplit"/>
      <selection activeCell="A15" sqref="A15"/>
      <selection pane="topRight" activeCell="A15" sqref="A15"/>
      <selection pane="bottomLeft" activeCell="A20" sqref="A20"/>
      <selection pane="bottomRight"/>
    </sheetView>
  </sheetViews>
  <sheetFormatPr baseColWidth="10" defaultColWidth="9.1640625" defaultRowHeight="14.25" customHeight="1"/>
  <cols>
    <col min="1" max="1" width="22.83203125" style="3" customWidth="1"/>
    <col min="2" max="2" width="31" style="3" customWidth="1"/>
    <col min="3" max="3" width="5.83203125" style="3" customWidth="1"/>
    <col min="4" max="5" width="4.83203125" style="3" customWidth="1"/>
    <col min="6" max="6" width="5.83203125" style="3" customWidth="1"/>
    <col min="7" max="7" width="19" style="3" customWidth="1"/>
    <col min="8" max="9" width="12.83203125" style="3" customWidth="1"/>
    <col min="10" max="10" width="14.1640625" style="3" customWidth="1"/>
    <col min="11" max="14" width="12.83203125" style="50" customWidth="1"/>
    <col min="15" max="15" width="12.83203125" style="3" customWidth="1"/>
    <col min="16" max="16" width="12.83203125" style="32" customWidth="1"/>
    <col min="17" max="17" width="12.83203125" customWidth="1"/>
    <col min="18" max="18" width="9.1640625" style="52"/>
  </cols>
  <sheetData>
    <row r="1" spans="1:75" s="1" customFormat="1" ht="20" customHeight="1">
      <c r="A1" s="34" t="s">
        <v>328</v>
      </c>
      <c r="B1" s="34"/>
      <c r="C1" s="34"/>
      <c r="D1" s="34"/>
      <c r="E1" s="34"/>
      <c r="F1" s="34"/>
      <c r="G1" s="78"/>
      <c r="H1" s="34"/>
      <c r="I1" s="34"/>
      <c r="J1" s="34"/>
      <c r="K1" s="48"/>
      <c r="L1" s="48"/>
      <c r="M1" s="48"/>
      <c r="N1" s="45"/>
      <c r="O1" s="39"/>
      <c r="P1" s="34"/>
      <c r="Q1" s="34"/>
      <c r="R1" s="80"/>
    </row>
    <row r="2" spans="1:75" s="1" customFormat="1" ht="15" customHeight="1">
      <c r="A2" s="45" t="s">
        <v>479</v>
      </c>
      <c r="B2" s="36"/>
      <c r="C2" s="36"/>
      <c r="D2" s="36"/>
      <c r="E2" s="36"/>
      <c r="F2" s="36"/>
      <c r="G2" s="79"/>
      <c r="H2" s="36"/>
      <c r="I2" s="36"/>
      <c r="J2" s="36"/>
      <c r="K2" s="48"/>
      <c r="L2" s="48"/>
      <c r="M2" s="48"/>
      <c r="N2" s="45"/>
      <c r="O2" s="35"/>
      <c r="P2" s="36"/>
      <c r="Q2" s="37"/>
      <c r="R2" s="80"/>
    </row>
    <row r="3" spans="1:75" ht="66" customHeight="1">
      <c r="A3" s="176" t="s">
        <v>86</v>
      </c>
      <c r="B3" s="117" t="s">
        <v>329</v>
      </c>
      <c r="C3" s="177" t="s">
        <v>330</v>
      </c>
      <c r="D3" s="177"/>
      <c r="E3" s="179"/>
      <c r="F3" s="179"/>
      <c r="G3" s="178" t="s">
        <v>446</v>
      </c>
      <c r="H3" s="178" t="s">
        <v>208</v>
      </c>
      <c r="I3" s="178"/>
      <c r="J3" s="178" t="s">
        <v>203</v>
      </c>
      <c r="K3" s="178" t="s">
        <v>204</v>
      </c>
      <c r="L3" s="178"/>
      <c r="M3" s="178"/>
      <c r="N3" s="178"/>
      <c r="O3" s="178" t="s">
        <v>294</v>
      </c>
      <c r="P3" s="176" t="s">
        <v>209</v>
      </c>
      <c r="Q3" s="176" t="s">
        <v>84</v>
      </c>
    </row>
    <row r="4" spans="1:75" ht="37" customHeight="1">
      <c r="A4" s="178"/>
      <c r="B4" s="118" t="str">
        <f>Методика!B19</f>
        <v>Да, создан, его состав правомочен и периодически обновляется</v>
      </c>
      <c r="C4" s="176" t="s">
        <v>88</v>
      </c>
      <c r="D4" s="176" t="s">
        <v>104</v>
      </c>
      <c r="E4" s="176" t="s">
        <v>105</v>
      </c>
      <c r="F4" s="177" t="s">
        <v>87</v>
      </c>
      <c r="G4" s="178"/>
      <c r="H4" s="176" t="s">
        <v>302</v>
      </c>
      <c r="I4" s="176" t="s">
        <v>224</v>
      </c>
      <c r="J4" s="178"/>
      <c r="K4" s="176" t="s">
        <v>205</v>
      </c>
      <c r="L4" s="176" t="s">
        <v>316</v>
      </c>
      <c r="M4" s="176" t="s">
        <v>206</v>
      </c>
      <c r="N4" s="176" t="s">
        <v>207</v>
      </c>
      <c r="O4" s="178"/>
      <c r="P4" s="176"/>
      <c r="Q4" s="176"/>
    </row>
    <row r="5" spans="1:75" ht="40" customHeight="1">
      <c r="A5" s="178"/>
      <c r="B5" s="119" t="str">
        <f>Методика!B20</f>
        <v>Нет, не создан, или его состав не правомочен или не обновляется, или сведения об этом не являются общедоступными</v>
      </c>
      <c r="C5" s="176"/>
      <c r="D5" s="176"/>
      <c r="E5" s="176"/>
      <c r="F5" s="177"/>
      <c r="G5" s="178"/>
      <c r="H5" s="178"/>
      <c r="I5" s="178"/>
      <c r="J5" s="178"/>
      <c r="K5" s="178"/>
      <c r="L5" s="178"/>
      <c r="M5" s="178"/>
      <c r="N5" s="178"/>
      <c r="O5" s="178"/>
      <c r="P5" s="176"/>
      <c r="Q5" s="176"/>
    </row>
    <row r="6" spans="1:75" ht="15" customHeight="1">
      <c r="A6" s="160" t="s">
        <v>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4"/>
    </row>
    <row r="7" spans="1:75" s="8" customFormat="1" ht="15" customHeight="1">
      <c r="A7" s="161" t="s">
        <v>1</v>
      </c>
      <c r="B7" s="126" t="s">
        <v>187</v>
      </c>
      <c r="C7" s="127">
        <f>IF(B7=$B$4,1,0)</f>
        <v>1</v>
      </c>
      <c r="D7" s="128"/>
      <c r="E7" s="127"/>
      <c r="F7" s="129">
        <f t="shared" ref="F7:F24" si="0">C7*(1-D7)*(1-E7)</f>
        <v>1</v>
      </c>
      <c r="G7" s="130" t="s">
        <v>221</v>
      </c>
      <c r="H7" s="131" t="s">
        <v>375</v>
      </c>
      <c r="I7" s="131" t="s">
        <v>544</v>
      </c>
      <c r="J7" s="131" t="s">
        <v>221</v>
      </c>
      <c r="K7" s="131" t="s">
        <v>296</v>
      </c>
      <c r="L7" s="132">
        <v>44757</v>
      </c>
      <c r="M7" s="132">
        <v>44771</v>
      </c>
      <c r="N7" s="131" t="s">
        <v>434</v>
      </c>
      <c r="O7" s="131" t="s">
        <v>265</v>
      </c>
      <c r="P7" s="131" t="s">
        <v>139</v>
      </c>
      <c r="Q7" s="133" t="s">
        <v>293</v>
      </c>
      <c r="R7" s="52" t="s">
        <v>139</v>
      </c>
    </row>
    <row r="8" spans="1:75" ht="15" customHeight="1">
      <c r="A8" s="161" t="s">
        <v>2</v>
      </c>
      <c r="B8" s="126" t="s">
        <v>188</v>
      </c>
      <c r="C8" s="127">
        <f t="shared" ref="C8:C71" si="1">IF(B8=$B$4,1,0)</f>
        <v>0</v>
      </c>
      <c r="D8" s="128"/>
      <c r="E8" s="127"/>
      <c r="F8" s="129">
        <f t="shared" si="0"/>
        <v>0</v>
      </c>
      <c r="G8" s="130" t="s">
        <v>223</v>
      </c>
      <c r="H8" s="131" t="s">
        <v>376</v>
      </c>
      <c r="I8" s="131" t="s">
        <v>545</v>
      </c>
      <c r="J8" s="131" t="s">
        <v>225</v>
      </c>
      <c r="K8" s="135" t="s">
        <v>238</v>
      </c>
      <c r="L8" s="132">
        <v>44137</v>
      </c>
      <c r="M8" s="132" t="s">
        <v>225</v>
      </c>
      <c r="N8" s="131" t="s">
        <v>470</v>
      </c>
      <c r="O8" s="131" t="s">
        <v>139</v>
      </c>
      <c r="P8" s="131" t="s">
        <v>482</v>
      </c>
      <c r="Q8" s="136" t="s">
        <v>226</v>
      </c>
      <c r="R8" s="52" t="s">
        <v>139</v>
      </c>
    </row>
    <row r="9" spans="1:75" ht="15" customHeight="1">
      <c r="A9" s="161" t="s">
        <v>3</v>
      </c>
      <c r="B9" s="126" t="s">
        <v>188</v>
      </c>
      <c r="C9" s="127">
        <f t="shared" si="1"/>
        <v>0</v>
      </c>
      <c r="D9" s="128"/>
      <c r="E9" s="127"/>
      <c r="F9" s="129">
        <f t="shared" si="0"/>
        <v>0</v>
      </c>
      <c r="G9" s="130" t="s">
        <v>221</v>
      </c>
      <c r="H9" s="131" t="s">
        <v>377</v>
      </c>
      <c r="I9" s="131" t="s">
        <v>411</v>
      </c>
      <c r="J9" s="131" t="s">
        <v>221</v>
      </c>
      <c r="K9" s="135" t="s">
        <v>299</v>
      </c>
      <c r="L9" s="132">
        <v>44599</v>
      </c>
      <c r="M9" s="132" t="s">
        <v>225</v>
      </c>
      <c r="N9" s="131" t="s">
        <v>434</v>
      </c>
      <c r="O9" s="135" t="s">
        <v>223</v>
      </c>
      <c r="P9" s="131" t="s">
        <v>430</v>
      </c>
      <c r="Q9" s="137" t="s">
        <v>157</v>
      </c>
      <c r="R9" s="52" t="s">
        <v>139</v>
      </c>
    </row>
    <row r="10" spans="1:75" s="8" customFormat="1" ht="15" customHeight="1">
      <c r="A10" s="161" t="s">
        <v>4</v>
      </c>
      <c r="B10" s="138" t="s">
        <v>187</v>
      </c>
      <c r="C10" s="127">
        <f t="shared" si="1"/>
        <v>1</v>
      </c>
      <c r="D10" s="128"/>
      <c r="E10" s="127"/>
      <c r="F10" s="129">
        <f t="shared" si="0"/>
        <v>1</v>
      </c>
      <c r="G10" s="130" t="s">
        <v>221</v>
      </c>
      <c r="H10" s="131" t="s">
        <v>372</v>
      </c>
      <c r="I10" s="131" t="s">
        <v>546</v>
      </c>
      <c r="J10" s="131" t="s">
        <v>221</v>
      </c>
      <c r="K10" s="131" t="s">
        <v>296</v>
      </c>
      <c r="L10" s="132">
        <v>43934</v>
      </c>
      <c r="M10" s="132">
        <v>43979</v>
      </c>
      <c r="N10" s="131" t="s">
        <v>434</v>
      </c>
      <c r="O10" s="131" t="s">
        <v>221</v>
      </c>
      <c r="P10" s="131" t="s">
        <v>139</v>
      </c>
      <c r="Q10" s="137" t="s">
        <v>378</v>
      </c>
      <c r="R10" s="52" t="s">
        <v>139</v>
      </c>
    </row>
    <row r="11" spans="1:75" s="6" customFormat="1" ht="15" customHeight="1">
      <c r="A11" s="161" t="s">
        <v>5</v>
      </c>
      <c r="B11" s="138" t="s">
        <v>187</v>
      </c>
      <c r="C11" s="127">
        <f t="shared" si="1"/>
        <v>1</v>
      </c>
      <c r="D11" s="128"/>
      <c r="E11" s="127"/>
      <c r="F11" s="129">
        <f t="shared" si="0"/>
        <v>1</v>
      </c>
      <c r="G11" s="130" t="s">
        <v>221</v>
      </c>
      <c r="H11" s="131" t="s">
        <v>373</v>
      </c>
      <c r="I11" s="131" t="s">
        <v>374</v>
      </c>
      <c r="J11" s="131" t="s">
        <v>221</v>
      </c>
      <c r="K11" s="131" t="s">
        <v>238</v>
      </c>
      <c r="L11" s="132">
        <v>44189</v>
      </c>
      <c r="M11" s="132">
        <v>44284</v>
      </c>
      <c r="N11" s="131" t="s">
        <v>434</v>
      </c>
      <c r="O11" s="131" t="s">
        <v>221</v>
      </c>
      <c r="P11" s="131" t="s">
        <v>139</v>
      </c>
      <c r="Q11" s="136" t="s">
        <v>164</v>
      </c>
      <c r="R11" s="81" t="s">
        <v>139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75" s="42" customFormat="1" ht="15" customHeight="1">
      <c r="A12" s="161" t="s">
        <v>6</v>
      </c>
      <c r="B12" s="138" t="s">
        <v>187</v>
      </c>
      <c r="C12" s="139">
        <f t="shared" si="1"/>
        <v>1</v>
      </c>
      <c r="D12" s="140"/>
      <c r="E12" s="139"/>
      <c r="F12" s="141">
        <f t="shared" si="0"/>
        <v>1</v>
      </c>
      <c r="G12" s="130" t="s">
        <v>221</v>
      </c>
      <c r="H12" s="135" t="s">
        <v>493</v>
      </c>
      <c r="I12" s="135" t="s">
        <v>547</v>
      </c>
      <c r="J12" s="135" t="s">
        <v>221</v>
      </c>
      <c r="K12" s="131" t="s">
        <v>296</v>
      </c>
      <c r="L12" s="142">
        <v>44188</v>
      </c>
      <c r="M12" s="142">
        <v>44225</v>
      </c>
      <c r="N12" s="131" t="s">
        <v>434</v>
      </c>
      <c r="O12" s="131" t="s">
        <v>221</v>
      </c>
      <c r="P12" s="131" t="s">
        <v>139</v>
      </c>
      <c r="Q12" s="143" t="s">
        <v>165</v>
      </c>
      <c r="R12" s="52" t="s">
        <v>139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s="44" customFormat="1" ht="15" customHeight="1">
      <c r="A13" s="161" t="s">
        <v>7</v>
      </c>
      <c r="B13" s="138" t="s">
        <v>188</v>
      </c>
      <c r="C13" s="139">
        <f t="shared" si="1"/>
        <v>0</v>
      </c>
      <c r="D13" s="140"/>
      <c r="E13" s="139"/>
      <c r="F13" s="141">
        <f t="shared" si="0"/>
        <v>0</v>
      </c>
      <c r="G13" s="130" t="s">
        <v>223</v>
      </c>
      <c r="H13" s="135" t="s">
        <v>606</v>
      </c>
      <c r="I13" s="135" t="s">
        <v>605</v>
      </c>
      <c r="J13" s="135" t="s">
        <v>221</v>
      </c>
      <c r="K13" s="135" t="s">
        <v>238</v>
      </c>
      <c r="L13" s="142">
        <v>44529</v>
      </c>
      <c r="M13" s="142">
        <v>44617</v>
      </c>
      <c r="N13" s="131" t="s">
        <v>434</v>
      </c>
      <c r="O13" s="135" t="s">
        <v>225</v>
      </c>
      <c r="P13" s="135" t="s">
        <v>607</v>
      </c>
      <c r="Q13" s="143" t="s">
        <v>119</v>
      </c>
      <c r="R13" s="52" t="s">
        <v>139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s="6" customFormat="1" ht="15" customHeight="1">
      <c r="A14" s="161" t="s">
        <v>8</v>
      </c>
      <c r="B14" s="138" t="s">
        <v>187</v>
      </c>
      <c r="C14" s="127">
        <f t="shared" si="1"/>
        <v>1</v>
      </c>
      <c r="D14" s="128"/>
      <c r="E14" s="127"/>
      <c r="F14" s="129">
        <f t="shared" si="0"/>
        <v>1</v>
      </c>
      <c r="G14" s="130" t="s">
        <v>221</v>
      </c>
      <c r="H14" s="131" t="s">
        <v>494</v>
      </c>
      <c r="I14" s="131" t="s">
        <v>379</v>
      </c>
      <c r="J14" s="131" t="s">
        <v>221</v>
      </c>
      <c r="K14" s="131" t="s">
        <v>296</v>
      </c>
      <c r="L14" s="132">
        <v>44620</v>
      </c>
      <c r="M14" s="132">
        <v>44666</v>
      </c>
      <c r="N14" s="131" t="s">
        <v>434</v>
      </c>
      <c r="O14" s="131" t="s">
        <v>221</v>
      </c>
      <c r="P14" s="131" t="s">
        <v>139</v>
      </c>
      <c r="Q14" s="136" t="s">
        <v>362</v>
      </c>
      <c r="R14" s="52" t="s">
        <v>139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s="6" customFormat="1" ht="15" customHeight="1">
      <c r="A15" s="161" t="s">
        <v>9</v>
      </c>
      <c r="B15" s="138" t="s">
        <v>187</v>
      </c>
      <c r="C15" s="127">
        <f t="shared" si="1"/>
        <v>1</v>
      </c>
      <c r="D15" s="128"/>
      <c r="E15" s="127"/>
      <c r="F15" s="129">
        <f t="shared" si="0"/>
        <v>1</v>
      </c>
      <c r="G15" s="130" t="s">
        <v>221</v>
      </c>
      <c r="H15" s="131" t="s">
        <v>380</v>
      </c>
      <c r="I15" s="131" t="s">
        <v>381</v>
      </c>
      <c r="J15" s="131" t="s">
        <v>221</v>
      </c>
      <c r="K15" s="131" t="s">
        <v>297</v>
      </c>
      <c r="L15" s="132">
        <v>44625</v>
      </c>
      <c r="M15" s="132">
        <v>44652</v>
      </c>
      <c r="N15" s="131" t="s">
        <v>434</v>
      </c>
      <c r="O15" s="131" t="s">
        <v>419</v>
      </c>
      <c r="P15" s="131" t="s">
        <v>139</v>
      </c>
      <c r="Q15" s="143" t="s">
        <v>348</v>
      </c>
      <c r="R15" s="52" t="s">
        <v>139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75" ht="15" customHeight="1">
      <c r="A16" s="161" t="s">
        <v>10</v>
      </c>
      <c r="B16" s="138" t="s">
        <v>187</v>
      </c>
      <c r="C16" s="127">
        <f t="shared" si="1"/>
        <v>1</v>
      </c>
      <c r="D16" s="128"/>
      <c r="E16" s="127"/>
      <c r="F16" s="129">
        <f t="shared" si="0"/>
        <v>1</v>
      </c>
      <c r="G16" s="130" t="s">
        <v>221</v>
      </c>
      <c r="H16" s="131" t="s">
        <v>495</v>
      </c>
      <c r="I16" s="131" t="s">
        <v>548</v>
      </c>
      <c r="J16" s="131" t="s">
        <v>221</v>
      </c>
      <c r="K16" s="131" t="s">
        <v>296</v>
      </c>
      <c r="L16" s="132">
        <v>44301</v>
      </c>
      <c r="M16" s="132">
        <v>44305</v>
      </c>
      <c r="N16" s="131" t="s">
        <v>434</v>
      </c>
      <c r="O16" s="131" t="s">
        <v>221</v>
      </c>
      <c r="P16" s="131" t="s">
        <v>139</v>
      </c>
      <c r="Q16" s="144" t="s">
        <v>230</v>
      </c>
      <c r="R16" s="52" t="s">
        <v>139</v>
      </c>
    </row>
    <row r="17" spans="1:18" s="8" customFormat="1" ht="15" customHeight="1">
      <c r="A17" s="161" t="s">
        <v>11</v>
      </c>
      <c r="B17" s="126" t="s">
        <v>188</v>
      </c>
      <c r="C17" s="127">
        <f t="shared" si="1"/>
        <v>0</v>
      </c>
      <c r="D17" s="128"/>
      <c r="E17" s="127"/>
      <c r="F17" s="129">
        <f t="shared" si="0"/>
        <v>0</v>
      </c>
      <c r="G17" s="130" t="s">
        <v>221</v>
      </c>
      <c r="H17" s="131" t="s">
        <v>496</v>
      </c>
      <c r="I17" s="131" t="s">
        <v>549</v>
      </c>
      <c r="J17" s="131" t="s">
        <v>221</v>
      </c>
      <c r="K17" s="131" t="s">
        <v>299</v>
      </c>
      <c r="L17" s="132">
        <v>44509</v>
      </c>
      <c r="M17" s="132">
        <v>44512</v>
      </c>
      <c r="N17" s="131" t="s">
        <v>434</v>
      </c>
      <c r="O17" s="131" t="s">
        <v>223</v>
      </c>
      <c r="P17" s="131" t="s">
        <v>382</v>
      </c>
      <c r="Q17" s="145" t="s">
        <v>292</v>
      </c>
      <c r="R17" s="52" t="s">
        <v>139</v>
      </c>
    </row>
    <row r="18" spans="1:18" s="8" customFormat="1" ht="15" customHeight="1">
      <c r="A18" s="161" t="s">
        <v>12</v>
      </c>
      <c r="B18" s="126" t="s">
        <v>187</v>
      </c>
      <c r="C18" s="127">
        <f t="shared" si="1"/>
        <v>1</v>
      </c>
      <c r="D18" s="128"/>
      <c r="E18" s="127"/>
      <c r="F18" s="129">
        <f t="shared" si="0"/>
        <v>1</v>
      </c>
      <c r="G18" s="130" t="s">
        <v>221</v>
      </c>
      <c r="H18" s="131" t="s">
        <v>497</v>
      </c>
      <c r="I18" s="131" t="s">
        <v>550</v>
      </c>
      <c r="J18" s="131" t="s">
        <v>221</v>
      </c>
      <c r="K18" s="131" t="s">
        <v>238</v>
      </c>
      <c r="L18" s="132">
        <v>44356</v>
      </c>
      <c r="M18" s="132">
        <v>44357</v>
      </c>
      <c r="N18" s="131" t="s">
        <v>434</v>
      </c>
      <c r="O18" s="131" t="s">
        <v>221</v>
      </c>
      <c r="P18" s="135" t="s">
        <v>438</v>
      </c>
      <c r="Q18" s="136" t="s">
        <v>232</v>
      </c>
      <c r="R18" s="52" t="s">
        <v>139</v>
      </c>
    </row>
    <row r="19" spans="1:18" s="8" customFormat="1" ht="15" customHeight="1">
      <c r="A19" s="161" t="s">
        <v>13</v>
      </c>
      <c r="B19" s="138" t="s">
        <v>187</v>
      </c>
      <c r="C19" s="127">
        <f t="shared" si="1"/>
        <v>1</v>
      </c>
      <c r="D19" s="128"/>
      <c r="E19" s="127"/>
      <c r="F19" s="129">
        <f t="shared" si="0"/>
        <v>1</v>
      </c>
      <c r="G19" s="130" t="s">
        <v>221</v>
      </c>
      <c r="H19" s="131" t="s">
        <v>412</v>
      </c>
      <c r="I19" s="131" t="s">
        <v>613</v>
      </c>
      <c r="J19" s="131" t="s">
        <v>221</v>
      </c>
      <c r="K19" s="131" t="s">
        <v>296</v>
      </c>
      <c r="L19" s="132">
        <v>44229</v>
      </c>
      <c r="M19" s="132">
        <v>44278</v>
      </c>
      <c r="N19" s="131" t="s">
        <v>434</v>
      </c>
      <c r="O19" s="131" t="s">
        <v>221</v>
      </c>
      <c r="P19" s="131" t="s">
        <v>139</v>
      </c>
      <c r="Q19" s="136" t="s">
        <v>383</v>
      </c>
      <c r="R19" s="52" t="s">
        <v>139</v>
      </c>
    </row>
    <row r="20" spans="1:18" s="6" customFormat="1" ht="15" customHeight="1">
      <c r="A20" s="161" t="s">
        <v>14</v>
      </c>
      <c r="B20" s="138" t="s">
        <v>188</v>
      </c>
      <c r="C20" s="127">
        <f t="shared" si="1"/>
        <v>0</v>
      </c>
      <c r="D20" s="128"/>
      <c r="E20" s="127"/>
      <c r="F20" s="129">
        <f t="shared" si="0"/>
        <v>0</v>
      </c>
      <c r="G20" s="130" t="s">
        <v>223</v>
      </c>
      <c r="H20" s="131" t="s">
        <v>498</v>
      </c>
      <c r="I20" s="131" t="s">
        <v>223</v>
      </c>
      <c r="J20" s="131" t="s">
        <v>225</v>
      </c>
      <c r="K20" s="131" t="s">
        <v>296</v>
      </c>
      <c r="L20" s="132" t="s">
        <v>225</v>
      </c>
      <c r="M20" s="132">
        <v>44343</v>
      </c>
      <c r="N20" s="131" t="s">
        <v>434</v>
      </c>
      <c r="O20" s="131" t="s">
        <v>225</v>
      </c>
      <c r="P20" s="135" t="s">
        <v>431</v>
      </c>
      <c r="Q20" s="137" t="s">
        <v>233</v>
      </c>
      <c r="R20" s="52" t="s">
        <v>139</v>
      </c>
    </row>
    <row r="21" spans="1:18" s="6" customFormat="1" ht="15" customHeight="1">
      <c r="A21" s="161" t="s">
        <v>15</v>
      </c>
      <c r="B21" s="126" t="s">
        <v>187</v>
      </c>
      <c r="C21" s="127">
        <f t="shared" si="1"/>
        <v>1</v>
      </c>
      <c r="D21" s="128"/>
      <c r="E21" s="127"/>
      <c r="F21" s="129">
        <f t="shared" si="0"/>
        <v>1</v>
      </c>
      <c r="G21" s="130" t="s">
        <v>221</v>
      </c>
      <c r="H21" s="131" t="s">
        <v>499</v>
      </c>
      <c r="I21" s="131" t="s">
        <v>492</v>
      </c>
      <c r="J21" s="131" t="s">
        <v>221</v>
      </c>
      <c r="K21" s="131" t="s">
        <v>296</v>
      </c>
      <c r="L21" s="132">
        <v>44347</v>
      </c>
      <c r="M21" s="132">
        <v>44455</v>
      </c>
      <c r="N21" s="131" t="s">
        <v>434</v>
      </c>
      <c r="O21" s="131" t="s">
        <v>221</v>
      </c>
      <c r="P21" s="131" t="s">
        <v>139</v>
      </c>
      <c r="Q21" s="143" t="s">
        <v>234</v>
      </c>
      <c r="R21" s="52" t="s">
        <v>139</v>
      </c>
    </row>
    <row r="22" spans="1:18" s="8" customFormat="1" ht="15" customHeight="1">
      <c r="A22" s="161" t="s">
        <v>16</v>
      </c>
      <c r="B22" s="138" t="s">
        <v>187</v>
      </c>
      <c r="C22" s="127">
        <f t="shared" si="1"/>
        <v>1</v>
      </c>
      <c r="D22" s="128"/>
      <c r="E22" s="127"/>
      <c r="F22" s="129">
        <f t="shared" si="0"/>
        <v>1</v>
      </c>
      <c r="G22" s="130" t="s">
        <v>221</v>
      </c>
      <c r="H22" s="131" t="s">
        <v>385</v>
      </c>
      <c r="I22" s="131" t="s">
        <v>551</v>
      </c>
      <c r="J22" s="131" t="s">
        <v>221</v>
      </c>
      <c r="K22" s="131" t="s">
        <v>296</v>
      </c>
      <c r="L22" s="132">
        <v>43949</v>
      </c>
      <c r="M22" s="132">
        <v>43979</v>
      </c>
      <c r="N22" s="131" t="s">
        <v>434</v>
      </c>
      <c r="O22" s="131" t="s">
        <v>221</v>
      </c>
      <c r="P22" s="135" t="s">
        <v>609</v>
      </c>
      <c r="Q22" s="136" t="s">
        <v>108</v>
      </c>
      <c r="R22" s="52" t="s">
        <v>139</v>
      </c>
    </row>
    <row r="23" spans="1:18" ht="15" customHeight="1">
      <c r="A23" s="161" t="s">
        <v>17</v>
      </c>
      <c r="B23" s="126" t="s">
        <v>188</v>
      </c>
      <c r="C23" s="127">
        <f t="shared" si="1"/>
        <v>0</v>
      </c>
      <c r="D23" s="128"/>
      <c r="E23" s="127"/>
      <c r="F23" s="129">
        <f t="shared" si="0"/>
        <v>0</v>
      </c>
      <c r="G23" s="130" t="s">
        <v>223</v>
      </c>
      <c r="H23" s="131" t="s">
        <v>500</v>
      </c>
      <c r="I23" s="131" t="s">
        <v>487</v>
      </c>
      <c r="J23" s="131" t="s">
        <v>221</v>
      </c>
      <c r="K23" s="131" t="s">
        <v>296</v>
      </c>
      <c r="L23" s="132">
        <v>44726</v>
      </c>
      <c r="M23" s="132" t="s">
        <v>225</v>
      </c>
      <c r="N23" s="131" t="s">
        <v>434</v>
      </c>
      <c r="O23" s="131" t="s">
        <v>225</v>
      </c>
      <c r="P23" s="131" t="s">
        <v>488</v>
      </c>
      <c r="Q23" s="136" t="s">
        <v>158</v>
      </c>
      <c r="R23" s="52" t="s">
        <v>139</v>
      </c>
    </row>
    <row r="24" spans="1:18" ht="15" customHeight="1">
      <c r="A24" s="161" t="s">
        <v>170</v>
      </c>
      <c r="B24" s="138" t="s">
        <v>187</v>
      </c>
      <c r="C24" s="127">
        <f t="shared" si="1"/>
        <v>1</v>
      </c>
      <c r="D24" s="128"/>
      <c r="E24" s="127"/>
      <c r="F24" s="129">
        <f t="shared" si="0"/>
        <v>1</v>
      </c>
      <c r="G24" s="130" t="s">
        <v>221</v>
      </c>
      <c r="H24" s="131" t="s">
        <v>371</v>
      </c>
      <c r="I24" s="131" t="s">
        <v>552</v>
      </c>
      <c r="J24" s="135" t="s">
        <v>221</v>
      </c>
      <c r="K24" s="131" t="s">
        <v>296</v>
      </c>
      <c r="L24" s="132">
        <v>44454</v>
      </c>
      <c r="M24" s="132">
        <v>44461</v>
      </c>
      <c r="N24" s="131" t="s">
        <v>434</v>
      </c>
      <c r="O24" s="131" t="s">
        <v>386</v>
      </c>
      <c r="P24" s="131" t="s">
        <v>139</v>
      </c>
      <c r="Q24" s="137" t="s">
        <v>236</v>
      </c>
      <c r="R24" s="52" t="s">
        <v>139</v>
      </c>
    </row>
    <row r="25" spans="1:18" ht="15" customHeight="1">
      <c r="A25" s="160" t="s">
        <v>18</v>
      </c>
      <c r="B25" s="120"/>
      <c r="C25" s="146"/>
      <c r="D25" s="147"/>
      <c r="E25" s="146"/>
      <c r="F25" s="148"/>
      <c r="G25" s="149"/>
      <c r="H25" s="150"/>
      <c r="I25" s="150"/>
      <c r="J25" s="150"/>
      <c r="K25" s="150"/>
      <c r="L25" s="151"/>
      <c r="M25" s="151"/>
      <c r="N25" s="150"/>
      <c r="O25" s="150"/>
      <c r="P25" s="150"/>
      <c r="Q25" s="152"/>
    </row>
    <row r="26" spans="1:18" s="8" customFormat="1" ht="15" customHeight="1">
      <c r="A26" s="161" t="s">
        <v>19</v>
      </c>
      <c r="B26" s="126" t="s">
        <v>187</v>
      </c>
      <c r="C26" s="127">
        <f t="shared" si="1"/>
        <v>1</v>
      </c>
      <c r="D26" s="128"/>
      <c r="E26" s="127"/>
      <c r="F26" s="129">
        <f t="shared" ref="F26:F36" si="2">C26*(1-D26)*(1-E26)</f>
        <v>1</v>
      </c>
      <c r="G26" s="130" t="s">
        <v>221</v>
      </c>
      <c r="H26" s="131" t="s">
        <v>501</v>
      </c>
      <c r="I26" s="131" t="s">
        <v>387</v>
      </c>
      <c r="J26" s="131" t="s">
        <v>221</v>
      </c>
      <c r="K26" s="131" t="s">
        <v>238</v>
      </c>
      <c r="L26" s="132">
        <v>44617</v>
      </c>
      <c r="M26" s="132" t="s">
        <v>225</v>
      </c>
      <c r="N26" s="131" t="s">
        <v>434</v>
      </c>
      <c r="O26" s="131" t="s">
        <v>300</v>
      </c>
      <c r="P26" s="126" t="s">
        <v>432</v>
      </c>
      <c r="Q26" s="143" t="s">
        <v>98</v>
      </c>
      <c r="R26" s="52" t="s">
        <v>139</v>
      </c>
    </row>
    <row r="27" spans="1:18" ht="15" customHeight="1">
      <c r="A27" s="161" t="s">
        <v>20</v>
      </c>
      <c r="B27" s="126" t="s">
        <v>187</v>
      </c>
      <c r="C27" s="127">
        <f t="shared" si="1"/>
        <v>1</v>
      </c>
      <c r="D27" s="128"/>
      <c r="E27" s="127"/>
      <c r="F27" s="129">
        <f t="shared" si="2"/>
        <v>1</v>
      </c>
      <c r="G27" s="130" t="s">
        <v>221</v>
      </c>
      <c r="H27" s="131" t="s">
        <v>502</v>
      </c>
      <c r="I27" s="131" t="s">
        <v>502</v>
      </c>
      <c r="J27" s="131" t="s">
        <v>221</v>
      </c>
      <c r="K27" s="131" t="s">
        <v>238</v>
      </c>
      <c r="L27" s="132">
        <v>44608</v>
      </c>
      <c r="M27" s="132">
        <v>44705</v>
      </c>
      <c r="N27" s="131" t="s">
        <v>434</v>
      </c>
      <c r="O27" s="131" t="s">
        <v>221</v>
      </c>
      <c r="P27" s="131" t="s">
        <v>139</v>
      </c>
      <c r="Q27" s="144" t="s">
        <v>141</v>
      </c>
      <c r="R27" s="52" t="s">
        <v>139</v>
      </c>
    </row>
    <row r="28" spans="1:18" ht="15" customHeight="1">
      <c r="A28" s="161" t="s">
        <v>21</v>
      </c>
      <c r="B28" s="126" t="s">
        <v>188</v>
      </c>
      <c r="C28" s="127">
        <f t="shared" si="1"/>
        <v>0</v>
      </c>
      <c r="D28" s="128"/>
      <c r="E28" s="127"/>
      <c r="F28" s="129">
        <f t="shared" si="2"/>
        <v>0</v>
      </c>
      <c r="G28" s="130" t="s">
        <v>223</v>
      </c>
      <c r="H28" s="135" t="s">
        <v>225</v>
      </c>
      <c r="I28" s="131" t="s">
        <v>553</v>
      </c>
      <c r="J28" s="131" t="s">
        <v>221</v>
      </c>
      <c r="K28" s="131" t="s">
        <v>296</v>
      </c>
      <c r="L28" s="132">
        <v>43987</v>
      </c>
      <c r="M28" s="132">
        <v>43993</v>
      </c>
      <c r="N28" s="131" t="s">
        <v>434</v>
      </c>
      <c r="O28" s="131" t="s">
        <v>139</v>
      </c>
      <c r="P28" s="131" t="s">
        <v>631</v>
      </c>
      <c r="Q28" s="136" t="s">
        <v>121</v>
      </c>
      <c r="R28" s="52" t="s">
        <v>139</v>
      </c>
    </row>
    <row r="29" spans="1:18" ht="15" customHeight="1">
      <c r="A29" s="161" t="s">
        <v>22</v>
      </c>
      <c r="B29" s="126" t="s">
        <v>187</v>
      </c>
      <c r="C29" s="127">
        <f t="shared" si="1"/>
        <v>1</v>
      </c>
      <c r="D29" s="128"/>
      <c r="E29" s="127"/>
      <c r="F29" s="129">
        <f t="shared" si="2"/>
        <v>1</v>
      </c>
      <c r="G29" s="130" t="s">
        <v>221</v>
      </c>
      <c r="H29" s="131" t="s">
        <v>503</v>
      </c>
      <c r="I29" s="131" t="s">
        <v>554</v>
      </c>
      <c r="J29" s="131" t="s">
        <v>221</v>
      </c>
      <c r="K29" s="131" t="s">
        <v>296</v>
      </c>
      <c r="L29" s="132">
        <v>44629</v>
      </c>
      <c r="M29" s="132">
        <v>44629</v>
      </c>
      <c r="N29" s="131" t="s">
        <v>434</v>
      </c>
      <c r="O29" s="131" t="s">
        <v>221</v>
      </c>
      <c r="P29" s="131" t="s">
        <v>139</v>
      </c>
      <c r="Q29" s="144" t="s">
        <v>142</v>
      </c>
      <c r="R29" s="52" t="s">
        <v>139</v>
      </c>
    </row>
    <row r="30" spans="1:18" ht="15" customHeight="1">
      <c r="A30" s="161" t="s">
        <v>23</v>
      </c>
      <c r="B30" s="138" t="s">
        <v>187</v>
      </c>
      <c r="C30" s="127">
        <f t="shared" si="1"/>
        <v>1</v>
      </c>
      <c r="D30" s="128"/>
      <c r="E30" s="127"/>
      <c r="F30" s="129">
        <f t="shared" si="2"/>
        <v>1</v>
      </c>
      <c r="G30" s="130" t="s">
        <v>221</v>
      </c>
      <c r="H30" s="131" t="s">
        <v>366</v>
      </c>
      <c r="I30" s="131" t="s">
        <v>388</v>
      </c>
      <c r="J30" s="131" t="s">
        <v>221</v>
      </c>
      <c r="K30" s="131" t="s">
        <v>296</v>
      </c>
      <c r="L30" s="132">
        <v>44540</v>
      </c>
      <c r="M30" s="132">
        <v>44546</v>
      </c>
      <c r="N30" s="131" t="s">
        <v>434</v>
      </c>
      <c r="O30" s="131" t="s">
        <v>300</v>
      </c>
      <c r="P30" s="126" t="s">
        <v>301</v>
      </c>
      <c r="Q30" s="136" t="s">
        <v>132</v>
      </c>
      <c r="R30" s="52" t="s">
        <v>139</v>
      </c>
    </row>
    <row r="31" spans="1:18" s="8" customFormat="1" ht="15" customHeight="1">
      <c r="A31" s="161" t="s">
        <v>24</v>
      </c>
      <c r="B31" s="138" t="s">
        <v>187</v>
      </c>
      <c r="C31" s="127">
        <f t="shared" si="1"/>
        <v>1</v>
      </c>
      <c r="D31" s="128"/>
      <c r="E31" s="127"/>
      <c r="F31" s="129">
        <f t="shared" si="2"/>
        <v>1</v>
      </c>
      <c r="G31" s="130" t="s">
        <v>221</v>
      </c>
      <c r="H31" s="131" t="s">
        <v>616</v>
      </c>
      <c r="I31" s="131" t="s">
        <v>617</v>
      </c>
      <c r="J31" s="126" t="s">
        <v>221</v>
      </c>
      <c r="K31" s="126" t="s">
        <v>297</v>
      </c>
      <c r="L31" s="132">
        <v>44727</v>
      </c>
      <c r="M31" s="132">
        <v>44840</v>
      </c>
      <c r="N31" s="131" t="s">
        <v>434</v>
      </c>
      <c r="O31" s="131" t="s">
        <v>221</v>
      </c>
      <c r="P31" s="131" t="s">
        <v>139</v>
      </c>
      <c r="Q31" s="153" t="s">
        <v>143</v>
      </c>
      <c r="R31" s="52" t="s">
        <v>139</v>
      </c>
    </row>
    <row r="32" spans="1:18" ht="15" customHeight="1">
      <c r="A32" s="161" t="s">
        <v>25</v>
      </c>
      <c r="B32" s="126" t="s">
        <v>187</v>
      </c>
      <c r="C32" s="127">
        <f t="shared" si="1"/>
        <v>1</v>
      </c>
      <c r="D32" s="128">
        <v>0.5</v>
      </c>
      <c r="E32" s="127"/>
      <c r="F32" s="129">
        <f t="shared" si="2"/>
        <v>0.5</v>
      </c>
      <c r="G32" s="130" t="s">
        <v>221</v>
      </c>
      <c r="H32" s="131" t="s">
        <v>504</v>
      </c>
      <c r="I32" s="131" t="s">
        <v>555</v>
      </c>
      <c r="J32" s="126" t="s">
        <v>221</v>
      </c>
      <c r="K32" s="131" t="s">
        <v>298</v>
      </c>
      <c r="L32" s="132">
        <v>43536</v>
      </c>
      <c r="M32" s="132">
        <v>43552</v>
      </c>
      <c r="N32" s="131" t="s">
        <v>434</v>
      </c>
      <c r="O32" s="131" t="s">
        <v>221</v>
      </c>
      <c r="P32" s="131" t="s">
        <v>354</v>
      </c>
      <c r="Q32" s="136" t="s">
        <v>256</v>
      </c>
      <c r="R32" s="52" t="s">
        <v>139</v>
      </c>
    </row>
    <row r="33" spans="1:18" ht="15" customHeight="1">
      <c r="A33" s="161" t="s">
        <v>26</v>
      </c>
      <c r="B33" s="126" t="s">
        <v>187</v>
      </c>
      <c r="C33" s="127">
        <f t="shared" si="1"/>
        <v>1</v>
      </c>
      <c r="D33" s="128"/>
      <c r="E33" s="127"/>
      <c r="F33" s="129">
        <f t="shared" si="2"/>
        <v>1</v>
      </c>
      <c r="G33" s="130" t="s">
        <v>221</v>
      </c>
      <c r="H33" s="131" t="s">
        <v>389</v>
      </c>
      <c r="I33" s="131" t="s">
        <v>556</v>
      </c>
      <c r="J33" s="126" t="s">
        <v>221</v>
      </c>
      <c r="K33" s="131" t="s">
        <v>238</v>
      </c>
      <c r="L33" s="132">
        <v>44861</v>
      </c>
      <c r="M33" s="132">
        <v>44881</v>
      </c>
      <c r="N33" s="131" t="s">
        <v>434</v>
      </c>
      <c r="O33" s="131" t="s">
        <v>221</v>
      </c>
      <c r="P33" s="131" t="s">
        <v>139</v>
      </c>
      <c r="Q33" s="153" t="s">
        <v>144</v>
      </c>
      <c r="R33" s="52" t="s">
        <v>139</v>
      </c>
    </row>
    <row r="34" spans="1:18" ht="15" customHeight="1">
      <c r="A34" s="161" t="s">
        <v>27</v>
      </c>
      <c r="B34" s="138" t="s">
        <v>187</v>
      </c>
      <c r="C34" s="127">
        <f t="shared" si="1"/>
        <v>1</v>
      </c>
      <c r="D34" s="128"/>
      <c r="E34" s="127"/>
      <c r="F34" s="129">
        <f t="shared" si="2"/>
        <v>1</v>
      </c>
      <c r="G34" s="130" t="s">
        <v>221</v>
      </c>
      <c r="H34" s="131" t="s">
        <v>390</v>
      </c>
      <c r="I34" s="131" t="s">
        <v>390</v>
      </c>
      <c r="J34" s="138" t="s">
        <v>221</v>
      </c>
      <c r="K34" s="131" t="s">
        <v>238</v>
      </c>
      <c r="L34" s="132">
        <v>44538</v>
      </c>
      <c r="M34" s="132">
        <v>44671</v>
      </c>
      <c r="N34" s="131" t="s">
        <v>434</v>
      </c>
      <c r="O34" s="131" t="s">
        <v>221</v>
      </c>
      <c r="P34" s="131" t="s">
        <v>139</v>
      </c>
      <c r="Q34" s="136" t="s">
        <v>145</v>
      </c>
      <c r="R34" s="52" t="s">
        <v>139</v>
      </c>
    </row>
    <row r="35" spans="1:18" ht="15" customHeight="1">
      <c r="A35" s="161" t="s">
        <v>634</v>
      </c>
      <c r="B35" s="126" t="s">
        <v>187</v>
      </c>
      <c r="C35" s="127">
        <f t="shared" si="1"/>
        <v>1</v>
      </c>
      <c r="D35" s="128"/>
      <c r="E35" s="127"/>
      <c r="F35" s="129">
        <f t="shared" si="2"/>
        <v>1</v>
      </c>
      <c r="G35" s="130" t="s">
        <v>221</v>
      </c>
      <c r="H35" s="131" t="s">
        <v>505</v>
      </c>
      <c r="I35" s="131" t="s">
        <v>557</v>
      </c>
      <c r="J35" s="126" t="s">
        <v>221</v>
      </c>
      <c r="K35" s="131" t="s">
        <v>299</v>
      </c>
      <c r="L35" s="132">
        <v>44655</v>
      </c>
      <c r="M35" s="132">
        <v>44666</v>
      </c>
      <c r="N35" s="131" t="s">
        <v>434</v>
      </c>
      <c r="O35" s="131" t="s">
        <v>221</v>
      </c>
      <c r="P35" s="131" t="s">
        <v>139</v>
      </c>
      <c r="Q35" s="136" t="s">
        <v>117</v>
      </c>
      <c r="R35" s="52" t="s">
        <v>139</v>
      </c>
    </row>
    <row r="36" spans="1:18" ht="15" customHeight="1">
      <c r="A36" s="161" t="s">
        <v>28</v>
      </c>
      <c r="B36" s="126" t="s">
        <v>187</v>
      </c>
      <c r="C36" s="127">
        <f t="shared" si="1"/>
        <v>1</v>
      </c>
      <c r="D36" s="128"/>
      <c r="E36" s="127"/>
      <c r="F36" s="129">
        <f t="shared" si="2"/>
        <v>1</v>
      </c>
      <c r="G36" s="130" t="s">
        <v>221</v>
      </c>
      <c r="H36" s="131" t="s">
        <v>506</v>
      </c>
      <c r="I36" s="131" t="s">
        <v>558</v>
      </c>
      <c r="J36" s="126" t="s">
        <v>221</v>
      </c>
      <c r="K36" s="131" t="s">
        <v>238</v>
      </c>
      <c r="L36" s="132">
        <v>44265</v>
      </c>
      <c r="M36" s="132">
        <v>44272</v>
      </c>
      <c r="N36" s="131" t="s">
        <v>434</v>
      </c>
      <c r="O36" s="131" t="s">
        <v>221</v>
      </c>
      <c r="P36" s="131" t="s">
        <v>139</v>
      </c>
      <c r="Q36" s="136" t="s">
        <v>123</v>
      </c>
      <c r="R36" s="52" t="s">
        <v>139</v>
      </c>
    </row>
    <row r="37" spans="1:18" ht="15" customHeight="1">
      <c r="A37" s="160" t="s">
        <v>29</v>
      </c>
      <c r="B37" s="120"/>
      <c r="C37" s="146"/>
      <c r="D37" s="147"/>
      <c r="E37" s="146"/>
      <c r="F37" s="148"/>
      <c r="G37" s="149"/>
      <c r="H37" s="150"/>
      <c r="I37" s="150"/>
      <c r="J37" s="120"/>
      <c r="K37" s="120"/>
      <c r="L37" s="154"/>
      <c r="M37" s="151"/>
      <c r="N37" s="150"/>
      <c r="O37" s="150"/>
      <c r="P37" s="150"/>
      <c r="Q37" s="155"/>
    </row>
    <row r="38" spans="1:18" s="6" customFormat="1" ht="15" customHeight="1">
      <c r="A38" s="161" t="s">
        <v>30</v>
      </c>
      <c r="B38" s="138" t="s">
        <v>187</v>
      </c>
      <c r="C38" s="127">
        <f t="shared" si="1"/>
        <v>1</v>
      </c>
      <c r="D38" s="128"/>
      <c r="E38" s="127"/>
      <c r="F38" s="129">
        <f t="shared" ref="F38:F45" si="3">C38*(1-D38)*(1-E38)</f>
        <v>1</v>
      </c>
      <c r="G38" s="130" t="s">
        <v>221</v>
      </c>
      <c r="H38" s="131" t="s">
        <v>507</v>
      </c>
      <c r="I38" s="131" t="s">
        <v>559</v>
      </c>
      <c r="J38" s="126" t="s">
        <v>221</v>
      </c>
      <c r="K38" s="131" t="s">
        <v>296</v>
      </c>
      <c r="L38" s="132">
        <v>44358</v>
      </c>
      <c r="M38" s="132">
        <v>44372</v>
      </c>
      <c r="N38" s="131" t="s">
        <v>434</v>
      </c>
      <c r="O38" s="135" t="s">
        <v>221</v>
      </c>
      <c r="P38" s="138" t="s">
        <v>139</v>
      </c>
      <c r="Q38" s="143" t="s">
        <v>398</v>
      </c>
      <c r="R38" s="52" t="s">
        <v>139</v>
      </c>
    </row>
    <row r="39" spans="1:18" s="6" customFormat="1" ht="15" customHeight="1">
      <c r="A39" s="161" t="s">
        <v>31</v>
      </c>
      <c r="B39" s="126" t="s">
        <v>188</v>
      </c>
      <c r="C39" s="127">
        <f t="shared" si="1"/>
        <v>0</v>
      </c>
      <c r="D39" s="128"/>
      <c r="E39" s="127"/>
      <c r="F39" s="129">
        <f t="shared" si="3"/>
        <v>0</v>
      </c>
      <c r="G39" s="130" t="s">
        <v>223</v>
      </c>
      <c r="H39" s="131" t="s">
        <v>508</v>
      </c>
      <c r="I39" s="131" t="s">
        <v>367</v>
      </c>
      <c r="J39" s="126" t="s">
        <v>225</v>
      </c>
      <c r="K39" s="131" t="s">
        <v>299</v>
      </c>
      <c r="L39" s="132">
        <v>41263</v>
      </c>
      <c r="M39" s="132" t="s">
        <v>225</v>
      </c>
      <c r="N39" s="131" t="s">
        <v>421</v>
      </c>
      <c r="O39" s="131" t="s">
        <v>139</v>
      </c>
      <c r="P39" s="126" t="s">
        <v>442</v>
      </c>
      <c r="Q39" s="137" t="s">
        <v>101</v>
      </c>
      <c r="R39" s="52" t="s">
        <v>139</v>
      </c>
    </row>
    <row r="40" spans="1:18" s="6" customFormat="1" ht="15" customHeight="1">
      <c r="A40" s="161" t="s">
        <v>85</v>
      </c>
      <c r="B40" s="126" t="s">
        <v>187</v>
      </c>
      <c r="C40" s="127">
        <f t="shared" si="1"/>
        <v>1</v>
      </c>
      <c r="D40" s="128"/>
      <c r="E40" s="127"/>
      <c r="F40" s="129">
        <f t="shared" si="3"/>
        <v>1</v>
      </c>
      <c r="G40" s="130" t="s">
        <v>221</v>
      </c>
      <c r="H40" s="131" t="s">
        <v>509</v>
      </c>
      <c r="I40" s="131" t="s">
        <v>560</v>
      </c>
      <c r="J40" s="126" t="s">
        <v>221</v>
      </c>
      <c r="K40" s="131" t="s">
        <v>238</v>
      </c>
      <c r="L40" s="132">
        <v>44609</v>
      </c>
      <c r="M40" s="132">
        <v>44623</v>
      </c>
      <c r="N40" s="131" t="s">
        <v>434</v>
      </c>
      <c r="O40" s="131" t="s">
        <v>221</v>
      </c>
      <c r="P40" s="126" t="s">
        <v>139</v>
      </c>
      <c r="Q40" s="133" t="s">
        <v>172</v>
      </c>
      <c r="R40" s="52" t="s">
        <v>139</v>
      </c>
    </row>
    <row r="41" spans="1:18" ht="15" customHeight="1">
      <c r="A41" s="161" t="s">
        <v>32</v>
      </c>
      <c r="B41" s="138" t="s">
        <v>187</v>
      </c>
      <c r="C41" s="127">
        <f t="shared" si="1"/>
        <v>1</v>
      </c>
      <c r="D41" s="128"/>
      <c r="E41" s="127"/>
      <c r="F41" s="129">
        <f t="shared" si="3"/>
        <v>1</v>
      </c>
      <c r="G41" s="130" t="s">
        <v>221</v>
      </c>
      <c r="H41" s="131" t="s">
        <v>510</v>
      </c>
      <c r="I41" s="135" t="s">
        <v>561</v>
      </c>
      <c r="J41" s="126" t="s">
        <v>221</v>
      </c>
      <c r="K41" s="131" t="s">
        <v>238</v>
      </c>
      <c r="L41" s="142">
        <v>44851</v>
      </c>
      <c r="M41" s="132">
        <v>44879</v>
      </c>
      <c r="N41" s="131" t="s">
        <v>434</v>
      </c>
      <c r="O41" s="135" t="s">
        <v>221</v>
      </c>
      <c r="P41" s="126" t="s">
        <v>139</v>
      </c>
      <c r="Q41" s="143" t="s">
        <v>391</v>
      </c>
      <c r="R41" s="52" t="s">
        <v>139</v>
      </c>
    </row>
    <row r="42" spans="1:18" s="8" customFormat="1" ht="15" customHeight="1">
      <c r="A42" s="161" t="s">
        <v>33</v>
      </c>
      <c r="B42" s="138" t="s">
        <v>188</v>
      </c>
      <c r="C42" s="127">
        <f t="shared" si="1"/>
        <v>0</v>
      </c>
      <c r="D42" s="128"/>
      <c r="E42" s="127"/>
      <c r="F42" s="129">
        <f t="shared" si="3"/>
        <v>0</v>
      </c>
      <c r="G42" s="130" t="s">
        <v>223</v>
      </c>
      <c r="H42" s="131" t="s">
        <v>511</v>
      </c>
      <c r="I42" s="131" t="s">
        <v>562</v>
      </c>
      <c r="J42" s="126" t="s">
        <v>221</v>
      </c>
      <c r="K42" s="131" t="s">
        <v>238</v>
      </c>
      <c r="L42" s="132">
        <v>43144</v>
      </c>
      <c r="M42" s="132" t="s">
        <v>225</v>
      </c>
      <c r="N42" s="131" t="s">
        <v>426</v>
      </c>
      <c r="O42" s="131" t="s">
        <v>139</v>
      </c>
      <c r="P42" s="131" t="s">
        <v>422</v>
      </c>
      <c r="Q42" s="143" t="s">
        <v>345</v>
      </c>
      <c r="R42" s="52" t="s">
        <v>139</v>
      </c>
    </row>
    <row r="43" spans="1:18" s="6" customFormat="1" ht="15" customHeight="1">
      <c r="A43" s="161" t="s">
        <v>34</v>
      </c>
      <c r="B43" s="138" t="s">
        <v>187</v>
      </c>
      <c r="C43" s="127">
        <f t="shared" si="1"/>
        <v>1</v>
      </c>
      <c r="D43" s="128">
        <v>0.5</v>
      </c>
      <c r="E43" s="127"/>
      <c r="F43" s="129">
        <f t="shared" si="3"/>
        <v>0.5</v>
      </c>
      <c r="G43" s="130" t="s">
        <v>221</v>
      </c>
      <c r="H43" s="131" t="s">
        <v>512</v>
      </c>
      <c r="I43" s="131" t="s">
        <v>563</v>
      </c>
      <c r="J43" s="126" t="s">
        <v>221</v>
      </c>
      <c r="K43" s="131" t="s">
        <v>299</v>
      </c>
      <c r="L43" s="132">
        <v>44642</v>
      </c>
      <c r="M43" s="132" t="s">
        <v>225</v>
      </c>
      <c r="N43" s="131" t="s">
        <v>434</v>
      </c>
      <c r="O43" s="131" t="s">
        <v>221</v>
      </c>
      <c r="P43" s="126" t="s">
        <v>435</v>
      </c>
      <c r="Q43" s="133" t="s">
        <v>146</v>
      </c>
      <c r="R43" s="52" t="s">
        <v>139</v>
      </c>
    </row>
    <row r="44" spans="1:18" s="6" customFormat="1" ht="15" customHeight="1">
      <c r="A44" s="161" t="s">
        <v>35</v>
      </c>
      <c r="B44" s="126" t="s">
        <v>187</v>
      </c>
      <c r="C44" s="127">
        <f t="shared" si="1"/>
        <v>1</v>
      </c>
      <c r="D44" s="128">
        <v>0.5</v>
      </c>
      <c r="E44" s="127"/>
      <c r="F44" s="129">
        <f t="shared" si="3"/>
        <v>0.5</v>
      </c>
      <c r="G44" s="130" t="s">
        <v>221</v>
      </c>
      <c r="H44" s="131" t="s">
        <v>513</v>
      </c>
      <c r="I44" s="131" t="s">
        <v>564</v>
      </c>
      <c r="J44" s="126" t="s">
        <v>221</v>
      </c>
      <c r="K44" s="131" t="s">
        <v>297</v>
      </c>
      <c r="L44" s="132">
        <v>44791</v>
      </c>
      <c r="M44" s="132">
        <v>44789</v>
      </c>
      <c r="N44" s="131" t="s">
        <v>434</v>
      </c>
      <c r="O44" s="131" t="s">
        <v>221</v>
      </c>
      <c r="P44" s="131" t="s">
        <v>354</v>
      </c>
      <c r="Q44" s="133" t="s">
        <v>166</v>
      </c>
      <c r="R44" s="52" t="s">
        <v>139</v>
      </c>
    </row>
    <row r="45" spans="1:18" s="6" customFormat="1" ht="15" customHeight="1">
      <c r="A45" s="161" t="s">
        <v>109</v>
      </c>
      <c r="B45" s="126" t="s">
        <v>187</v>
      </c>
      <c r="C45" s="127">
        <f t="shared" si="1"/>
        <v>1</v>
      </c>
      <c r="D45" s="128"/>
      <c r="E45" s="125"/>
      <c r="F45" s="129">
        <f t="shared" si="3"/>
        <v>1</v>
      </c>
      <c r="G45" s="130" t="s">
        <v>221</v>
      </c>
      <c r="H45" s="131" t="s">
        <v>514</v>
      </c>
      <c r="I45" s="131" t="s">
        <v>565</v>
      </c>
      <c r="J45" s="126" t="s">
        <v>221</v>
      </c>
      <c r="K45" s="131" t="s">
        <v>238</v>
      </c>
      <c r="L45" s="132">
        <v>44386</v>
      </c>
      <c r="M45" s="132">
        <v>44413</v>
      </c>
      <c r="N45" s="131" t="s">
        <v>434</v>
      </c>
      <c r="O45" s="131" t="s">
        <v>221</v>
      </c>
      <c r="P45" s="126" t="s">
        <v>139</v>
      </c>
      <c r="Q45" s="133" t="s">
        <v>355</v>
      </c>
      <c r="R45" s="52" t="s">
        <v>139</v>
      </c>
    </row>
    <row r="46" spans="1:18" ht="15" customHeight="1">
      <c r="A46" s="160" t="s">
        <v>36</v>
      </c>
      <c r="B46" s="120"/>
      <c r="C46" s="146"/>
      <c r="D46" s="147"/>
      <c r="E46" s="146"/>
      <c r="F46" s="148"/>
      <c r="G46" s="149"/>
      <c r="H46" s="150"/>
      <c r="I46" s="150"/>
      <c r="J46" s="120"/>
      <c r="K46" s="120"/>
      <c r="L46" s="154"/>
      <c r="M46" s="151"/>
      <c r="N46" s="150"/>
      <c r="O46" s="150"/>
      <c r="P46" s="120"/>
      <c r="Q46" s="155"/>
    </row>
    <row r="47" spans="1:18" s="6" customFormat="1" ht="15" customHeight="1">
      <c r="A47" s="161" t="s">
        <v>37</v>
      </c>
      <c r="B47" s="138" t="s">
        <v>187</v>
      </c>
      <c r="C47" s="127">
        <f t="shared" si="1"/>
        <v>1</v>
      </c>
      <c r="D47" s="128"/>
      <c r="E47" s="127"/>
      <c r="F47" s="129">
        <f t="shared" ref="F47:F53" si="4">C47*(1-D47)*(1-E47)</f>
        <v>1</v>
      </c>
      <c r="G47" s="130" t="s">
        <v>221</v>
      </c>
      <c r="H47" s="131" t="s">
        <v>515</v>
      </c>
      <c r="I47" s="131" t="s">
        <v>515</v>
      </c>
      <c r="J47" s="126" t="s">
        <v>221</v>
      </c>
      <c r="K47" s="131" t="s">
        <v>296</v>
      </c>
      <c r="L47" s="132">
        <v>44704</v>
      </c>
      <c r="M47" s="132" t="s">
        <v>225</v>
      </c>
      <c r="N47" s="131" t="s">
        <v>434</v>
      </c>
      <c r="O47" s="135" t="s">
        <v>221</v>
      </c>
      <c r="P47" s="138" t="s">
        <v>472</v>
      </c>
      <c r="Q47" s="136" t="s">
        <v>452</v>
      </c>
      <c r="R47" s="52" t="s">
        <v>139</v>
      </c>
    </row>
    <row r="48" spans="1:18" s="6" customFormat="1" ht="15" customHeight="1">
      <c r="A48" s="161" t="s">
        <v>38</v>
      </c>
      <c r="B48" s="138" t="s">
        <v>188</v>
      </c>
      <c r="C48" s="127">
        <f t="shared" si="1"/>
        <v>0</v>
      </c>
      <c r="D48" s="128"/>
      <c r="E48" s="127"/>
      <c r="F48" s="129">
        <f t="shared" si="4"/>
        <v>0</v>
      </c>
      <c r="G48" s="130" t="s">
        <v>223</v>
      </c>
      <c r="H48" s="131" t="s">
        <v>516</v>
      </c>
      <c r="I48" s="131" t="s">
        <v>593</v>
      </c>
      <c r="J48" s="126" t="s">
        <v>221</v>
      </c>
      <c r="K48" s="131" t="s">
        <v>296</v>
      </c>
      <c r="L48" s="142">
        <v>43241</v>
      </c>
      <c r="M48" s="132">
        <v>43252</v>
      </c>
      <c r="N48" s="131" t="s">
        <v>426</v>
      </c>
      <c r="O48" s="135" t="s">
        <v>139</v>
      </c>
      <c r="P48" s="126" t="s">
        <v>423</v>
      </c>
      <c r="Q48" s="153" t="s">
        <v>147</v>
      </c>
      <c r="R48" s="52" t="s">
        <v>139</v>
      </c>
    </row>
    <row r="49" spans="1:18" ht="15" customHeight="1">
      <c r="A49" s="161" t="s">
        <v>39</v>
      </c>
      <c r="B49" s="126" t="s">
        <v>187</v>
      </c>
      <c r="C49" s="127">
        <f t="shared" si="1"/>
        <v>1</v>
      </c>
      <c r="D49" s="128"/>
      <c r="E49" s="127"/>
      <c r="F49" s="129">
        <f t="shared" si="4"/>
        <v>1</v>
      </c>
      <c r="G49" s="130" t="s">
        <v>221</v>
      </c>
      <c r="H49" s="131" t="s">
        <v>517</v>
      </c>
      <c r="I49" s="131" t="s">
        <v>566</v>
      </c>
      <c r="J49" s="126" t="s">
        <v>221</v>
      </c>
      <c r="K49" s="131" t="s">
        <v>296</v>
      </c>
      <c r="L49" s="132">
        <v>44455</v>
      </c>
      <c r="M49" s="132">
        <v>44460</v>
      </c>
      <c r="N49" s="131" t="s">
        <v>434</v>
      </c>
      <c r="O49" s="131" t="s">
        <v>221</v>
      </c>
      <c r="P49" s="126" t="s">
        <v>139</v>
      </c>
      <c r="Q49" s="137" t="s">
        <v>287</v>
      </c>
      <c r="R49" s="52" t="s">
        <v>139</v>
      </c>
    </row>
    <row r="50" spans="1:18" ht="15" customHeight="1">
      <c r="A50" s="161" t="s">
        <v>40</v>
      </c>
      <c r="B50" s="138" t="s">
        <v>187</v>
      </c>
      <c r="C50" s="127">
        <f t="shared" si="1"/>
        <v>1</v>
      </c>
      <c r="D50" s="128"/>
      <c r="E50" s="127"/>
      <c r="F50" s="129">
        <f t="shared" si="4"/>
        <v>1</v>
      </c>
      <c r="G50" s="130" t="s">
        <v>221</v>
      </c>
      <c r="H50" s="131" t="s">
        <v>518</v>
      </c>
      <c r="I50" s="131" t="s">
        <v>567</v>
      </c>
      <c r="J50" s="138" t="s">
        <v>221</v>
      </c>
      <c r="K50" s="131" t="s">
        <v>296</v>
      </c>
      <c r="L50" s="132">
        <v>43903</v>
      </c>
      <c r="M50" s="132">
        <v>44285</v>
      </c>
      <c r="N50" s="131" t="s">
        <v>434</v>
      </c>
      <c r="O50" s="131" t="s">
        <v>221</v>
      </c>
      <c r="P50" s="126" t="s">
        <v>139</v>
      </c>
      <c r="Q50" s="153" t="s">
        <v>148</v>
      </c>
      <c r="R50" s="52" t="s">
        <v>139</v>
      </c>
    </row>
    <row r="51" spans="1:18" s="6" customFormat="1" ht="15" customHeight="1">
      <c r="A51" s="161" t="s">
        <v>635</v>
      </c>
      <c r="B51" s="138" t="s">
        <v>187</v>
      </c>
      <c r="C51" s="127">
        <f t="shared" si="1"/>
        <v>1</v>
      </c>
      <c r="D51" s="128"/>
      <c r="E51" s="127"/>
      <c r="F51" s="129">
        <f t="shared" si="4"/>
        <v>1</v>
      </c>
      <c r="G51" s="130" t="s">
        <v>221</v>
      </c>
      <c r="H51" s="131" t="s">
        <v>368</v>
      </c>
      <c r="I51" s="131" t="s">
        <v>568</v>
      </c>
      <c r="J51" s="126" t="s">
        <v>221</v>
      </c>
      <c r="K51" s="131" t="s">
        <v>296</v>
      </c>
      <c r="L51" s="132">
        <v>44230</v>
      </c>
      <c r="M51" s="132">
        <v>44236</v>
      </c>
      <c r="N51" s="131" t="s">
        <v>434</v>
      </c>
      <c r="O51" s="131" t="s">
        <v>221</v>
      </c>
      <c r="P51" s="126" t="s">
        <v>139</v>
      </c>
      <c r="Q51" s="136" t="s">
        <v>149</v>
      </c>
      <c r="R51" s="52" t="s">
        <v>139</v>
      </c>
    </row>
    <row r="52" spans="1:18" ht="15" customHeight="1">
      <c r="A52" s="161" t="s">
        <v>41</v>
      </c>
      <c r="B52" s="126" t="s">
        <v>188</v>
      </c>
      <c r="C52" s="127">
        <f t="shared" si="1"/>
        <v>0</v>
      </c>
      <c r="D52" s="128"/>
      <c r="E52" s="127"/>
      <c r="F52" s="129">
        <f t="shared" si="4"/>
        <v>0</v>
      </c>
      <c r="G52" s="130" t="s">
        <v>223</v>
      </c>
      <c r="H52" s="131" t="s">
        <v>369</v>
      </c>
      <c r="I52" s="131" t="s">
        <v>569</v>
      </c>
      <c r="J52" s="126" t="s">
        <v>221</v>
      </c>
      <c r="K52" s="131" t="s">
        <v>238</v>
      </c>
      <c r="L52" s="132">
        <v>43074</v>
      </c>
      <c r="M52" s="132" t="s">
        <v>225</v>
      </c>
      <c r="N52" s="131" t="s">
        <v>426</v>
      </c>
      <c r="O52" s="131" t="s">
        <v>139</v>
      </c>
      <c r="P52" s="126" t="s">
        <v>473</v>
      </c>
      <c r="Q52" s="153" t="s">
        <v>413</v>
      </c>
      <c r="R52" s="52" t="s">
        <v>139</v>
      </c>
    </row>
    <row r="53" spans="1:18" ht="15" customHeight="1">
      <c r="A53" s="161" t="s">
        <v>42</v>
      </c>
      <c r="B53" s="126" t="s">
        <v>188</v>
      </c>
      <c r="C53" s="127">
        <f t="shared" si="1"/>
        <v>0</v>
      </c>
      <c r="D53" s="128"/>
      <c r="E53" s="127"/>
      <c r="F53" s="129">
        <f t="shared" si="4"/>
        <v>0</v>
      </c>
      <c r="G53" s="130" t="s">
        <v>221</v>
      </c>
      <c r="H53" s="131" t="s">
        <v>519</v>
      </c>
      <c r="I53" s="131" t="s">
        <v>395</v>
      </c>
      <c r="J53" s="126" t="s">
        <v>221</v>
      </c>
      <c r="K53" s="126" t="s">
        <v>297</v>
      </c>
      <c r="L53" s="132">
        <v>44480</v>
      </c>
      <c r="M53" s="132">
        <v>44554</v>
      </c>
      <c r="N53" s="131" t="s">
        <v>434</v>
      </c>
      <c r="O53" s="131" t="s">
        <v>223</v>
      </c>
      <c r="P53" s="131" t="s">
        <v>353</v>
      </c>
      <c r="Q53" s="136" t="s">
        <v>267</v>
      </c>
      <c r="R53" s="52" t="s">
        <v>139</v>
      </c>
    </row>
    <row r="54" spans="1:18" ht="15" customHeight="1">
      <c r="A54" s="160" t="s">
        <v>43</v>
      </c>
      <c r="B54" s="120"/>
      <c r="C54" s="146"/>
      <c r="D54" s="147"/>
      <c r="E54" s="146"/>
      <c r="F54" s="148"/>
      <c r="G54" s="149"/>
      <c r="H54" s="156"/>
      <c r="I54" s="150"/>
      <c r="J54" s="120"/>
      <c r="K54" s="120"/>
      <c r="L54" s="154"/>
      <c r="M54" s="151"/>
      <c r="N54" s="150"/>
      <c r="O54" s="150"/>
      <c r="P54" s="120"/>
      <c r="Q54" s="155"/>
    </row>
    <row r="55" spans="1:18" s="6" customFormat="1" ht="15" customHeight="1">
      <c r="A55" s="161" t="s">
        <v>44</v>
      </c>
      <c r="B55" s="138" t="s">
        <v>187</v>
      </c>
      <c r="C55" s="127">
        <f t="shared" si="1"/>
        <v>1</v>
      </c>
      <c r="D55" s="128"/>
      <c r="E55" s="139"/>
      <c r="F55" s="129">
        <f t="shared" ref="F55:F68" si="5">C55*(1-D55)*(1-E55)</f>
        <v>1</v>
      </c>
      <c r="G55" s="130" t="s">
        <v>221</v>
      </c>
      <c r="H55" s="131" t="s">
        <v>520</v>
      </c>
      <c r="I55" s="131" t="s">
        <v>594</v>
      </c>
      <c r="J55" s="138" t="s">
        <v>221</v>
      </c>
      <c r="K55" s="131" t="s">
        <v>296</v>
      </c>
      <c r="L55" s="142">
        <v>44523</v>
      </c>
      <c r="M55" s="132">
        <v>44552</v>
      </c>
      <c r="N55" s="131" t="s">
        <v>434</v>
      </c>
      <c r="O55" s="135" t="s">
        <v>221</v>
      </c>
      <c r="P55" s="138" t="s">
        <v>139</v>
      </c>
      <c r="Q55" s="143" t="s">
        <v>244</v>
      </c>
      <c r="R55" s="52" t="s">
        <v>139</v>
      </c>
    </row>
    <row r="56" spans="1:18" s="6" customFormat="1" ht="15" customHeight="1">
      <c r="A56" s="161" t="s">
        <v>636</v>
      </c>
      <c r="B56" s="138" t="s">
        <v>187</v>
      </c>
      <c r="C56" s="127">
        <f t="shared" si="1"/>
        <v>1</v>
      </c>
      <c r="D56" s="128"/>
      <c r="E56" s="127"/>
      <c r="F56" s="129">
        <f t="shared" si="5"/>
        <v>1</v>
      </c>
      <c r="G56" s="130" t="s">
        <v>221</v>
      </c>
      <c r="H56" s="131" t="s">
        <v>623</v>
      </c>
      <c r="I56" s="131" t="s">
        <v>396</v>
      </c>
      <c r="J56" s="138" t="s">
        <v>221</v>
      </c>
      <c r="K56" s="131" t="s">
        <v>296</v>
      </c>
      <c r="L56" s="142">
        <v>44470</v>
      </c>
      <c r="M56" s="132">
        <v>44557</v>
      </c>
      <c r="N56" s="131" t="s">
        <v>434</v>
      </c>
      <c r="O56" s="135" t="s">
        <v>221</v>
      </c>
      <c r="P56" s="138" t="s">
        <v>626</v>
      </c>
      <c r="Q56" s="136" t="s">
        <v>433</v>
      </c>
      <c r="R56" s="52" t="s">
        <v>139</v>
      </c>
    </row>
    <row r="57" spans="1:18" s="6" customFormat="1" ht="15" customHeight="1">
      <c r="A57" s="161" t="s">
        <v>45</v>
      </c>
      <c r="B57" s="138" t="s">
        <v>187</v>
      </c>
      <c r="C57" s="139">
        <f t="shared" si="1"/>
        <v>1</v>
      </c>
      <c r="D57" s="140">
        <v>0.5</v>
      </c>
      <c r="E57" s="139"/>
      <c r="F57" s="141">
        <f t="shared" si="5"/>
        <v>0.5</v>
      </c>
      <c r="G57" s="130" t="s">
        <v>221</v>
      </c>
      <c r="H57" s="135" t="s">
        <v>425</v>
      </c>
      <c r="I57" s="131" t="s">
        <v>574</v>
      </c>
      <c r="J57" s="126" t="s">
        <v>221</v>
      </c>
      <c r="K57" s="131" t="s">
        <v>299</v>
      </c>
      <c r="L57" s="132">
        <v>44715</v>
      </c>
      <c r="M57" s="132">
        <v>44859</v>
      </c>
      <c r="N57" s="131" t="s">
        <v>434</v>
      </c>
      <c r="O57" s="131" t="s">
        <v>221</v>
      </c>
      <c r="P57" s="134" t="s">
        <v>436</v>
      </c>
      <c r="Q57" s="153" t="s">
        <v>167</v>
      </c>
      <c r="R57" s="52" t="s">
        <v>139</v>
      </c>
    </row>
    <row r="58" spans="1:18" s="6" customFormat="1" ht="15" customHeight="1">
      <c r="A58" s="161" t="s">
        <v>46</v>
      </c>
      <c r="B58" s="138" t="s">
        <v>187</v>
      </c>
      <c r="C58" s="127">
        <f t="shared" si="1"/>
        <v>1</v>
      </c>
      <c r="D58" s="128">
        <v>0.5</v>
      </c>
      <c r="E58" s="127"/>
      <c r="F58" s="129">
        <f t="shared" si="5"/>
        <v>0.5</v>
      </c>
      <c r="G58" s="130" t="s">
        <v>221</v>
      </c>
      <c r="H58" s="131" t="s">
        <v>521</v>
      </c>
      <c r="I58" s="131" t="s">
        <v>437</v>
      </c>
      <c r="J58" s="126" t="s">
        <v>221</v>
      </c>
      <c r="K58" s="131" t="s">
        <v>296</v>
      </c>
      <c r="L58" s="142">
        <v>44602</v>
      </c>
      <c r="M58" s="132">
        <v>44593</v>
      </c>
      <c r="N58" s="131" t="s">
        <v>434</v>
      </c>
      <c r="O58" s="135" t="s">
        <v>221</v>
      </c>
      <c r="P58" s="131" t="s">
        <v>354</v>
      </c>
      <c r="Q58" s="137" t="s">
        <v>168</v>
      </c>
      <c r="R58" s="52" t="s">
        <v>139</v>
      </c>
    </row>
    <row r="59" spans="1:18" ht="15" customHeight="1">
      <c r="A59" s="161" t="s">
        <v>47</v>
      </c>
      <c r="B59" s="126" t="s">
        <v>187</v>
      </c>
      <c r="C59" s="127">
        <f t="shared" si="1"/>
        <v>1</v>
      </c>
      <c r="D59" s="128">
        <v>0.5</v>
      </c>
      <c r="E59" s="127"/>
      <c r="F59" s="129">
        <f t="shared" si="5"/>
        <v>0.5</v>
      </c>
      <c r="G59" s="130" t="s">
        <v>221</v>
      </c>
      <c r="H59" s="131" t="s">
        <v>522</v>
      </c>
      <c r="I59" s="131" t="s">
        <v>397</v>
      </c>
      <c r="J59" s="126" t="s">
        <v>221</v>
      </c>
      <c r="K59" s="131" t="s">
        <v>238</v>
      </c>
      <c r="L59" s="132">
        <v>44596</v>
      </c>
      <c r="M59" s="132">
        <v>44644</v>
      </c>
      <c r="N59" s="131" t="s">
        <v>434</v>
      </c>
      <c r="O59" s="131" t="s">
        <v>221</v>
      </c>
      <c r="P59" s="138" t="s">
        <v>354</v>
      </c>
      <c r="Q59" s="133" t="s">
        <v>97</v>
      </c>
      <c r="R59" s="52" t="s">
        <v>139</v>
      </c>
    </row>
    <row r="60" spans="1:18" s="6" customFormat="1" ht="15" customHeight="1">
      <c r="A60" s="161" t="s">
        <v>637</v>
      </c>
      <c r="B60" s="126" t="s">
        <v>187</v>
      </c>
      <c r="C60" s="127">
        <f t="shared" si="1"/>
        <v>1</v>
      </c>
      <c r="D60" s="128"/>
      <c r="E60" s="127"/>
      <c r="F60" s="129">
        <f t="shared" si="5"/>
        <v>1</v>
      </c>
      <c r="G60" s="130" t="s">
        <v>221</v>
      </c>
      <c r="H60" s="131" t="s">
        <v>523</v>
      </c>
      <c r="I60" s="131" t="s">
        <v>575</v>
      </c>
      <c r="J60" s="138" t="s">
        <v>221</v>
      </c>
      <c r="K60" s="131" t="s">
        <v>238</v>
      </c>
      <c r="L60" s="142">
        <v>44131</v>
      </c>
      <c r="M60" s="132">
        <v>44188</v>
      </c>
      <c r="N60" s="131" t="s">
        <v>434</v>
      </c>
      <c r="O60" s="135" t="s">
        <v>300</v>
      </c>
      <c r="P60" s="126" t="s">
        <v>301</v>
      </c>
      <c r="Q60" s="153" t="s">
        <v>150</v>
      </c>
      <c r="R60" s="52" t="s">
        <v>139</v>
      </c>
    </row>
    <row r="61" spans="1:18" s="6" customFormat="1" ht="15" customHeight="1">
      <c r="A61" s="161" t="s">
        <v>48</v>
      </c>
      <c r="B61" s="126" t="s">
        <v>187</v>
      </c>
      <c r="C61" s="127">
        <f t="shared" si="1"/>
        <v>1</v>
      </c>
      <c r="D61" s="128">
        <v>0.5</v>
      </c>
      <c r="E61" s="127"/>
      <c r="F61" s="129">
        <f t="shared" si="5"/>
        <v>0.5</v>
      </c>
      <c r="G61" s="130" t="s">
        <v>221</v>
      </c>
      <c r="H61" s="131" t="s">
        <v>524</v>
      </c>
      <c r="I61" s="131" t="s">
        <v>570</v>
      </c>
      <c r="J61" s="138" t="s">
        <v>221</v>
      </c>
      <c r="K61" s="131" t="s">
        <v>296</v>
      </c>
      <c r="L61" s="142">
        <v>44288</v>
      </c>
      <c r="M61" s="142">
        <v>44288</v>
      </c>
      <c r="N61" s="131" t="s">
        <v>434</v>
      </c>
      <c r="O61" s="135" t="s">
        <v>221</v>
      </c>
      <c r="P61" s="126" t="s">
        <v>303</v>
      </c>
      <c r="Q61" s="136" t="s">
        <v>346</v>
      </c>
      <c r="R61" s="52" t="s">
        <v>139</v>
      </c>
    </row>
    <row r="62" spans="1:18" s="6" customFormat="1" ht="15" customHeight="1">
      <c r="A62" s="161" t="s">
        <v>49</v>
      </c>
      <c r="B62" s="126" t="s">
        <v>187</v>
      </c>
      <c r="C62" s="127">
        <f t="shared" si="1"/>
        <v>1</v>
      </c>
      <c r="D62" s="128"/>
      <c r="E62" s="127"/>
      <c r="F62" s="129">
        <f t="shared" si="5"/>
        <v>1</v>
      </c>
      <c r="G62" s="130" t="s">
        <v>221</v>
      </c>
      <c r="H62" s="131" t="s">
        <v>525</v>
      </c>
      <c r="I62" s="131" t="s">
        <v>571</v>
      </c>
      <c r="J62" s="138" t="s">
        <v>221</v>
      </c>
      <c r="K62" s="131" t="s">
        <v>296</v>
      </c>
      <c r="L62" s="142">
        <v>44175</v>
      </c>
      <c r="M62" s="132">
        <v>44224</v>
      </c>
      <c r="N62" s="131" t="s">
        <v>434</v>
      </c>
      <c r="O62" s="135" t="s">
        <v>300</v>
      </c>
      <c r="P62" s="126" t="s">
        <v>301</v>
      </c>
      <c r="Q62" s="143" t="s">
        <v>240</v>
      </c>
      <c r="R62" s="52" t="s">
        <v>139</v>
      </c>
    </row>
    <row r="63" spans="1:18" s="6" customFormat="1" ht="15" customHeight="1">
      <c r="A63" s="161" t="s">
        <v>638</v>
      </c>
      <c r="B63" s="126" t="s">
        <v>188</v>
      </c>
      <c r="C63" s="127">
        <f t="shared" si="1"/>
        <v>0</v>
      </c>
      <c r="D63" s="128"/>
      <c r="E63" s="127"/>
      <c r="F63" s="129">
        <f t="shared" si="5"/>
        <v>0</v>
      </c>
      <c r="G63" s="130" t="s">
        <v>223</v>
      </c>
      <c r="H63" s="131" t="s">
        <v>526</v>
      </c>
      <c r="I63" s="131" t="s">
        <v>572</v>
      </c>
      <c r="J63" s="126" t="s">
        <v>427</v>
      </c>
      <c r="K63" s="131" t="s">
        <v>296</v>
      </c>
      <c r="L63" s="142">
        <v>43207</v>
      </c>
      <c r="M63" s="132" t="s">
        <v>225</v>
      </c>
      <c r="N63" s="131" t="s">
        <v>426</v>
      </c>
      <c r="O63" s="135" t="s">
        <v>139</v>
      </c>
      <c r="P63" s="126" t="s">
        <v>428</v>
      </c>
      <c r="Q63" s="153" t="s">
        <v>114</v>
      </c>
      <c r="R63" s="52" t="s">
        <v>139</v>
      </c>
    </row>
    <row r="64" spans="1:18" s="6" customFormat="1" ht="15" customHeight="1">
      <c r="A64" s="161" t="s">
        <v>51</v>
      </c>
      <c r="B64" s="126" t="s">
        <v>187</v>
      </c>
      <c r="C64" s="127">
        <f t="shared" si="1"/>
        <v>1</v>
      </c>
      <c r="D64" s="128"/>
      <c r="E64" s="127"/>
      <c r="F64" s="129">
        <f t="shared" si="5"/>
        <v>1</v>
      </c>
      <c r="G64" s="130" t="s">
        <v>221</v>
      </c>
      <c r="H64" s="131" t="s">
        <v>595</v>
      </c>
      <c r="I64" s="131" t="s">
        <v>573</v>
      </c>
      <c r="J64" s="126" t="s">
        <v>221</v>
      </c>
      <c r="K64" s="131" t="s">
        <v>296</v>
      </c>
      <c r="L64" s="142">
        <v>44090</v>
      </c>
      <c r="M64" s="132">
        <v>44155</v>
      </c>
      <c r="N64" s="131" t="s">
        <v>434</v>
      </c>
      <c r="O64" s="135" t="s">
        <v>221</v>
      </c>
      <c r="P64" s="126" t="s">
        <v>139</v>
      </c>
      <c r="Q64" s="143" t="s">
        <v>290</v>
      </c>
      <c r="R64" s="52" t="s">
        <v>139</v>
      </c>
    </row>
    <row r="65" spans="1:18" ht="15" customHeight="1">
      <c r="A65" s="161" t="s">
        <v>52</v>
      </c>
      <c r="B65" s="126" t="s">
        <v>187</v>
      </c>
      <c r="C65" s="127">
        <f t="shared" si="1"/>
        <v>1</v>
      </c>
      <c r="D65" s="128"/>
      <c r="E65" s="127"/>
      <c r="F65" s="129">
        <f t="shared" si="5"/>
        <v>1</v>
      </c>
      <c r="G65" s="130" t="s">
        <v>221</v>
      </c>
      <c r="H65" s="131" t="s">
        <v>527</v>
      </c>
      <c r="I65" s="131" t="s">
        <v>576</v>
      </c>
      <c r="J65" s="126" t="s">
        <v>221</v>
      </c>
      <c r="K65" s="131" t="s">
        <v>296</v>
      </c>
      <c r="L65" s="132">
        <v>44550</v>
      </c>
      <c r="M65" s="132">
        <v>44592</v>
      </c>
      <c r="N65" s="131" t="s">
        <v>434</v>
      </c>
      <c r="O65" s="131" t="s">
        <v>221</v>
      </c>
      <c r="P65" s="126" t="s">
        <v>139</v>
      </c>
      <c r="Q65" s="133" t="s">
        <v>115</v>
      </c>
      <c r="R65" s="52" t="s">
        <v>139</v>
      </c>
    </row>
    <row r="66" spans="1:18" s="6" customFormat="1" ht="15" customHeight="1">
      <c r="A66" s="161" t="s">
        <v>53</v>
      </c>
      <c r="B66" s="126" t="s">
        <v>188</v>
      </c>
      <c r="C66" s="127">
        <f t="shared" si="1"/>
        <v>0</v>
      </c>
      <c r="D66" s="128"/>
      <c r="E66" s="127"/>
      <c r="F66" s="129">
        <f t="shared" si="5"/>
        <v>0</v>
      </c>
      <c r="G66" s="130" t="s">
        <v>223</v>
      </c>
      <c r="H66" s="131" t="s">
        <v>528</v>
      </c>
      <c r="I66" s="131" t="s">
        <v>596</v>
      </c>
      <c r="J66" s="138" t="s">
        <v>221</v>
      </c>
      <c r="K66" s="131" t="s">
        <v>299</v>
      </c>
      <c r="L66" s="142">
        <v>43027</v>
      </c>
      <c r="M66" s="132" t="s">
        <v>225</v>
      </c>
      <c r="N66" s="131" t="s">
        <v>421</v>
      </c>
      <c r="O66" s="131" t="s">
        <v>139</v>
      </c>
      <c r="P66" s="126" t="s">
        <v>429</v>
      </c>
      <c r="Q66" s="136" t="s">
        <v>102</v>
      </c>
      <c r="R66" s="52" t="s">
        <v>139</v>
      </c>
    </row>
    <row r="67" spans="1:18" s="6" customFormat="1" ht="15" customHeight="1">
      <c r="A67" s="161" t="s">
        <v>54</v>
      </c>
      <c r="B67" s="138" t="s">
        <v>187</v>
      </c>
      <c r="C67" s="127">
        <f t="shared" si="1"/>
        <v>1</v>
      </c>
      <c r="D67" s="128"/>
      <c r="E67" s="127"/>
      <c r="F67" s="129">
        <f t="shared" si="5"/>
        <v>1</v>
      </c>
      <c r="G67" s="130" t="s">
        <v>221</v>
      </c>
      <c r="H67" s="131" t="s">
        <v>529</v>
      </c>
      <c r="I67" s="131" t="s">
        <v>577</v>
      </c>
      <c r="J67" s="138" t="s">
        <v>221</v>
      </c>
      <c r="K67" s="131" t="s">
        <v>296</v>
      </c>
      <c r="L67" s="132">
        <v>44610</v>
      </c>
      <c r="M67" s="132">
        <v>44637</v>
      </c>
      <c r="N67" s="131" t="s">
        <v>434</v>
      </c>
      <c r="O67" s="131" t="s">
        <v>221</v>
      </c>
      <c r="P67" s="138" t="s">
        <v>139</v>
      </c>
      <c r="Q67" s="143" t="s">
        <v>399</v>
      </c>
      <c r="R67" s="52" t="s">
        <v>139</v>
      </c>
    </row>
    <row r="68" spans="1:18" ht="15" customHeight="1">
      <c r="A68" s="161" t="s">
        <v>55</v>
      </c>
      <c r="B68" s="126" t="s">
        <v>187</v>
      </c>
      <c r="C68" s="127">
        <f t="shared" si="1"/>
        <v>1</v>
      </c>
      <c r="D68" s="128">
        <v>0.5</v>
      </c>
      <c r="E68" s="127"/>
      <c r="F68" s="129">
        <f t="shared" si="5"/>
        <v>0.5</v>
      </c>
      <c r="G68" s="130" t="s">
        <v>221</v>
      </c>
      <c r="H68" s="131" t="s">
        <v>530</v>
      </c>
      <c r="I68" s="131" t="s">
        <v>578</v>
      </c>
      <c r="J68" s="126" t="s">
        <v>221</v>
      </c>
      <c r="K68" s="126" t="s">
        <v>239</v>
      </c>
      <c r="L68" s="132">
        <v>44225</v>
      </c>
      <c r="M68" s="132">
        <v>44293</v>
      </c>
      <c r="N68" s="131" t="s">
        <v>434</v>
      </c>
      <c r="O68" s="135" t="s">
        <v>300</v>
      </c>
      <c r="P68" s="126" t="s">
        <v>400</v>
      </c>
      <c r="Q68" s="143" t="s">
        <v>151</v>
      </c>
      <c r="R68" s="52" t="s">
        <v>139</v>
      </c>
    </row>
    <row r="69" spans="1:18" ht="15" customHeight="1">
      <c r="A69" s="160" t="s">
        <v>56</v>
      </c>
      <c r="B69" s="120"/>
      <c r="C69" s="146"/>
      <c r="D69" s="147"/>
      <c r="E69" s="146"/>
      <c r="F69" s="148"/>
      <c r="G69" s="149"/>
      <c r="H69" s="150"/>
      <c r="I69" s="150"/>
      <c r="J69" s="120"/>
      <c r="K69" s="120"/>
      <c r="L69" s="154"/>
      <c r="M69" s="151"/>
      <c r="N69" s="150"/>
      <c r="O69" s="150"/>
      <c r="P69" s="120"/>
      <c r="Q69" s="155"/>
    </row>
    <row r="70" spans="1:18" s="6" customFormat="1" ht="15" customHeight="1">
      <c r="A70" s="161" t="s">
        <v>57</v>
      </c>
      <c r="B70" s="138" t="s">
        <v>187</v>
      </c>
      <c r="C70" s="127">
        <f t="shared" si="1"/>
        <v>1</v>
      </c>
      <c r="D70" s="128"/>
      <c r="E70" s="127"/>
      <c r="F70" s="129">
        <f t="shared" ref="F70:F75" si="6">C70*(1-D70)*(1-E70)</f>
        <v>1</v>
      </c>
      <c r="G70" s="130" t="s">
        <v>221</v>
      </c>
      <c r="H70" s="131" t="s">
        <v>531</v>
      </c>
      <c r="I70" s="131" t="s">
        <v>579</v>
      </c>
      <c r="J70" s="126" t="s">
        <v>221</v>
      </c>
      <c r="K70" s="131" t="s">
        <v>296</v>
      </c>
      <c r="L70" s="132">
        <v>44860</v>
      </c>
      <c r="M70" s="132">
        <v>44883</v>
      </c>
      <c r="N70" s="131" t="s">
        <v>434</v>
      </c>
      <c r="O70" s="131" t="s">
        <v>221</v>
      </c>
      <c r="P70" s="138" t="s">
        <v>439</v>
      </c>
      <c r="Q70" s="153" t="s">
        <v>91</v>
      </c>
      <c r="R70" s="52" t="s">
        <v>139</v>
      </c>
    </row>
    <row r="71" spans="1:18" ht="15" customHeight="1">
      <c r="A71" s="161" t="s">
        <v>58</v>
      </c>
      <c r="B71" s="126" t="s">
        <v>187</v>
      </c>
      <c r="C71" s="127">
        <f t="shared" si="1"/>
        <v>1</v>
      </c>
      <c r="D71" s="128">
        <v>0.5</v>
      </c>
      <c r="E71" s="127"/>
      <c r="F71" s="129">
        <f t="shared" si="6"/>
        <v>0.5</v>
      </c>
      <c r="G71" s="130" t="s">
        <v>221</v>
      </c>
      <c r="H71" s="131" t="s">
        <v>532</v>
      </c>
      <c r="I71" s="131" t="s">
        <v>580</v>
      </c>
      <c r="J71" s="138" t="s">
        <v>221</v>
      </c>
      <c r="K71" s="131" t="s">
        <v>296</v>
      </c>
      <c r="L71" s="142">
        <v>44260</v>
      </c>
      <c r="M71" s="132">
        <v>44337</v>
      </c>
      <c r="N71" s="131" t="s">
        <v>434</v>
      </c>
      <c r="O71" s="131" t="s">
        <v>221</v>
      </c>
      <c r="P71" s="138" t="s">
        <v>303</v>
      </c>
      <c r="Q71" s="144" t="s">
        <v>274</v>
      </c>
      <c r="R71" s="52" t="s">
        <v>139</v>
      </c>
    </row>
    <row r="72" spans="1:18" ht="15" customHeight="1">
      <c r="A72" s="161" t="s">
        <v>59</v>
      </c>
      <c r="B72" s="138" t="s">
        <v>188</v>
      </c>
      <c r="C72" s="127">
        <f t="shared" ref="C72:C98" si="7">IF(B72=$B$4,1,0)</f>
        <v>0</v>
      </c>
      <c r="D72" s="128"/>
      <c r="E72" s="127"/>
      <c r="F72" s="129">
        <f t="shared" si="6"/>
        <v>0</v>
      </c>
      <c r="G72" s="130" t="s">
        <v>223</v>
      </c>
      <c r="H72" s="131" t="s">
        <v>225</v>
      </c>
      <c r="I72" s="131" t="s">
        <v>225</v>
      </c>
      <c r="J72" s="131" t="s">
        <v>139</v>
      </c>
      <c r="K72" s="131" t="s">
        <v>139</v>
      </c>
      <c r="L72" s="132" t="s">
        <v>139</v>
      </c>
      <c r="M72" s="131" t="s">
        <v>139</v>
      </c>
      <c r="N72" s="131" t="s">
        <v>139</v>
      </c>
      <c r="O72" s="131" t="s">
        <v>139</v>
      </c>
      <c r="P72" s="131" t="s">
        <v>295</v>
      </c>
      <c r="Q72" s="136" t="s">
        <v>169</v>
      </c>
      <c r="R72" s="52" t="s">
        <v>139</v>
      </c>
    </row>
    <row r="73" spans="1:18" s="6" customFormat="1" ht="15" customHeight="1">
      <c r="A73" s="161" t="s">
        <v>60</v>
      </c>
      <c r="B73" s="126" t="s">
        <v>187</v>
      </c>
      <c r="C73" s="127">
        <f t="shared" si="7"/>
        <v>1</v>
      </c>
      <c r="D73" s="128"/>
      <c r="E73" s="127"/>
      <c r="F73" s="129">
        <f t="shared" si="6"/>
        <v>1</v>
      </c>
      <c r="G73" s="130" t="s">
        <v>221</v>
      </c>
      <c r="H73" s="131" t="s">
        <v>533</v>
      </c>
      <c r="I73" s="131" t="s">
        <v>581</v>
      </c>
      <c r="J73" s="138" t="s">
        <v>221</v>
      </c>
      <c r="K73" s="126" t="s">
        <v>297</v>
      </c>
      <c r="L73" s="132">
        <v>43602</v>
      </c>
      <c r="M73" s="132">
        <v>43636</v>
      </c>
      <c r="N73" s="131" t="s">
        <v>434</v>
      </c>
      <c r="O73" s="135" t="s">
        <v>300</v>
      </c>
      <c r="P73" s="126" t="s">
        <v>301</v>
      </c>
      <c r="Q73" s="136" t="s">
        <v>414</v>
      </c>
      <c r="R73" s="52" t="s">
        <v>139</v>
      </c>
    </row>
    <row r="74" spans="1:18" s="6" customFormat="1" ht="15" customHeight="1">
      <c r="A74" s="161" t="s">
        <v>639</v>
      </c>
      <c r="B74" s="126" t="s">
        <v>187</v>
      </c>
      <c r="C74" s="127">
        <f t="shared" si="7"/>
        <v>1</v>
      </c>
      <c r="D74" s="128"/>
      <c r="E74" s="127"/>
      <c r="F74" s="129">
        <f t="shared" si="6"/>
        <v>1</v>
      </c>
      <c r="G74" s="130" t="s">
        <v>221</v>
      </c>
      <c r="H74" s="131" t="s">
        <v>597</v>
      </c>
      <c r="I74" s="131" t="s">
        <v>370</v>
      </c>
      <c r="J74" s="138" t="s">
        <v>99</v>
      </c>
      <c r="K74" s="131" t="s">
        <v>296</v>
      </c>
      <c r="L74" s="132">
        <v>44274</v>
      </c>
      <c r="M74" s="132">
        <v>44306</v>
      </c>
      <c r="N74" s="131" t="s">
        <v>434</v>
      </c>
      <c r="O74" s="135" t="s">
        <v>300</v>
      </c>
      <c r="P74" s="126" t="s">
        <v>403</v>
      </c>
      <c r="Q74" s="136" t="s">
        <v>125</v>
      </c>
      <c r="R74" s="52" t="s">
        <v>139</v>
      </c>
    </row>
    <row r="75" spans="1:18" s="6" customFormat="1" ht="15" customHeight="1">
      <c r="A75" s="161" t="s">
        <v>61</v>
      </c>
      <c r="B75" s="138" t="s">
        <v>187</v>
      </c>
      <c r="C75" s="127">
        <f t="shared" si="7"/>
        <v>1</v>
      </c>
      <c r="D75" s="128"/>
      <c r="E75" s="127"/>
      <c r="F75" s="129">
        <f t="shared" si="6"/>
        <v>1</v>
      </c>
      <c r="G75" s="130" t="s">
        <v>221</v>
      </c>
      <c r="H75" s="131" t="s">
        <v>534</v>
      </c>
      <c r="I75" s="131" t="s">
        <v>582</v>
      </c>
      <c r="J75" s="126" t="s">
        <v>221</v>
      </c>
      <c r="K75" s="126" t="s">
        <v>298</v>
      </c>
      <c r="L75" s="132">
        <v>44665</v>
      </c>
      <c r="M75" s="132">
        <v>44677</v>
      </c>
      <c r="N75" s="131" t="s">
        <v>434</v>
      </c>
      <c r="O75" s="131" t="s">
        <v>221</v>
      </c>
      <c r="P75" s="134" t="s">
        <v>474</v>
      </c>
      <c r="Q75" s="153" t="s">
        <v>152</v>
      </c>
      <c r="R75" s="52" t="s">
        <v>139</v>
      </c>
    </row>
    <row r="76" spans="1:18" ht="15" customHeight="1">
      <c r="A76" s="160" t="s">
        <v>62</v>
      </c>
      <c r="B76" s="120"/>
      <c r="C76" s="146"/>
      <c r="D76" s="147"/>
      <c r="E76" s="146"/>
      <c r="F76" s="148"/>
      <c r="G76" s="149"/>
      <c r="H76" s="150"/>
      <c r="I76" s="150"/>
      <c r="J76" s="120"/>
      <c r="K76" s="120"/>
      <c r="L76" s="154"/>
      <c r="M76" s="151"/>
      <c r="N76" s="150"/>
      <c r="O76" s="150"/>
      <c r="P76" s="120"/>
      <c r="Q76" s="155"/>
    </row>
    <row r="77" spans="1:18" s="6" customFormat="1" ht="15" customHeight="1">
      <c r="A77" s="161" t="s">
        <v>63</v>
      </c>
      <c r="B77" s="126" t="s">
        <v>187</v>
      </c>
      <c r="C77" s="127">
        <f t="shared" si="7"/>
        <v>1</v>
      </c>
      <c r="D77" s="128"/>
      <c r="E77" s="127"/>
      <c r="F77" s="129">
        <f t="shared" ref="F77:F86" si="8">C77*(1-D77)*(1-E77)</f>
        <v>1</v>
      </c>
      <c r="G77" s="130" t="s">
        <v>221</v>
      </c>
      <c r="H77" s="131" t="s">
        <v>535</v>
      </c>
      <c r="I77" s="131" t="s">
        <v>583</v>
      </c>
      <c r="J77" s="126" t="s">
        <v>221</v>
      </c>
      <c r="K77" s="131" t="s">
        <v>296</v>
      </c>
      <c r="L77" s="132">
        <v>44034</v>
      </c>
      <c r="M77" s="132">
        <v>44097</v>
      </c>
      <c r="N77" s="131" t="s">
        <v>434</v>
      </c>
      <c r="O77" s="131" t="s">
        <v>221</v>
      </c>
      <c r="P77" s="126" t="s">
        <v>139</v>
      </c>
      <c r="Q77" s="153" t="s">
        <v>130</v>
      </c>
      <c r="R77" s="52" t="s">
        <v>139</v>
      </c>
    </row>
    <row r="78" spans="1:18" s="6" customFormat="1" ht="15" customHeight="1">
      <c r="A78" s="161" t="s">
        <v>65</v>
      </c>
      <c r="B78" s="138" t="s">
        <v>188</v>
      </c>
      <c r="C78" s="127">
        <f t="shared" si="7"/>
        <v>0</v>
      </c>
      <c r="D78" s="128"/>
      <c r="E78" s="127"/>
      <c r="F78" s="129">
        <f t="shared" si="8"/>
        <v>0</v>
      </c>
      <c r="G78" s="130" t="s">
        <v>223</v>
      </c>
      <c r="H78" s="131" t="s">
        <v>483</v>
      </c>
      <c r="I78" s="131" t="s">
        <v>483</v>
      </c>
      <c r="J78" s="126" t="s">
        <v>139</v>
      </c>
      <c r="K78" s="131" t="s">
        <v>139</v>
      </c>
      <c r="L78" s="132" t="s">
        <v>139</v>
      </c>
      <c r="M78" s="131" t="s">
        <v>139</v>
      </c>
      <c r="N78" s="131" t="s">
        <v>139</v>
      </c>
      <c r="O78" s="131" t="s">
        <v>139</v>
      </c>
      <c r="P78" s="126" t="s">
        <v>484</v>
      </c>
      <c r="Q78" s="136" t="s">
        <v>404</v>
      </c>
      <c r="R78" s="52" t="s">
        <v>139</v>
      </c>
    </row>
    <row r="79" spans="1:18" s="6" customFormat="1" ht="15" customHeight="1">
      <c r="A79" s="161" t="s">
        <v>66</v>
      </c>
      <c r="B79" s="138" t="s">
        <v>188</v>
      </c>
      <c r="C79" s="127">
        <f t="shared" si="7"/>
        <v>0</v>
      </c>
      <c r="D79" s="128"/>
      <c r="E79" s="127"/>
      <c r="F79" s="129">
        <f t="shared" si="8"/>
        <v>0</v>
      </c>
      <c r="G79" s="130" t="s">
        <v>223</v>
      </c>
      <c r="H79" s="131" t="s">
        <v>406</v>
      </c>
      <c r="I79" s="131" t="s">
        <v>405</v>
      </c>
      <c r="J79" s="126" t="s">
        <v>223</v>
      </c>
      <c r="K79" s="126" t="s">
        <v>297</v>
      </c>
      <c r="L79" s="142">
        <v>43725</v>
      </c>
      <c r="M79" s="132" t="s">
        <v>225</v>
      </c>
      <c r="N79" s="131" t="s">
        <v>434</v>
      </c>
      <c r="O79" s="131" t="s">
        <v>139</v>
      </c>
      <c r="P79" s="131" t="s">
        <v>475</v>
      </c>
      <c r="Q79" s="153" t="s">
        <v>153</v>
      </c>
      <c r="R79" s="52" t="s">
        <v>139</v>
      </c>
    </row>
    <row r="80" spans="1:18" ht="15" customHeight="1">
      <c r="A80" s="161" t="s">
        <v>67</v>
      </c>
      <c r="B80" s="126" t="s">
        <v>187</v>
      </c>
      <c r="C80" s="127">
        <f t="shared" si="7"/>
        <v>1</v>
      </c>
      <c r="D80" s="128">
        <v>0.5</v>
      </c>
      <c r="E80" s="127"/>
      <c r="F80" s="129">
        <f t="shared" si="8"/>
        <v>0.5</v>
      </c>
      <c r="G80" s="130" t="s">
        <v>221</v>
      </c>
      <c r="H80" s="131" t="s">
        <v>536</v>
      </c>
      <c r="I80" s="131" t="s">
        <v>584</v>
      </c>
      <c r="J80" s="126" t="s">
        <v>221</v>
      </c>
      <c r="K80" s="131" t="s">
        <v>296</v>
      </c>
      <c r="L80" s="132">
        <v>44454</v>
      </c>
      <c r="M80" s="132">
        <v>44491</v>
      </c>
      <c r="N80" s="131" t="s">
        <v>434</v>
      </c>
      <c r="O80" s="135" t="s">
        <v>221</v>
      </c>
      <c r="P80" s="138" t="s">
        <v>303</v>
      </c>
      <c r="Q80" s="157" t="s">
        <v>92</v>
      </c>
      <c r="R80" s="52" t="s">
        <v>139</v>
      </c>
    </row>
    <row r="81" spans="1:45" ht="15" customHeight="1">
      <c r="A81" s="161" t="s">
        <v>69</v>
      </c>
      <c r="B81" s="126" t="s">
        <v>187</v>
      </c>
      <c r="C81" s="127">
        <f t="shared" si="7"/>
        <v>1</v>
      </c>
      <c r="D81" s="140"/>
      <c r="E81" s="127"/>
      <c r="F81" s="129">
        <f t="shared" si="8"/>
        <v>1</v>
      </c>
      <c r="G81" s="130" t="s">
        <v>221</v>
      </c>
      <c r="H81" s="131" t="s">
        <v>598</v>
      </c>
      <c r="I81" s="131" t="s">
        <v>407</v>
      </c>
      <c r="J81" s="126" t="s">
        <v>221</v>
      </c>
      <c r="K81" s="131" t="s">
        <v>296</v>
      </c>
      <c r="L81" s="142">
        <v>44476</v>
      </c>
      <c r="M81" s="132">
        <v>44510</v>
      </c>
      <c r="N81" s="131" t="s">
        <v>434</v>
      </c>
      <c r="O81" s="131" t="s">
        <v>221</v>
      </c>
      <c r="P81" s="126" t="s">
        <v>139</v>
      </c>
      <c r="Q81" s="136" t="s">
        <v>94</v>
      </c>
      <c r="R81" s="52" t="s">
        <v>139</v>
      </c>
    </row>
    <row r="82" spans="1:45" s="8" customFormat="1" ht="15" customHeight="1">
      <c r="A82" s="161" t="s">
        <v>70</v>
      </c>
      <c r="B82" s="138" t="s">
        <v>188</v>
      </c>
      <c r="C82" s="127">
        <f t="shared" si="7"/>
        <v>0</v>
      </c>
      <c r="D82" s="128"/>
      <c r="E82" s="127"/>
      <c r="F82" s="129">
        <f t="shared" si="8"/>
        <v>0</v>
      </c>
      <c r="G82" s="130" t="s">
        <v>223</v>
      </c>
      <c r="H82" s="131" t="s">
        <v>618</v>
      </c>
      <c r="I82" s="131" t="s">
        <v>619</v>
      </c>
      <c r="J82" s="126" t="s">
        <v>221</v>
      </c>
      <c r="K82" s="131" t="s">
        <v>297</v>
      </c>
      <c r="L82" s="132">
        <v>43631</v>
      </c>
      <c r="M82" s="132" t="s">
        <v>225</v>
      </c>
      <c r="N82" s="131" t="s">
        <v>434</v>
      </c>
      <c r="O82" s="131" t="s">
        <v>139</v>
      </c>
      <c r="P82" s="126" t="s">
        <v>628</v>
      </c>
      <c r="Q82" s="136" t="s">
        <v>408</v>
      </c>
      <c r="R82" s="52" t="s">
        <v>139</v>
      </c>
    </row>
    <row r="83" spans="1:45" s="6" customFormat="1" ht="15" customHeight="1">
      <c r="A83" s="161" t="s">
        <v>640</v>
      </c>
      <c r="B83" s="138" t="s">
        <v>187</v>
      </c>
      <c r="C83" s="127">
        <f t="shared" si="7"/>
        <v>1</v>
      </c>
      <c r="D83" s="128"/>
      <c r="E83" s="127"/>
      <c r="F83" s="129">
        <f t="shared" si="8"/>
        <v>1</v>
      </c>
      <c r="G83" s="130" t="s">
        <v>221</v>
      </c>
      <c r="H83" s="131" t="s">
        <v>537</v>
      </c>
      <c r="I83" s="131" t="s">
        <v>585</v>
      </c>
      <c r="J83" s="126" t="s">
        <v>221</v>
      </c>
      <c r="K83" s="131" t="s">
        <v>238</v>
      </c>
      <c r="L83" s="142">
        <v>44844</v>
      </c>
      <c r="M83" s="132">
        <v>44867</v>
      </c>
      <c r="N83" s="131" t="s">
        <v>434</v>
      </c>
      <c r="O83" s="131" t="s">
        <v>221</v>
      </c>
      <c r="P83" s="138" t="s">
        <v>139</v>
      </c>
      <c r="Q83" s="136" t="s">
        <v>250</v>
      </c>
      <c r="R83" s="52" t="s">
        <v>139</v>
      </c>
    </row>
    <row r="84" spans="1:45" ht="15" customHeight="1">
      <c r="A84" s="161" t="s">
        <v>71</v>
      </c>
      <c r="B84" s="126" t="s">
        <v>187</v>
      </c>
      <c r="C84" s="127">
        <f t="shared" si="7"/>
        <v>1</v>
      </c>
      <c r="D84" s="128"/>
      <c r="E84" s="127"/>
      <c r="F84" s="129">
        <f t="shared" si="8"/>
        <v>1</v>
      </c>
      <c r="G84" s="130" t="s">
        <v>221</v>
      </c>
      <c r="H84" s="131" t="s">
        <v>538</v>
      </c>
      <c r="I84" s="131" t="s">
        <v>410</v>
      </c>
      <c r="J84" s="126" t="s">
        <v>221</v>
      </c>
      <c r="K84" s="131" t="s">
        <v>238</v>
      </c>
      <c r="L84" s="132">
        <v>44715</v>
      </c>
      <c r="M84" s="132">
        <v>44721</v>
      </c>
      <c r="N84" s="131" t="s">
        <v>434</v>
      </c>
      <c r="O84" s="135" t="s">
        <v>300</v>
      </c>
      <c r="P84" s="126" t="s">
        <v>301</v>
      </c>
      <c r="Q84" s="153" t="s">
        <v>116</v>
      </c>
      <c r="R84" s="52" t="s">
        <v>139</v>
      </c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</row>
    <row r="85" spans="1:45" s="43" customFormat="1" ht="15" customHeight="1">
      <c r="A85" s="161" t="s">
        <v>72</v>
      </c>
      <c r="B85" s="126" t="s">
        <v>187</v>
      </c>
      <c r="C85" s="139">
        <f t="shared" si="7"/>
        <v>1</v>
      </c>
      <c r="D85" s="140"/>
      <c r="E85" s="139"/>
      <c r="F85" s="141">
        <f t="shared" si="8"/>
        <v>1</v>
      </c>
      <c r="G85" s="130" t="s">
        <v>221</v>
      </c>
      <c r="H85" s="135" t="s">
        <v>539</v>
      </c>
      <c r="I85" s="135" t="s">
        <v>586</v>
      </c>
      <c r="J85" s="138" t="s">
        <v>221</v>
      </c>
      <c r="K85" s="131" t="s">
        <v>296</v>
      </c>
      <c r="L85" s="142">
        <v>44182</v>
      </c>
      <c r="M85" s="132" t="s">
        <v>225</v>
      </c>
      <c r="N85" s="131" t="s">
        <v>434</v>
      </c>
      <c r="O85" s="131" t="s">
        <v>221</v>
      </c>
      <c r="P85" s="126" t="s">
        <v>440</v>
      </c>
      <c r="Q85" s="143" t="s">
        <v>420</v>
      </c>
      <c r="R85" s="52" t="s">
        <v>139</v>
      </c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</row>
    <row r="86" spans="1:45" s="6" customFormat="1" ht="15" customHeight="1">
      <c r="A86" s="161" t="s">
        <v>73</v>
      </c>
      <c r="B86" s="138" t="s">
        <v>188</v>
      </c>
      <c r="C86" s="127">
        <f t="shared" si="7"/>
        <v>0</v>
      </c>
      <c r="D86" s="128"/>
      <c r="E86" s="127"/>
      <c r="F86" s="129">
        <f t="shared" si="8"/>
        <v>0</v>
      </c>
      <c r="G86" s="130" t="s">
        <v>223</v>
      </c>
      <c r="H86" s="131" t="s">
        <v>225</v>
      </c>
      <c r="I86" s="131" t="s">
        <v>225</v>
      </c>
      <c r="J86" s="131" t="s">
        <v>139</v>
      </c>
      <c r="K86" s="131" t="s">
        <v>139</v>
      </c>
      <c r="L86" s="132" t="s">
        <v>139</v>
      </c>
      <c r="M86" s="131" t="s">
        <v>139</v>
      </c>
      <c r="N86" s="131" t="s">
        <v>139</v>
      </c>
      <c r="O86" s="131" t="s">
        <v>139</v>
      </c>
      <c r="P86" s="131" t="s">
        <v>295</v>
      </c>
      <c r="Q86" s="153" t="s">
        <v>161</v>
      </c>
      <c r="R86" s="52" t="s">
        <v>139</v>
      </c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</row>
    <row r="87" spans="1:45" ht="15" customHeight="1">
      <c r="A87" s="160" t="s">
        <v>74</v>
      </c>
      <c r="B87" s="120"/>
      <c r="C87" s="146"/>
      <c r="D87" s="147"/>
      <c r="E87" s="146"/>
      <c r="F87" s="148"/>
      <c r="G87" s="149"/>
      <c r="H87" s="150"/>
      <c r="I87" s="150"/>
      <c r="J87" s="120"/>
      <c r="K87" s="120"/>
      <c r="L87" s="154"/>
      <c r="M87" s="151"/>
      <c r="N87" s="150"/>
      <c r="O87" s="150"/>
      <c r="P87" s="120"/>
      <c r="Q87" s="155"/>
    </row>
    <row r="88" spans="1:45" ht="15" customHeight="1">
      <c r="A88" s="161" t="s">
        <v>64</v>
      </c>
      <c r="B88" s="138" t="s">
        <v>187</v>
      </c>
      <c r="C88" s="127">
        <f t="shared" si="7"/>
        <v>1</v>
      </c>
      <c r="D88" s="128">
        <v>0.5</v>
      </c>
      <c r="E88" s="127"/>
      <c r="F88" s="129">
        <f t="shared" ref="F88:F98" si="9">C88*(1-D88)*(1-E88)</f>
        <v>0.5</v>
      </c>
      <c r="G88" s="130" t="s">
        <v>221</v>
      </c>
      <c r="H88" s="131" t="s">
        <v>599</v>
      </c>
      <c r="I88" s="131" t="s">
        <v>587</v>
      </c>
      <c r="J88" s="138" t="s">
        <v>221</v>
      </c>
      <c r="K88" s="131" t="s">
        <v>296</v>
      </c>
      <c r="L88" s="142">
        <v>43921</v>
      </c>
      <c r="M88" s="132">
        <v>43951</v>
      </c>
      <c r="N88" s="131" t="s">
        <v>434</v>
      </c>
      <c r="O88" s="131" t="s">
        <v>221</v>
      </c>
      <c r="P88" s="126" t="s">
        <v>303</v>
      </c>
      <c r="Q88" s="136" t="s">
        <v>126</v>
      </c>
      <c r="R88" s="52" t="s">
        <v>139</v>
      </c>
    </row>
    <row r="89" spans="1:45" s="6" customFormat="1" ht="15" customHeight="1">
      <c r="A89" s="161" t="s">
        <v>75</v>
      </c>
      <c r="B89" s="126" t="s">
        <v>187</v>
      </c>
      <c r="C89" s="127">
        <f t="shared" si="7"/>
        <v>1</v>
      </c>
      <c r="D89" s="128"/>
      <c r="E89" s="127"/>
      <c r="F89" s="129">
        <f t="shared" si="9"/>
        <v>1</v>
      </c>
      <c r="G89" s="130" t="s">
        <v>221</v>
      </c>
      <c r="H89" s="131" t="s">
        <v>540</v>
      </c>
      <c r="I89" s="131" t="s">
        <v>588</v>
      </c>
      <c r="J89" s="138" t="s">
        <v>221</v>
      </c>
      <c r="K89" s="131" t="s">
        <v>238</v>
      </c>
      <c r="L89" s="142">
        <v>44795</v>
      </c>
      <c r="M89" s="132">
        <v>44876</v>
      </c>
      <c r="N89" s="131" t="s">
        <v>434</v>
      </c>
      <c r="O89" s="131" t="s">
        <v>221</v>
      </c>
      <c r="P89" s="126" t="s">
        <v>139</v>
      </c>
      <c r="Q89" s="143" t="s">
        <v>127</v>
      </c>
      <c r="R89" s="52" t="s">
        <v>139</v>
      </c>
    </row>
    <row r="90" spans="1:45" s="6" customFormat="1" ht="15" customHeight="1">
      <c r="A90" s="161" t="s">
        <v>68</v>
      </c>
      <c r="B90" s="138" t="s">
        <v>188</v>
      </c>
      <c r="C90" s="127">
        <f t="shared" si="7"/>
        <v>0</v>
      </c>
      <c r="D90" s="128"/>
      <c r="E90" s="127"/>
      <c r="F90" s="129">
        <f t="shared" si="9"/>
        <v>0</v>
      </c>
      <c r="G90" s="130" t="s">
        <v>223</v>
      </c>
      <c r="H90" s="131" t="s">
        <v>225</v>
      </c>
      <c r="I90" s="131" t="s">
        <v>225</v>
      </c>
      <c r="J90" s="131" t="s">
        <v>139</v>
      </c>
      <c r="K90" s="131" t="s">
        <v>139</v>
      </c>
      <c r="L90" s="132" t="s">
        <v>139</v>
      </c>
      <c r="M90" s="131" t="s">
        <v>139</v>
      </c>
      <c r="N90" s="131" t="s">
        <v>139</v>
      </c>
      <c r="O90" s="131" t="s">
        <v>139</v>
      </c>
      <c r="P90" s="131" t="s">
        <v>295</v>
      </c>
      <c r="Q90" s="136" t="s">
        <v>93</v>
      </c>
      <c r="R90" s="52" t="s">
        <v>139</v>
      </c>
    </row>
    <row r="91" spans="1:45" s="6" customFormat="1" ht="15" customHeight="1">
      <c r="A91" s="161" t="s">
        <v>76</v>
      </c>
      <c r="B91" s="126" t="s">
        <v>188</v>
      </c>
      <c r="C91" s="127">
        <f t="shared" si="7"/>
        <v>0</v>
      </c>
      <c r="D91" s="128"/>
      <c r="E91" s="127"/>
      <c r="F91" s="129">
        <f t="shared" si="9"/>
        <v>0</v>
      </c>
      <c r="G91" s="130" t="s">
        <v>223</v>
      </c>
      <c r="H91" s="131" t="s">
        <v>541</v>
      </c>
      <c r="I91" s="131" t="s">
        <v>589</v>
      </c>
      <c r="J91" s="138" t="s">
        <v>221</v>
      </c>
      <c r="K91" s="131" t="s">
        <v>296</v>
      </c>
      <c r="L91" s="132">
        <v>43791</v>
      </c>
      <c r="M91" s="132">
        <v>43798</v>
      </c>
      <c r="N91" s="131" t="s">
        <v>426</v>
      </c>
      <c r="O91" s="131" t="s">
        <v>139</v>
      </c>
      <c r="P91" s="138" t="s">
        <v>424</v>
      </c>
      <c r="Q91" s="153" t="s">
        <v>276</v>
      </c>
      <c r="R91" s="52" t="s">
        <v>139</v>
      </c>
    </row>
    <row r="92" spans="1:45" ht="15" customHeight="1">
      <c r="A92" s="161" t="s">
        <v>77</v>
      </c>
      <c r="B92" s="138" t="s">
        <v>187</v>
      </c>
      <c r="C92" s="127">
        <f t="shared" si="7"/>
        <v>1</v>
      </c>
      <c r="D92" s="128"/>
      <c r="E92" s="127"/>
      <c r="F92" s="129">
        <f t="shared" si="9"/>
        <v>1</v>
      </c>
      <c r="G92" s="130" t="s">
        <v>221</v>
      </c>
      <c r="H92" s="131" t="s">
        <v>392</v>
      </c>
      <c r="I92" s="131" t="s">
        <v>393</v>
      </c>
      <c r="J92" s="131" t="s">
        <v>221</v>
      </c>
      <c r="K92" s="131" t="s">
        <v>238</v>
      </c>
      <c r="L92" s="132">
        <v>44830</v>
      </c>
      <c r="M92" s="132">
        <v>44832</v>
      </c>
      <c r="N92" s="131" t="s">
        <v>434</v>
      </c>
      <c r="O92" s="131" t="s">
        <v>419</v>
      </c>
      <c r="P92" s="131" t="s">
        <v>139</v>
      </c>
      <c r="Q92" s="136" t="s">
        <v>365</v>
      </c>
      <c r="R92" s="52" t="s">
        <v>139</v>
      </c>
    </row>
    <row r="93" spans="1:45" ht="15" customHeight="1">
      <c r="A93" s="161" t="s">
        <v>78</v>
      </c>
      <c r="B93" s="138" t="s">
        <v>188</v>
      </c>
      <c r="C93" s="127">
        <f t="shared" si="7"/>
        <v>0</v>
      </c>
      <c r="D93" s="128"/>
      <c r="E93" s="127"/>
      <c r="F93" s="129">
        <f t="shared" si="9"/>
        <v>0</v>
      </c>
      <c r="G93" s="130" t="s">
        <v>221</v>
      </c>
      <c r="H93" s="131" t="s">
        <v>542</v>
      </c>
      <c r="I93" s="131" t="s">
        <v>590</v>
      </c>
      <c r="J93" s="126" t="s">
        <v>221</v>
      </c>
      <c r="K93" s="131" t="s">
        <v>296</v>
      </c>
      <c r="L93" s="132">
        <v>43957</v>
      </c>
      <c r="M93" s="132">
        <v>43991</v>
      </c>
      <c r="N93" s="131" t="s">
        <v>434</v>
      </c>
      <c r="O93" s="135" t="s">
        <v>223</v>
      </c>
      <c r="P93" s="131" t="s">
        <v>353</v>
      </c>
      <c r="Q93" s="153" t="s">
        <v>100</v>
      </c>
      <c r="R93" s="52" t="s">
        <v>139</v>
      </c>
    </row>
    <row r="94" spans="1:45" ht="15" customHeight="1">
      <c r="A94" s="161" t="s">
        <v>79</v>
      </c>
      <c r="B94" s="126" t="s">
        <v>187</v>
      </c>
      <c r="C94" s="127">
        <f t="shared" si="7"/>
        <v>1</v>
      </c>
      <c r="D94" s="128"/>
      <c r="E94" s="127"/>
      <c r="F94" s="129">
        <f t="shared" si="9"/>
        <v>1</v>
      </c>
      <c r="G94" s="130" t="s">
        <v>221</v>
      </c>
      <c r="H94" s="131" t="s">
        <v>600</v>
      </c>
      <c r="I94" s="131" t="s">
        <v>601</v>
      </c>
      <c r="J94" s="126" t="s">
        <v>221</v>
      </c>
      <c r="K94" s="131" t="s">
        <v>296</v>
      </c>
      <c r="L94" s="132">
        <v>43881</v>
      </c>
      <c r="M94" s="132">
        <v>43888</v>
      </c>
      <c r="N94" s="131" t="s">
        <v>434</v>
      </c>
      <c r="O94" s="131" t="s">
        <v>221</v>
      </c>
      <c r="P94" s="126" t="s">
        <v>139</v>
      </c>
      <c r="Q94" s="136" t="s">
        <v>154</v>
      </c>
      <c r="R94" s="52" t="s">
        <v>139</v>
      </c>
    </row>
    <row r="95" spans="1:45" s="6" customFormat="1" ht="15" customHeight="1">
      <c r="A95" s="161" t="s">
        <v>80</v>
      </c>
      <c r="B95" s="138" t="s">
        <v>187</v>
      </c>
      <c r="C95" s="127">
        <f t="shared" si="7"/>
        <v>1</v>
      </c>
      <c r="D95" s="128">
        <v>0.5</v>
      </c>
      <c r="E95" s="127"/>
      <c r="F95" s="129">
        <f t="shared" si="9"/>
        <v>0.5</v>
      </c>
      <c r="G95" s="130" t="s">
        <v>221</v>
      </c>
      <c r="H95" s="126" t="s">
        <v>543</v>
      </c>
      <c r="I95" s="126" t="s">
        <v>591</v>
      </c>
      <c r="J95" s="131" t="s">
        <v>221</v>
      </c>
      <c r="K95" s="131" t="s">
        <v>238</v>
      </c>
      <c r="L95" s="132">
        <v>44396</v>
      </c>
      <c r="M95" s="132" t="s">
        <v>225</v>
      </c>
      <c r="N95" s="131" t="s">
        <v>434</v>
      </c>
      <c r="O95" s="131" t="s">
        <v>221</v>
      </c>
      <c r="P95" s="126" t="s">
        <v>303</v>
      </c>
      <c r="Q95" s="136" t="s">
        <v>156</v>
      </c>
      <c r="R95" s="52" t="s">
        <v>139</v>
      </c>
    </row>
    <row r="96" spans="1:45" s="6" customFormat="1" ht="15" customHeight="1">
      <c r="A96" s="161" t="s">
        <v>81</v>
      </c>
      <c r="B96" s="126" t="s">
        <v>187</v>
      </c>
      <c r="C96" s="127">
        <f t="shared" si="7"/>
        <v>1</v>
      </c>
      <c r="D96" s="128"/>
      <c r="E96" s="127"/>
      <c r="F96" s="129">
        <f t="shared" si="9"/>
        <v>1</v>
      </c>
      <c r="G96" s="130" t="s">
        <v>221</v>
      </c>
      <c r="H96" s="131" t="s">
        <v>602</v>
      </c>
      <c r="I96" s="131" t="s">
        <v>592</v>
      </c>
      <c r="J96" s="126" t="s">
        <v>221</v>
      </c>
      <c r="K96" s="131" t="s">
        <v>296</v>
      </c>
      <c r="L96" s="132">
        <v>44804</v>
      </c>
      <c r="M96" s="132">
        <v>44820</v>
      </c>
      <c r="N96" s="131" t="s">
        <v>434</v>
      </c>
      <c r="O96" s="131" t="s">
        <v>221</v>
      </c>
      <c r="P96" s="126" t="s">
        <v>139</v>
      </c>
      <c r="Q96" s="136" t="s">
        <v>441</v>
      </c>
      <c r="R96" s="52" t="s">
        <v>139</v>
      </c>
    </row>
    <row r="97" spans="1:18" s="6" customFormat="1" ht="15" customHeight="1">
      <c r="A97" s="161" t="s">
        <v>82</v>
      </c>
      <c r="B97" s="138" t="s">
        <v>188</v>
      </c>
      <c r="C97" s="127">
        <f t="shared" si="7"/>
        <v>0</v>
      </c>
      <c r="D97" s="128"/>
      <c r="E97" s="127"/>
      <c r="F97" s="129">
        <f t="shared" si="9"/>
        <v>0</v>
      </c>
      <c r="G97" s="130" t="s">
        <v>223</v>
      </c>
      <c r="H97" s="131" t="s">
        <v>225</v>
      </c>
      <c r="I97" s="131" t="s">
        <v>225</v>
      </c>
      <c r="J97" s="131" t="s">
        <v>139</v>
      </c>
      <c r="K97" s="131" t="s">
        <v>139</v>
      </c>
      <c r="L97" s="132" t="s">
        <v>139</v>
      </c>
      <c r="M97" s="131" t="s">
        <v>139</v>
      </c>
      <c r="N97" s="131" t="s">
        <v>139</v>
      </c>
      <c r="O97" s="131" t="s">
        <v>139</v>
      </c>
      <c r="P97" s="131" t="s">
        <v>295</v>
      </c>
      <c r="Q97" s="153" t="s">
        <v>277</v>
      </c>
      <c r="R97" s="52" t="s">
        <v>139</v>
      </c>
    </row>
    <row r="98" spans="1:18" s="6" customFormat="1" ht="15" customHeight="1">
      <c r="A98" s="161" t="s">
        <v>83</v>
      </c>
      <c r="B98" s="138" t="s">
        <v>188</v>
      </c>
      <c r="C98" s="127">
        <f t="shared" si="7"/>
        <v>0</v>
      </c>
      <c r="D98" s="128"/>
      <c r="E98" s="127"/>
      <c r="F98" s="129">
        <f t="shared" si="9"/>
        <v>0</v>
      </c>
      <c r="G98" s="130" t="s">
        <v>223</v>
      </c>
      <c r="H98" s="131" t="s">
        <v>225</v>
      </c>
      <c r="I98" s="131" t="s">
        <v>225</v>
      </c>
      <c r="J98" s="131" t="s">
        <v>139</v>
      </c>
      <c r="K98" s="131" t="s">
        <v>139</v>
      </c>
      <c r="L98" s="132" t="s">
        <v>139</v>
      </c>
      <c r="M98" s="131" t="s">
        <v>139</v>
      </c>
      <c r="N98" s="131" t="s">
        <v>139</v>
      </c>
      <c r="O98" s="131" t="s">
        <v>139</v>
      </c>
      <c r="P98" s="131" t="s">
        <v>295</v>
      </c>
      <c r="Q98" s="136" t="s">
        <v>155</v>
      </c>
      <c r="R98" s="52" t="s">
        <v>139</v>
      </c>
    </row>
    <row r="99" spans="1:18" s="29" customFormat="1" ht="14.25" customHeight="1">
      <c r="A99" s="74" t="s">
        <v>317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87"/>
      <c r="Q99" s="74"/>
      <c r="R99" s="82"/>
    </row>
    <row r="100" spans="1:18" s="29" customFormat="1" ht="14.25" customHeight="1">
      <c r="A100" s="7"/>
      <c r="K100" s="49"/>
      <c r="L100" s="49"/>
      <c r="M100" s="49"/>
      <c r="N100" s="49"/>
      <c r="P100" s="31"/>
      <c r="R100" s="82"/>
    </row>
    <row r="102" spans="1:18" ht="14.25" customHeight="1">
      <c r="Q102" s="90"/>
    </row>
    <row r="103" spans="1:18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51"/>
      <c r="L103" s="51"/>
      <c r="M103" s="51"/>
      <c r="N103" s="51"/>
      <c r="O103" s="4"/>
      <c r="P103" s="33"/>
    </row>
    <row r="106" spans="1:18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51"/>
      <c r="L106" s="51"/>
      <c r="M106" s="51"/>
      <c r="N106" s="51"/>
      <c r="O106" s="4"/>
      <c r="P106" s="33"/>
    </row>
    <row r="110" spans="1:18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51"/>
      <c r="L110" s="51"/>
      <c r="M110" s="51"/>
      <c r="N110" s="51"/>
      <c r="O110" s="4"/>
      <c r="P110" s="33"/>
    </row>
  </sheetData>
  <mergeCells count="19">
    <mergeCell ref="Q3:Q5"/>
    <mergeCell ref="A3:A5"/>
    <mergeCell ref="C3:F3"/>
    <mergeCell ref="J3:J5"/>
    <mergeCell ref="M4:M5"/>
    <mergeCell ref="N4:N5"/>
    <mergeCell ref="L4:L5"/>
    <mergeCell ref="H3:I3"/>
    <mergeCell ref="H4:H5"/>
    <mergeCell ref="I4:I5"/>
    <mergeCell ref="K4:K5"/>
    <mergeCell ref="K3:N3"/>
    <mergeCell ref="C4:C5"/>
    <mergeCell ref="D4:D5"/>
    <mergeCell ref="E4:E5"/>
    <mergeCell ref="F4:F5"/>
    <mergeCell ref="G3:G5"/>
    <mergeCell ref="O3:O5"/>
    <mergeCell ref="P3:P5"/>
  </mergeCells>
  <dataValidations count="1">
    <dataValidation type="list" allowBlank="1" showInputMessage="1" showErrorMessage="1" sqref="B7:B98" xr:uid="{00000000-0002-0000-0300-000000000000}">
      <formula1>$B$4:$B$5</formula1>
    </dataValidation>
  </dataValidations>
  <hyperlinks>
    <hyperlink ref="Q16" r:id="rId1" xr:uid="{00000000-0004-0000-0300-000000000000}"/>
    <hyperlink ref="Q15" r:id="rId2" xr:uid="{00000000-0004-0000-0300-000001000000}"/>
    <hyperlink ref="Q28" r:id="rId3" xr:uid="{00000000-0004-0000-0300-000002000000}"/>
    <hyperlink ref="Q7" r:id="rId4" xr:uid="{00000000-0004-0000-0300-000003000000}"/>
    <hyperlink ref="Q19" r:id="rId5" xr:uid="{00000000-0004-0000-0300-000004000000}"/>
    <hyperlink ref="Q17" r:id="rId6" xr:uid="{00000000-0004-0000-0300-000005000000}"/>
    <hyperlink ref="Q24" r:id="rId7" xr:uid="{00000000-0004-0000-0300-000006000000}"/>
    <hyperlink ref="Q30" r:id="rId8" xr:uid="{00000000-0004-0000-0300-000007000000}"/>
    <hyperlink ref="Q29" r:id="rId9" xr:uid="{00000000-0004-0000-0300-000008000000}"/>
    <hyperlink ref="Q27" r:id="rId10" xr:uid="{00000000-0004-0000-0300-000009000000}"/>
    <hyperlink ref="Q26" r:id="rId11" xr:uid="{00000000-0004-0000-0300-00000A000000}"/>
    <hyperlink ref="Q11" r:id="rId12" xr:uid="{00000000-0004-0000-0300-00000B000000}"/>
    <hyperlink ref="Q8" r:id="rId13" xr:uid="{00000000-0004-0000-0300-00000C000000}"/>
    <hyperlink ref="Q22" r:id="rId14" xr:uid="{00000000-0004-0000-0300-00000D000000}"/>
    <hyperlink ref="Q21" r:id="rId15" xr:uid="{00000000-0004-0000-0300-00000E000000}"/>
    <hyperlink ref="Q20" r:id="rId16" xr:uid="{00000000-0004-0000-0300-00000F000000}"/>
    <hyperlink ref="Q18" r:id="rId17" xr:uid="{00000000-0004-0000-0300-000010000000}"/>
    <hyperlink ref="Q12" r:id="rId18" xr:uid="{00000000-0004-0000-0300-000011000000}"/>
    <hyperlink ref="Q14" r:id="rId19" xr:uid="{00000000-0004-0000-0300-000012000000}"/>
    <hyperlink ref="Q10" r:id="rId20" xr:uid="{00000000-0004-0000-0300-000013000000}"/>
    <hyperlink ref="Q58" r:id="rId21" xr:uid="{00000000-0004-0000-0300-000014000000}"/>
    <hyperlink ref="Q73" r:id="rId22" xr:uid="{00000000-0004-0000-0300-000015000000}"/>
    <hyperlink ref="Q97" r:id="rId23" xr:uid="{00000000-0004-0000-0300-000016000000}"/>
    <hyperlink ref="Q93" r:id="rId24" xr:uid="{00000000-0004-0000-0300-000017000000}"/>
    <hyperlink ref="Q91" r:id="rId25" xr:uid="{00000000-0004-0000-0300-000018000000}"/>
    <hyperlink ref="Q86" r:id="rId26" xr:uid="{00000000-0004-0000-0300-000019000000}"/>
    <hyperlink ref="Q84" r:id="rId27" xr:uid="{00000000-0004-0000-0300-00001A000000}"/>
    <hyperlink ref="Q79" r:id="rId28" xr:uid="{00000000-0004-0000-0300-00001B000000}"/>
    <hyperlink ref="Q77" r:id="rId29" xr:uid="{00000000-0004-0000-0300-00001C000000}"/>
    <hyperlink ref="Q75" r:id="rId30" xr:uid="{00000000-0004-0000-0300-00001D000000}"/>
    <hyperlink ref="Q70" r:id="rId31" xr:uid="{00000000-0004-0000-0300-00001E000000}"/>
    <hyperlink ref="Q65" r:id="rId32" xr:uid="{00000000-0004-0000-0300-00001F000000}"/>
    <hyperlink ref="Q63" r:id="rId33" xr:uid="{00000000-0004-0000-0300-000020000000}"/>
    <hyperlink ref="Q60" r:id="rId34" xr:uid="{00000000-0004-0000-0300-000021000000}"/>
    <hyperlink ref="Q59" r:id="rId35" xr:uid="{00000000-0004-0000-0300-000022000000}"/>
    <hyperlink ref="Q57" r:id="rId36" xr:uid="{00000000-0004-0000-0300-000023000000}"/>
    <hyperlink ref="Q52" r:id="rId37" xr:uid="{00000000-0004-0000-0300-000024000000}"/>
    <hyperlink ref="Q50" r:id="rId38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300-000025000000}"/>
    <hyperlink ref="Q48" r:id="rId39" xr:uid="{00000000-0004-0000-0300-000026000000}"/>
    <hyperlink ref="Q44" r:id="rId40" xr:uid="{00000000-0004-0000-0300-000027000000}"/>
    <hyperlink ref="Q43" r:id="rId41" xr:uid="{00000000-0004-0000-0300-000028000000}"/>
    <hyperlink ref="Q33" r:id="rId42" xr:uid="{00000000-0004-0000-0300-000029000000}"/>
    <hyperlink ref="Q31" r:id="rId43" xr:uid="{00000000-0004-0000-0300-00002A000000}"/>
    <hyperlink ref="Q67" r:id="rId44" xr:uid="{00000000-0004-0000-0300-00002B000000}"/>
    <hyperlink ref="Q39" r:id="rId45" xr:uid="{00000000-0004-0000-0300-00002D000000}"/>
    <hyperlink ref="Q40" r:id="rId46" xr:uid="{00000000-0004-0000-0300-00002E000000}"/>
    <hyperlink ref="Q89" r:id="rId47" xr:uid="{00000000-0004-0000-0300-00002F000000}"/>
    <hyperlink ref="Q83" r:id="rId48" xr:uid="{00000000-0004-0000-0300-000030000000}"/>
    <hyperlink ref="Q62" r:id="rId49" xr:uid="{00000000-0004-0000-0300-000032000000}"/>
    <hyperlink ref="Q53" r:id="rId50" xr:uid="{00000000-0004-0000-0300-000033000000}"/>
    <hyperlink ref="Q38" r:id="rId51" xr:uid="{00000000-0004-0000-0300-000035000000}"/>
    <hyperlink ref="Q68" r:id="rId52" display="http://ufo.ulntc.ru/index.php?mgf=sovet&amp;slep=net" xr:uid="{00000000-0004-0000-0300-000037000000}"/>
    <hyperlink ref="Q42" r:id="rId53" xr:uid="{00000000-0004-0000-0300-000038000000}"/>
    <hyperlink ref="Q34" r:id="rId54" xr:uid="{00000000-0004-0000-0300-000039000000}"/>
    <hyperlink ref="Q95" r:id="rId55" xr:uid="{00000000-0004-0000-0300-00003A000000}"/>
    <hyperlink ref="Q98" r:id="rId56" xr:uid="{00000000-0004-0000-0300-00003B000000}"/>
    <hyperlink ref="Q94" r:id="rId57" xr:uid="{00000000-0004-0000-0300-00003C000000}"/>
    <hyperlink ref="Q92" r:id="rId58" xr:uid="{00000000-0004-0000-0300-00003D000000}"/>
    <hyperlink ref="Q82" r:id="rId59" xr:uid="{00000000-0004-0000-0300-00003E000000}"/>
    <hyperlink ref="Q81" r:id="rId60" xr:uid="{00000000-0004-0000-0300-00003F000000}"/>
    <hyperlink ref="Q90" r:id="rId61" xr:uid="{00000000-0004-0000-0300-000040000000}"/>
    <hyperlink ref="Q80" r:id="rId62" xr:uid="{00000000-0004-0000-0300-000041000000}"/>
    <hyperlink ref="Q88" r:id="rId63" xr:uid="{00000000-0004-0000-0300-000042000000}"/>
    <hyperlink ref="Q74" r:id="rId64" xr:uid="{00000000-0004-0000-0300-000043000000}"/>
    <hyperlink ref="Q72" r:id="rId65" xr:uid="{00000000-0004-0000-0300-000044000000}"/>
    <hyperlink ref="Q71" r:id="rId66" location="document_list" xr:uid="{00000000-0004-0000-0300-000045000000}"/>
    <hyperlink ref="Q66" r:id="rId67" xr:uid="{00000000-0004-0000-0300-000046000000}"/>
    <hyperlink ref="Q56" r:id="rId68" display="http://mari-el.gov.ru/minfin/SitePages/Obsovet.aspx" xr:uid="{00000000-0004-0000-0300-000047000000}"/>
    <hyperlink ref="Q55" r:id="rId69" xr:uid="{00000000-0004-0000-0300-000048000000}"/>
    <hyperlink ref="Q51" r:id="rId70" xr:uid="{00000000-0004-0000-0300-000049000000}"/>
    <hyperlink ref="Q49" r:id="rId71" xr:uid="{00000000-0004-0000-0300-00004A000000}"/>
    <hyperlink ref="Q36" r:id="rId72" xr:uid="{00000000-0004-0000-0300-00004B000000}"/>
    <hyperlink ref="Q35" r:id="rId73" xr:uid="{00000000-0004-0000-0300-00004C000000}"/>
    <hyperlink ref="Q32" r:id="rId74" xr:uid="{00000000-0004-0000-0300-00004D000000}"/>
    <hyperlink ref="Q23" r:id="rId75" xr:uid="{00000000-0004-0000-0300-00004E000000}"/>
    <hyperlink ref="Q13" r:id="rId76" xr:uid="{00000000-0004-0000-0300-00004F000000}"/>
    <hyperlink ref="Q9" r:id="rId77" xr:uid="{00000000-0004-0000-0300-000050000000}"/>
    <hyperlink ref="Q45" r:id="rId78" xr:uid="{00000000-0004-0000-0300-000051000000}"/>
    <hyperlink ref="Q61" r:id="rId79" xr:uid="{00000000-0004-0000-0300-000052000000}"/>
    <hyperlink ref="Q64" r:id="rId80" xr:uid="{00000000-0004-0000-0300-000053000000}"/>
    <hyperlink ref="Q41" r:id="rId81" xr:uid="{00000000-0004-0000-0300-000036000000}"/>
  </hyperlinks>
  <pageMargins left="0.51181102362204722" right="0.51181102362204722" top="0.55118110236220474" bottom="0.55118110236220474" header="0.31496062992125984" footer="0.31496062992125984"/>
  <pageSetup paperSize="9" scale="80" fitToWidth="2" fitToHeight="0" orientation="landscape" r:id="rId82"/>
  <headerFooter>
    <oddFooter>&amp;C&amp;"Times New Roman,обычный"&amp;8&amp;A&amp;R&amp;P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10"/>
  <sheetViews>
    <sheetView zoomScaleNormal="100" workbookViewId="0">
      <pane xSplit="1" ySplit="5" topLeftCell="B6" activePane="bottomRight" state="frozenSplit"/>
      <selection activeCell="A15" sqref="A15"/>
      <selection pane="topRight" activeCell="A15" sqref="A15"/>
      <selection pane="bottomLeft" activeCell="A20" sqref="A20"/>
      <selection pane="bottomRight"/>
    </sheetView>
  </sheetViews>
  <sheetFormatPr baseColWidth="10" defaultColWidth="9.1640625" defaultRowHeight="14.25" customHeight="1"/>
  <cols>
    <col min="1" max="1" width="22.83203125" style="3" customWidth="1"/>
    <col min="2" max="2" width="32.5" style="3" customWidth="1"/>
    <col min="3" max="3" width="5.83203125" style="3" customWidth="1"/>
    <col min="4" max="5" width="4.83203125" style="3" customWidth="1"/>
    <col min="6" max="6" width="5.83203125" style="3" customWidth="1"/>
    <col min="7" max="7" width="12.83203125" style="3" customWidth="1"/>
    <col min="8" max="8" width="14.83203125" style="3" customWidth="1"/>
    <col min="9" max="11" width="12.83203125" style="3" customWidth="1"/>
    <col min="12" max="12" width="12.83203125" style="32" customWidth="1"/>
    <col min="13" max="13" width="12.83203125" customWidth="1"/>
    <col min="14" max="14" width="9.1640625" style="76"/>
  </cols>
  <sheetData>
    <row r="1" spans="1:55" s="1" customFormat="1" ht="20" customHeight="1">
      <c r="A1" s="34" t="s">
        <v>331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75"/>
    </row>
    <row r="2" spans="1:55" s="1" customFormat="1" ht="15" customHeight="1">
      <c r="A2" s="45" t="s">
        <v>479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75"/>
    </row>
    <row r="3" spans="1:55" ht="54" customHeight="1">
      <c r="A3" s="180" t="s">
        <v>86</v>
      </c>
      <c r="B3" s="83" t="s">
        <v>332</v>
      </c>
      <c r="C3" s="182" t="s">
        <v>333</v>
      </c>
      <c r="D3" s="182"/>
      <c r="E3" s="183"/>
      <c r="F3" s="183"/>
      <c r="G3" s="181" t="s">
        <v>210</v>
      </c>
      <c r="H3" s="181" t="s">
        <v>211</v>
      </c>
      <c r="I3" s="181" t="s">
        <v>212</v>
      </c>
      <c r="J3" s="181"/>
      <c r="K3" s="181"/>
      <c r="L3" s="180" t="s">
        <v>209</v>
      </c>
      <c r="M3" s="180" t="s">
        <v>84</v>
      </c>
    </row>
    <row r="4" spans="1:55" ht="32" customHeight="1">
      <c r="A4" s="181"/>
      <c r="B4" s="85" t="str">
        <f>Методика!B27</f>
        <v>Да, процедуры формирования общественного совета являются публичными и открытыми</v>
      </c>
      <c r="C4" s="180" t="s">
        <v>88</v>
      </c>
      <c r="D4" s="180" t="s">
        <v>104</v>
      </c>
      <c r="E4" s="180" t="s">
        <v>105</v>
      </c>
      <c r="F4" s="182" t="s">
        <v>87</v>
      </c>
      <c r="G4" s="181"/>
      <c r="H4" s="181"/>
      <c r="I4" s="180" t="s">
        <v>214</v>
      </c>
      <c r="J4" s="180" t="s">
        <v>213</v>
      </c>
      <c r="K4" s="180" t="s">
        <v>215</v>
      </c>
      <c r="L4" s="184"/>
      <c r="M4" s="184"/>
    </row>
    <row r="5" spans="1:55" ht="32" customHeight="1">
      <c r="A5" s="181"/>
      <c r="B5" s="86" t="str">
        <f>Методика!B28</f>
        <v>Нет, процедуры формирования общественного совета не являются публичными и открытыми</v>
      </c>
      <c r="C5" s="180"/>
      <c r="D5" s="180"/>
      <c r="E5" s="180"/>
      <c r="F5" s="182"/>
      <c r="G5" s="181"/>
      <c r="H5" s="181"/>
      <c r="I5" s="181"/>
      <c r="J5" s="181"/>
      <c r="K5" s="181"/>
      <c r="L5" s="184"/>
      <c r="M5" s="184"/>
    </row>
    <row r="6" spans="1:55" ht="15" customHeight="1">
      <c r="A6" s="160" t="s">
        <v>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110"/>
    </row>
    <row r="7" spans="1:55" s="8" customFormat="1" ht="15" customHeight="1">
      <c r="A7" s="161" t="s">
        <v>1</v>
      </c>
      <c r="B7" s="64" t="s">
        <v>194</v>
      </c>
      <c r="C7" s="57">
        <f>IF(B7=$B$4,2,0)</f>
        <v>2</v>
      </c>
      <c r="D7" s="58"/>
      <c r="E7" s="57"/>
      <c r="F7" s="59">
        <f t="shared" ref="F7:F24" si="0">C7*(1-D7)*(1-E7)</f>
        <v>2</v>
      </c>
      <c r="G7" s="60" t="s">
        <v>221</v>
      </c>
      <c r="H7" s="60" t="s">
        <v>221</v>
      </c>
      <c r="I7" s="60" t="s">
        <v>364</v>
      </c>
      <c r="J7" s="60" t="s">
        <v>221</v>
      </c>
      <c r="K7" s="60" t="s">
        <v>221</v>
      </c>
      <c r="L7" s="60" t="s">
        <v>139</v>
      </c>
      <c r="M7" s="69" t="s">
        <v>222</v>
      </c>
      <c r="N7" s="76" t="s">
        <v>139</v>
      </c>
    </row>
    <row r="8" spans="1:55" ht="15" customHeight="1">
      <c r="A8" s="161" t="s">
        <v>2</v>
      </c>
      <c r="B8" s="64" t="s">
        <v>195</v>
      </c>
      <c r="C8" s="57">
        <f t="shared" ref="C8:C24" si="1">IF(B8=$B$4,2,0)</f>
        <v>0</v>
      </c>
      <c r="D8" s="58"/>
      <c r="E8" s="57"/>
      <c r="F8" s="59">
        <f t="shared" si="0"/>
        <v>0</v>
      </c>
      <c r="G8" s="60" t="s">
        <v>223</v>
      </c>
      <c r="H8" s="60" t="s">
        <v>223</v>
      </c>
      <c r="I8" s="60" t="s">
        <v>223</v>
      </c>
      <c r="J8" s="60" t="s">
        <v>223</v>
      </c>
      <c r="K8" s="60" t="s">
        <v>223</v>
      </c>
      <c r="L8" s="60" t="s">
        <v>139</v>
      </c>
      <c r="M8" s="65" t="s">
        <v>226</v>
      </c>
      <c r="N8" s="76" t="s">
        <v>139</v>
      </c>
    </row>
    <row r="9" spans="1:55" ht="15" customHeight="1">
      <c r="A9" s="161" t="s">
        <v>3</v>
      </c>
      <c r="B9" s="64" t="s">
        <v>195</v>
      </c>
      <c r="C9" s="57">
        <f t="shared" si="1"/>
        <v>0</v>
      </c>
      <c r="D9" s="58"/>
      <c r="E9" s="57"/>
      <c r="F9" s="59">
        <f t="shared" si="0"/>
        <v>0</v>
      </c>
      <c r="G9" s="60" t="s">
        <v>223</v>
      </c>
      <c r="H9" s="60" t="s">
        <v>223</v>
      </c>
      <c r="I9" s="60" t="s">
        <v>223</v>
      </c>
      <c r="J9" s="60" t="s">
        <v>223</v>
      </c>
      <c r="K9" s="60" t="s">
        <v>223</v>
      </c>
      <c r="L9" s="60" t="s">
        <v>139</v>
      </c>
      <c r="M9" s="63" t="s">
        <v>157</v>
      </c>
      <c r="N9" s="76" t="s">
        <v>139</v>
      </c>
    </row>
    <row r="10" spans="1:55" s="8" customFormat="1" ht="15" customHeight="1">
      <c r="A10" s="161" t="s">
        <v>4</v>
      </c>
      <c r="B10" s="64" t="s">
        <v>195</v>
      </c>
      <c r="C10" s="57">
        <f t="shared" si="1"/>
        <v>0</v>
      </c>
      <c r="D10" s="58"/>
      <c r="E10" s="57"/>
      <c r="F10" s="59">
        <f t="shared" si="0"/>
        <v>0</v>
      </c>
      <c r="G10" s="60" t="s">
        <v>221</v>
      </c>
      <c r="H10" s="60" t="s">
        <v>221</v>
      </c>
      <c r="I10" s="60" t="s">
        <v>257</v>
      </c>
      <c r="J10" s="60" t="s">
        <v>223</v>
      </c>
      <c r="K10" s="60" t="s">
        <v>223</v>
      </c>
      <c r="L10" s="60" t="s">
        <v>307</v>
      </c>
      <c r="M10" s="63" t="s">
        <v>227</v>
      </c>
      <c r="N10" s="76" t="s">
        <v>139</v>
      </c>
      <c r="O10" s="6"/>
    </row>
    <row r="11" spans="1:55" s="6" customFormat="1" ht="15" customHeight="1">
      <c r="A11" s="161" t="s">
        <v>5</v>
      </c>
      <c r="B11" s="64" t="s">
        <v>194</v>
      </c>
      <c r="C11" s="57">
        <f t="shared" si="1"/>
        <v>2</v>
      </c>
      <c r="D11" s="58"/>
      <c r="E11" s="57"/>
      <c r="F11" s="59">
        <f t="shared" si="0"/>
        <v>2</v>
      </c>
      <c r="G11" s="60" t="s">
        <v>221</v>
      </c>
      <c r="H11" s="60" t="s">
        <v>221</v>
      </c>
      <c r="I11" s="60" t="s">
        <v>259</v>
      </c>
      <c r="J11" s="60" t="s">
        <v>221</v>
      </c>
      <c r="K11" s="60" t="s">
        <v>221</v>
      </c>
      <c r="L11" s="60" t="s">
        <v>139</v>
      </c>
      <c r="M11" s="65" t="s">
        <v>164</v>
      </c>
      <c r="N11" s="76" t="s">
        <v>139</v>
      </c>
    </row>
    <row r="12" spans="1:55" s="42" customFormat="1" ht="15" customHeight="1">
      <c r="A12" s="161" t="s">
        <v>6</v>
      </c>
      <c r="B12" s="56" t="s">
        <v>195</v>
      </c>
      <c r="C12" s="57">
        <f t="shared" si="1"/>
        <v>0</v>
      </c>
      <c r="D12" s="58"/>
      <c r="E12" s="57"/>
      <c r="F12" s="59">
        <f t="shared" si="0"/>
        <v>0</v>
      </c>
      <c r="G12" s="60" t="s">
        <v>221</v>
      </c>
      <c r="H12" s="60" t="s">
        <v>221</v>
      </c>
      <c r="I12" s="60" t="s">
        <v>259</v>
      </c>
      <c r="J12" s="60" t="s">
        <v>223</v>
      </c>
      <c r="K12" s="62" t="s">
        <v>221</v>
      </c>
      <c r="L12" s="60" t="s">
        <v>315</v>
      </c>
      <c r="M12" s="70" t="s">
        <v>165</v>
      </c>
      <c r="N12" s="76" t="s">
        <v>139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s="44" customFormat="1" ht="15" customHeight="1">
      <c r="A13" s="161" t="s">
        <v>7</v>
      </c>
      <c r="B13" s="64" t="s">
        <v>195</v>
      </c>
      <c r="C13" s="66">
        <f t="shared" si="1"/>
        <v>0</v>
      </c>
      <c r="D13" s="67"/>
      <c r="E13" s="66"/>
      <c r="F13" s="68">
        <f t="shared" si="0"/>
        <v>0</v>
      </c>
      <c r="G13" s="62" t="s">
        <v>223</v>
      </c>
      <c r="H13" s="62" t="s">
        <v>223</v>
      </c>
      <c r="I13" s="62" t="s">
        <v>223</v>
      </c>
      <c r="J13" s="62" t="s">
        <v>223</v>
      </c>
      <c r="K13" s="62" t="s">
        <v>223</v>
      </c>
      <c r="L13" s="62" t="s">
        <v>139</v>
      </c>
      <c r="M13" s="70" t="s">
        <v>228</v>
      </c>
      <c r="N13" s="76" t="s">
        <v>139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6" customFormat="1" ht="15" customHeight="1">
      <c r="A14" s="161" t="s">
        <v>8</v>
      </c>
      <c r="B14" s="64" t="s">
        <v>195</v>
      </c>
      <c r="C14" s="57">
        <f t="shared" si="1"/>
        <v>0</v>
      </c>
      <c r="D14" s="58"/>
      <c r="E14" s="57"/>
      <c r="F14" s="59">
        <f t="shared" si="0"/>
        <v>0</v>
      </c>
      <c r="G14" s="60" t="s">
        <v>223</v>
      </c>
      <c r="H14" s="60" t="s">
        <v>223</v>
      </c>
      <c r="I14" s="60" t="s">
        <v>363</v>
      </c>
      <c r="J14" s="60" t="s">
        <v>223</v>
      </c>
      <c r="K14" s="60" t="s">
        <v>223</v>
      </c>
      <c r="L14" s="60" t="s">
        <v>139</v>
      </c>
      <c r="M14" s="65" t="s">
        <v>352</v>
      </c>
      <c r="N14" s="76" t="s">
        <v>139</v>
      </c>
    </row>
    <row r="15" spans="1:55" s="6" customFormat="1" ht="15" customHeight="1">
      <c r="A15" s="161" t="s">
        <v>9</v>
      </c>
      <c r="B15" s="64" t="s">
        <v>195</v>
      </c>
      <c r="C15" s="57">
        <f t="shared" si="1"/>
        <v>0</v>
      </c>
      <c r="D15" s="58"/>
      <c r="E15" s="57"/>
      <c r="F15" s="59">
        <f t="shared" si="0"/>
        <v>0</v>
      </c>
      <c r="G15" s="60" t="s">
        <v>221</v>
      </c>
      <c r="H15" s="60" t="s">
        <v>221</v>
      </c>
      <c r="I15" s="60" t="s">
        <v>364</v>
      </c>
      <c r="J15" s="60" t="s">
        <v>223</v>
      </c>
      <c r="K15" s="60" t="s">
        <v>223</v>
      </c>
      <c r="L15" s="60" t="s">
        <v>139</v>
      </c>
      <c r="M15" s="70" t="s">
        <v>348</v>
      </c>
      <c r="N15" s="76" t="s">
        <v>139</v>
      </c>
    </row>
    <row r="16" spans="1:55" ht="15" customHeight="1">
      <c r="A16" s="161" t="s">
        <v>10</v>
      </c>
      <c r="B16" s="64" t="s">
        <v>194</v>
      </c>
      <c r="C16" s="57">
        <f t="shared" si="1"/>
        <v>2</v>
      </c>
      <c r="D16" s="58"/>
      <c r="E16" s="57"/>
      <c r="F16" s="59">
        <f t="shared" si="0"/>
        <v>2</v>
      </c>
      <c r="G16" s="60" t="s">
        <v>221</v>
      </c>
      <c r="H16" s="60" t="s">
        <v>221</v>
      </c>
      <c r="I16" s="60" t="s">
        <v>260</v>
      </c>
      <c r="J16" s="60" t="s">
        <v>221</v>
      </c>
      <c r="K16" s="60" t="s">
        <v>221</v>
      </c>
      <c r="L16" s="60" t="s">
        <v>139</v>
      </c>
      <c r="M16" s="88" t="s">
        <v>230</v>
      </c>
      <c r="N16" s="76" t="s">
        <v>139</v>
      </c>
    </row>
    <row r="17" spans="1:14" s="8" customFormat="1" ht="15" customHeight="1">
      <c r="A17" s="161" t="s">
        <v>11</v>
      </c>
      <c r="B17" s="64" t="s">
        <v>195</v>
      </c>
      <c r="C17" s="57">
        <f t="shared" si="1"/>
        <v>0</v>
      </c>
      <c r="D17" s="58"/>
      <c r="E17" s="57"/>
      <c r="F17" s="59">
        <f t="shared" si="0"/>
        <v>0</v>
      </c>
      <c r="G17" s="60" t="s">
        <v>223</v>
      </c>
      <c r="H17" s="60" t="s">
        <v>223</v>
      </c>
      <c r="I17" s="60" t="s">
        <v>270</v>
      </c>
      <c r="J17" s="60" t="s">
        <v>223</v>
      </c>
      <c r="K17" s="60" t="s">
        <v>223</v>
      </c>
      <c r="L17" s="60" t="s">
        <v>307</v>
      </c>
      <c r="M17" s="88" t="s">
        <v>140</v>
      </c>
      <c r="N17" s="76" t="s">
        <v>139</v>
      </c>
    </row>
    <row r="18" spans="1:14" s="8" customFormat="1" ht="15" customHeight="1">
      <c r="A18" s="161" t="s">
        <v>12</v>
      </c>
      <c r="B18" s="64" t="s">
        <v>195</v>
      </c>
      <c r="C18" s="57">
        <f t="shared" si="1"/>
        <v>0</v>
      </c>
      <c r="D18" s="58"/>
      <c r="E18" s="57"/>
      <c r="F18" s="59">
        <f t="shared" si="0"/>
        <v>0</v>
      </c>
      <c r="G18" s="60" t="s">
        <v>223</v>
      </c>
      <c r="H18" s="60" t="s">
        <v>223</v>
      </c>
      <c r="I18" s="60" t="s">
        <v>223</v>
      </c>
      <c r="J18" s="60" t="s">
        <v>223</v>
      </c>
      <c r="K18" s="60" t="s">
        <v>223</v>
      </c>
      <c r="L18" s="60" t="s">
        <v>139</v>
      </c>
      <c r="M18" s="65" t="s">
        <v>232</v>
      </c>
      <c r="N18" s="76" t="s">
        <v>139</v>
      </c>
    </row>
    <row r="19" spans="1:14" s="8" customFormat="1" ht="15" customHeight="1">
      <c r="A19" s="161" t="s">
        <v>13</v>
      </c>
      <c r="B19" s="64" t="s">
        <v>195</v>
      </c>
      <c r="C19" s="57">
        <f t="shared" si="1"/>
        <v>0</v>
      </c>
      <c r="D19" s="58"/>
      <c r="E19" s="57"/>
      <c r="F19" s="59">
        <f t="shared" si="0"/>
        <v>0</v>
      </c>
      <c r="G19" s="60" t="s">
        <v>221</v>
      </c>
      <c r="H19" s="60" t="s">
        <v>221</v>
      </c>
      <c r="I19" s="60" t="s">
        <v>223</v>
      </c>
      <c r="J19" s="60" t="s">
        <v>223</v>
      </c>
      <c r="K19" s="60" t="s">
        <v>223</v>
      </c>
      <c r="L19" s="62" t="s">
        <v>139</v>
      </c>
      <c r="M19" s="65" t="s">
        <v>383</v>
      </c>
      <c r="N19" s="76" t="s">
        <v>139</v>
      </c>
    </row>
    <row r="20" spans="1:14" s="6" customFormat="1" ht="15" customHeight="1">
      <c r="A20" s="161" t="s">
        <v>14</v>
      </c>
      <c r="B20" s="64" t="s">
        <v>195</v>
      </c>
      <c r="C20" s="57">
        <f t="shared" si="1"/>
        <v>0</v>
      </c>
      <c r="D20" s="58"/>
      <c r="E20" s="57"/>
      <c r="F20" s="59">
        <f t="shared" si="0"/>
        <v>0</v>
      </c>
      <c r="G20" s="60" t="s">
        <v>221</v>
      </c>
      <c r="H20" s="60" t="s">
        <v>221</v>
      </c>
      <c r="I20" s="60" t="s">
        <v>260</v>
      </c>
      <c r="J20" s="60" t="s">
        <v>223</v>
      </c>
      <c r="K20" s="60" t="s">
        <v>223</v>
      </c>
      <c r="L20" s="60" t="s">
        <v>307</v>
      </c>
      <c r="M20" s="63" t="s">
        <v>233</v>
      </c>
      <c r="N20" s="76" t="s">
        <v>139</v>
      </c>
    </row>
    <row r="21" spans="1:14" s="6" customFormat="1" ht="15" customHeight="1">
      <c r="A21" s="161" t="s">
        <v>15</v>
      </c>
      <c r="B21" s="56" t="s">
        <v>195</v>
      </c>
      <c r="C21" s="57">
        <f t="shared" si="1"/>
        <v>0</v>
      </c>
      <c r="D21" s="58"/>
      <c r="E21" s="57"/>
      <c r="F21" s="59">
        <f t="shared" si="0"/>
        <v>0</v>
      </c>
      <c r="G21" s="60" t="s">
        <v>221</v>
      </c>
      <c r="H21" s="60" t="s">
        <v>221</v>
      </c>
      <c r="I21" s="60" t="s">
        <v>260</v>
      </c>
      <c r="J21" s="60" t="s">
        <v>223</v>
      </c>
      <c r="K21" s="60" t="s">
        <v>279</v>
      </c>
      <c r="L21" s="60" t="s">
        <v>315</v>
      </c>
      <c r="M21" s="70" t="s">
        <v>234</v>
      </c>
      <c r="N21" s="76" t="s">
        <v>139</v>
      </c>
    </row>
    <row r="22" spans="1:14" s="8" customFormat="1" ht="15" customHeight="1">
      <c r="A22" s="161" t="s">
        <v>16</v>
      </c>
      <c r="B22" s="64" t="s">
        <v>195</v>
      </c>
      <c r="C22" s="57">
        <f t="shared" si="1"/>
        <v>0</v>
      </c>
      <c r="D22" s="58"/>
      <c r="E22" s="57"/>
      <c r="F22" s="59">
        <f t="shared" si="0"/>
        <v>0</v>
      </c>
      <c r="G22" s="60" t="s">
        <v>221</v>
      </c>
      <c r="H22" s="60" t="s">
        <v>221</v>
      </c>
      <c r="I22" s="60" t="s">
        <v>259</v>
      </c>
      <c r="J22" s="60" t="s">
        <v>223</v>
      </c>
      <c r="K22" s="60" t="s">
        <v>223</v>
      </c>
      <c r="L22" s="60" t="s">
        <v>610</v>
      </c>
      <c r="M22" s="65" t="s">
        <v>108</v>
      </c>
      <c r="N22" s="76" t="s">
        <v>139</v>
      </c>
    </row>
    <row r="23" spans="1:14" ht="15" customHeight="1">
      <c r="A23" s="161" t="s">
        <v>17</v>
      </c>
      <c r="B23" s="64" t="s">
        <v>195</v>
      </c>
      <c r="C23" s="57">
        <f t="shared" si="1"/>
        <v>0</v>
      </c>
      <c r="D23" s="58"/>
      <c r="E23" s="57"/>
      <c r="F23" s="59">
        <f t="shared" si="0"/>
        <v>0</v>
      </c>
      <c r="G23" s="60" t="s">
        <v>223</v>
      </c>
      <c r="H23" s="60" t="s">
        <v>223</v>
      </c>
      <c r="I23" s="60" t="s">
        <v>223</v>
      </c>
      <c r="J23" s="60" t="s">
        <v>223</v>
      </c>
      <c r="K23" s="60" t="s">
        <v>223</v>
      </c>
      <c r="L23" s="60" t="s">
        <v>489</v>
      </c>
      <c r="M23" s="65" t="s">
        <v>158</v>
      </c>
      <c r="N23" s="76" t="s">
        <v>139</v>
      </c>
    </row>
    <row r="24" spans="1:14" ht="15" customHeight="1">
      <c r="A24" s="161" t="s">
        <v>170</v>
      </c>
      <c r="B24" s="64" t="s">
        <v>195</v>
      </c>
      <c r="C24" s="57">
        <f t="shared" si="1"/>
        <v>0</v>
      </c>
      <c r="D24" s="58"/>
      <c r="E24" s="57"/>
      <c r="F24" s="59">
        <f t="shared" si="0"/>
        <v>0</v>
      </c>
      <c r="G24" s="60" t="s">
        <v>221</v>
      </c>
      <c r="H24" s="60" t="s">
        <v>223</v>
      </c>
      <c r="I24" s="60" t="s">
        <v>223</v>
      </c>
      <c r="J24" s="60" t="s">
        <v>223</v>
      </c>
      <c r="K24" s="60" t="s">
        <v>223</v>
      </c>
      <c r="L24" s="60" t="s">
        <v>139</v>
      </c>
      <c r="M24" s="63" t="s">
        <v>236</v>
      </c>
      <c r="N24" s="76" t="s">
        <v>139</v>
      </c>
    </row>
    <row r="25" spans="1:14" ht="15" customHeight="1">
      <c r="A25" s="160" t="s">
        <v>18</v>
      </c>
      <c r="B25" s="107"/>
      <c r="C25" s="111"/>
      <c r="D25" s="112"/>
      <c r="E25" s="111"/>
      <c r="F25" s="113"/>
      <c r="G25" s="114"/>
      <c r="H25" s="114"/>
      <c r="I25" s="114"/>
      <c r="J25" s="114"/>
      <c r="K25" s="114"/>
      <c r="L25" s="114"/>
      <c r="M25" s="115"/>
    </row>
    <row r="26" spans="1:14" s="8" customFormat="1" ht="15" customHeight="1">
      <c r="A26" s="161" t="s">
        <v>19</v>
      </c>
      <c r="B26" s="56" t="s">
        <v>195</v>
      </c>
      <c r="C26" s="57">
        <f>IF(B26=$B$4,2,0)</f>
        <v>0</v>
      </c>
      <c r="D26" s="58"/>
      <c r="E26" s="57"/>
      <c r="F26" s="59">
        <f t="shared" ref="F26:F36" si="2">C26*(1-D26)*(1-E26)</f>
        <v>0</v>
      </c>
      <c r="G26" s="60" t="s">
        <v>223</v>
      </c>
      <c r="H26" s="60" t="s">
        <v>223</v>
      </c>
      <c r="I26" s="60" t="s">
        <v>223</v>
      </c>
      <c r="J26" s="60" t="s">
        <v>223</v>
      </c>
      <c r="K26" s="60" t="s">
        <v>223</v>
      </c>
      <c r="L26" s="60" t="s">
        <v>139</v>
      </c>
      <c r="M26" s="70" t="s">
        <v>98</v>
      </c>
      <c r="N26" s="76" t="s">
        <v>139</v>
      </c>
    </row>
    <row r="27" spans="1:14" ht="15" customHeight="1">
      <c r="A27" s="161" t="s">
        <v>20</v>
      </c>
      <c r="B27" s="64" t="s">
        <v>195</v>
      </c>
      <c r="C27" s="57">
        <f t="shared" ref="C27:C36" si="3">IF(B27=$B$4,2,0)</f>
        <v>0</v>
      </c>
      <c r="D27" s="58"/>
      <c r="E27" s="57"/>
      <c r="F27" s="59">
        <f t="shared" si="2"/>
        <v>0</v>
      </c>
      <c r="G27" s="60" t="s">
        <v>223</v>
      </c>
      <c r="H27" s="60" t="s">
        <v>223</v>
      </c>
      <c r="I27" s="60" t="s">
        <v>223</v>
      </c>
      <c r="J27" s="60" t="s">
        <v>223</v>
      </c>
      <c r="K27" s="60" t="s">
        <v>223</v>
      </c>
      <c r="L27" s="60" t="s">
        <v>139</v>
      </c>
      <c r="M27" s="88" t="s">
        <v>141</v>
      </c>
      <c r="N27" s="76" t="s">
        <v>139</v>
      </c>
    </row>
    <row r="28" spans="1:14" ht="15" customHeight="1">
      <c r="A28" s="161" t="s">
        <v>21</v>
      </c>
      <c r="B28" s="64" t="s">
        <v>195</v>
      </c>
      <c r="C28" s="57">
        <f t="shared" si="3"/>
        <v>0</v>
      </c>
      <c r="D28" s="58"/>
      <c r="E28" s="57"/>
      <c r="F28" s="59">
        <f t="shared" si="2"/>
        <v>0</v>
      </c>
      <c r="G28" s="60" t="s">
        <v>611</v>
      </c>
      <c r="H28" s="60" t="s">
        <v>225</v>
      </c>
      <c r="I28" s="60" t="s">
        <v>259</v>
      </c>
      <c r="J28" s="60" t="s">
        <v>223</v>
      </c>
      <c r="K28" s="60" t="s">
        <v>223</v>
      </c>
      <c r="L28" s="60" t="s">
        <v>612</v>
      </c>
      <c r="M28" s="65" t="s">
        <v>121</v>
      </c>
      <c r="N28" s="76" t="s">
        <v>139</v>
      </c>
    </row>
    <row r="29" spans="1:14" ht="15" customHeight="1">
      <c r="A29" s="161" t="s">
        <v>22</v>
      </c>
      <c r="B29" s="56" t="s">
        <v>194</v>
      </c>
      <c r="C29" s="57">
        <f t="shared" si="3"/>
        <v>2</v>
      </c>
      <c r="D29" s="58"/>
      <c r="E29" s="57"/>
      <c r="F29" s="59">
        <f t="shared" si="2"/>
        <v>2</v>
      </c>
      <c r="G29" s="60" t="s">
        <v>221</v>
      </c>
      <c r="H29" s="60" t="s">
        <v>221</v>
      </c>
      <c r="I29" s="60" t="s">
        <v>364</v>
      </c>
      <c r="J29" s="60" t="s">
        <v>221</v>
      </c>
      <c r="K29" s="60" t="s">
        <v>305</v>
      </c>
      <c r="L29" s="60" t="s">
        <v>304</v>
      </c>
      <c r="M29" s="88" t="s">
        <v>142</v>
      </c>
      <c r="N29" s="76" t="s">
        <v>139</v>
      </c>
    </row>
    <row r="30" spans="1:14" ht="15" customHeight="1">
      <c r="A30" s="161" t="s">
        <v>23</v>
      </c>
      <c r="B30" s="64" t="s">
        <v>195</v>
      </c>
      <c r="C30" s="57">
        <f t="shared" si="3"/>
        <v>0</v>
      </c>
      <c r="D30" s="58"/>
      <c r="E30" s="57"/>
      <c r="F30" s="59">
        <f t="shared" si="2"/>
        <v>0</v>
      </c>
      <c r="G30" s="60" t="s">
        <v>221</v>
      </c>
      <c r="H30" s="60" t="s">
        <v>221</v>
      </c>
      <c r="I30" s="60" t="s">
        <v>356</v>
      </c>
      <c r="J30" s="60" t="s">
        <v>223</v>
      </c>
      <c r="K30" s="60" t="s">
        <v>357</v>
      </c>
      <c r="L30" s="60" t="s">
        <v>242</v>
      </c>
      <c r="M30" s="65" t="s">
        <v>132</v>
      </c>
      <c r="N30" s="76" t="s">
        <v>139</v>
      </c>
    </row>
    <row r="31" spans="1:14" s="8" customFormat="1" ht="15" customHeight="1">
      <c r="A31" s="161" t="s">
        <v>24</v>
      </c>
      <c r="B31" s="64" t="s">
        <v>195</v>
      </c>
      <c r="C31" s="57">
        <f t="shared" si="3"/>
        <v>0</v>
      </c>
      <c r="D31" s="58"/>
      <c r="E31" s="57"/>
      <c r="F31" s="59">
        <f t="shared" si="2"/>
        <v>0</v>
      </c>
      <c r="G31" s="60" t="s">
        <v>221</v>
      </c>
      <c r="H31" s="60" t="s">
        <v>221</v>
      </c>
      <c r="I31" s="60" t="s">
        <v>223</v>
      </c>
      <c r="J31" s="60" t="s">
        <v>223</v>
      </c>
      <c r="K31" s="60" t="s">
        <v>221</v>
      </c>
      <c r="L31" s="56" t="s">
        <v>629</v>
      </c>
      <c r="M31" s="71" t="s">
        <v>143</v>
      </c>
      <c r="N31" s="76" t="s">
        <v>139</v>
      </c>
    </row>
    <row r="32" spans="1:14" ht="15" customHeight="1">
      <c r="A32" s="161" t="s">
        <v>25</v>
      </c>
      <c r="B32" s="56" t="s">
        <v>194</v>
      </c>
      <c r="C32" s="57">
        <f t="shared" si="3"/>
        <v>2</v>
      </c>
      <c r="D32" s="58"/>
      <c r="E32" s="57"/>
      <c r="F32" s="59">
        <f t="shared" si="2"/>
        <v>2</v>
      </c>
      <c r="G32" s="60" t="s">
        <v>221</v>
      </c>
      <c r="H32" s="60" t="s">
        <v>221</v>
      </c>
      <c r="I32" s="60" t="s">
        <v>257</v>
      </c>
      <c r="J32" s="60" t="s">
        <v>221</v>
      </c>
      <c r="K32" s="60" t="s">
        <v>221</v>
      </c>
      <c r="L32" s="91" t="s">
        <v>139</v>
      </c>
      <c r="M32" s="65" t="s">
        <v>256</v>
      </c>
      <c r="N32" s="76" t="s">
        <v>139</v>
      </c>
    </row>
    <row r="33" spans="1:15" ht="15" customHeight="1">
      <c r="A33" s="161" t="s">
        <v>26</v>
      </c>
      <c r="B33" s="56" t="s">
        <v>194</v>
      </c>
      <c r="C33" s="57">
        <f t="shared" si="3"/>
        <v>2</v>
      </c>
      <c r="D33" s="58"/>
      <c r="E33" s="57"/>
      <c r="F33" s="59">
        <f t="shared" si="2"/>
        <v>2</v>
      </c>
      <c r="G33" s="60" t="s">
        <v>221</v>
      </c>
      <c r="H33" s="60" t="s">
        <v>221</v>
      </c>
      <c r="I33" s="60" t="s">
        <v>364</v>
      </c>
      <c r="J33" s="60" t="s">
        <v>221</v>
      </c>
      <c r="K33" s="60" t="s">
        <v>221</v>
      </c>
      <c r="L33" s="91" t="s">
        <v>139</v>
      </c>
      <c r="M33" s="71" t="s">
        <v>144</v>
      </c>
      <c r="N33" s="76" t="s">
        <v>139</v>
      </c>
      <c r="O33" s="6"/>
    </row>
    <row r="34" spans="1:15" ht="15" customHeight="1">
      <c r="A34" s="161" t="s">
        <v>27</v>
      </c>
      <c r="B34" s="64" t="s">
        <v>195</v>
      </c>
      <c r="C34" s="57">
        <f t="shared" si="3"/>
        <v>0</v>
      </c>
      <c r="D34" s="58"/>
      <c r="E34" s="57"/>
      <c r="F34" s="59">
        <f t="shared" si="2"/>
        <v>0</v>
      </c>
      <c r="G34" s="60" t="s">
        <v>223</v>
      </c>
      <c r="H34" s="60" t="s">
        <v>223</v>
      </c>
      <c r="I34" s="60" t="s">
        <v>223</v>
      </c>
      <c r="J34" s="60" t="s">
        <v>223</v>
      </c>
      <c r="K34" s="60" t="s">
        <v>223</v>
      </c>
      <c r="L34" s="91" t="s">
        <v>139</v>
      </c>
      <c r="M34" s="71" t="s">
        <v>145</v>
      </c>
      <c r="N34" s="76" t="s">
        <v>139</v>
      </c>
    </row>
    <row r="35" spans="1:15" ht="15" customHeight="1">
      <c r="A35" s="161" t="s">
        <v>634</v>
      </c>
      <c r="B35" s="64" t="s">
        <v>195</v>
      </c>
      <c r="C35" s="57">
        <f t="shared" si="3"/>
        <v>0</v>
      </c>
      <c r="D35" s="58"/>
      <c r="E35" s="57"/>
      <c r="F35" s="59">
        <f t="shared" si="2"/>
        <v>0</v>
      </c>
      <c r="G35" s="60" t="s">
        <v>223</v>
      </c>
      <c r="H35" s="60" t="s">
        <v>223</v>
      </c>
      <c r="I35" s="60" t="s">
        <v>223</v>
      </c>
      <c r="J35" s="60" t="s">
        <v>223</v>
      </c>
      <c r="K35" s="60" t="s">
        <v>223</v>
      </c>
      <c r="L35" s="91" t="s">
        <v>139</v>
      </c>
      <c r="M35" s="65" t="s">
        <v>117</v>
      </c>
      <c r="N35" s="76" t="s">
        <v>139</v>
      </c>
    </row>
    <row r="36" spans="1:15" ht="15" customHeight="1">
      <c r="A36" s="161" t="s">
        <v>28</v>
      </c>
      <c r="B36" s="56" t="s">
        <v>194</v>
      </c>
      <c r="C36" s="57">
        <f t="shared" si="3"/>
        <v>2</v>
      </c>
      <c r="D36" s="58"/>
      <c r="E36" s="57"/>
      <c r="F36" s="59">
        <f t="shared" si="2"/>
        <v>2</v>
      </c>
      <c r="G36" s="60" t="s">
        <v>221</v>
      </c>
      <c r="H36" s="60" t="s">
        <v>221</v>
      </c>
      <c r="I36" s="60" t="s">
        <v>260</v>
      </c>
      <c r="J36" s="60" t="s">
        <v>221</v>
      </c>
      <c r="K36" s="60" t="s">
        <v>221</v>
      </c>
      <c r="L36" s="91" t="s">
        <v>139</v>
      </c>
      <c r="M36" s="65" t="s">
        <v>241</v>
      </c>
      <c r="N36" s="76" t="s">
        <v>139</v>
      </c>
    </row>
    <row r="37" spans="1:15" ht="15" customHeight="1">
      <c r="A37" s="160" t="s">
        <v>29</v>
      </c>
      <c r="B37" s="107"/>
      <c r="C37" s="111"/>
      <c r="D37" s="112"/>
      <c r="E37" s="111"/>
      <c r="F37" s="113"/>
      <c r="G37" s="114"/>
      <c r="H37" s="114"/>
      <c r="I37" s="114"/>
      <c r="J37" s="114"/>
      <c r="K37" s="114"/>
      <c r="L37" s="111"/>
      <c r="M37" s="116"/>
    </row>
    <row r="38" spans="1:15" s="6" customFormat="1" ht="15" customHeight="1">
      <c r="A38" s="161" t="s">
        <v>30</v>
      </c>
      <c r="B38" s="64" t="s">
        <v>194</v>
      </c>
      <c r="C38" s="57">
        <f>IF(B38=$B$4,2,0)</f>
        <v>2</v>
      </c>
      <c r="D38" s="58"/>
      <c r="E38" s="57"/>
      <c r="F38" s="59">
        <f t="shared" ref="F38:F45" si="4">C38*(1-D38)*(1-E38)</f>
        <v>2</v>
      </c>
      <c r="G38" s="60" t="s">
        <v>221</v>
      </c>
      <c r="H38" s="60" t="s">
        <v>221</v>
      </c>
      <c r="I38" s="60" t="s">
        <v>260</v>
      </c>
      <c r="J38" s="60" t="s">
        <v>221</v>
      </c>
      <c r="K38" s="60" t="s">
        <v>221</v>
      </c>
      <c r="L38" s="56"/>
      <c r="M38" s="70" t="s">
        <v>95</v>
      </c>
      <c r="N38" s="76" t="s">
        <v>139</v>
      </c>
    </row>
    <row r="39" spans="1:15" s="6" customFormat="1" ht="15" customHeight="1">
      <c r="A39" s="161" t="s">
        <v>31</v>
      </c>
      <c r="B39" s="64" t="s">
        <v>195</v>
      </c>
      <c r="C39" s="57">
        <f t="shared" ref="C39:C45" si="5">IF(B39=$B$4,2,0)</f>
        <v>0</v>
      </c>
      <c r="D39" s="58"/>
      <c r="E39" s="57"/>
      <c r="F39" s="59">
        <f t="shared" si="4"/>
        <v>0</v>
      </c>
      <c r="G39" s="60" t="s">
        <v>223</v>
      </c>
      <c r="H39" s="60" t="s">
        <v>223</v>
      </c>
      <c r="I39" s="60" t="s">
        <v>223</v>
      </c>
      <c r="J39" s="60" t="s">
        <v>223</v>
      </c>
      <c r="K39" s="60" t="s">
        <v>223</v>
      </c>
      <c r="L39" s="56" t="s">
        <v>139</v>
      </c>
      <c r="M39" s="65" t="s">
        <v>101</v>
      </c>
      <c r="N39" s="76" t="s">
        <v>139</v>
      </c>
    </row>
    <row r="40" spans="1:15" s="6" customFormat="1" ht="15" customHeight="1">
      <c r="A40" s="161" t="s">
        <v>85</v>
      </c>
      <c r="B40" s="64" t="s">
        <v>194</v>
      </c>
      <c r="C40" s="57">
        <f t="shared" si="5"/>
        <v>2</v>
      </c>
      <c r="D40" s="58"/>
      <c r="E40" s="57"/>
      <c r="F40" s="59">
        <f t="shared" si="4"/>
        <v>2</v>
      </c>
      <c r="G40" s="60" t="s">
        <v>221</v>
      </c>
      <c r="H40" s="60" t="s">
        <v>221</v>
      </c>
      <c r="I40" s="60" t="s">
        <v>364</v>
      </c>
      <c r="J40" s="60" t="s">
        <v>262</v>
      </c>
      <c r="K40" s="60" t="s">
        <v>262</v>
      </c>
      <c r="L40" s="56" t="s">
        <v>139</v>
      </c>
      <c r="M40" s="72" t="s">
        <v>172</v>
      </c>
      <c r="N40" s="76" t="s">
        <v>139</v>
      </c>
    </row>
    <row r="41" spans="1:15" ht="15" customHeight="1">
      <c r="A41" s="161" t="s">
        <v>32</v>
      </c>
      <c r="B41" s="64" t="s">
        <v>195</v>
      </c>
      <c r="C41" s="57">
        <f t="shared" si="5"/>
        <v>0</v>
      </c>
      <c r="D41" s="58"/>
      <c r="E41" s="57"/>
      <c r="F41" s="59">
        <f t="shared" si="4"/>
        <v>0</v>
      </c>
      <c r="G41" s="60" t="s">
        <v>221</v>
      </c>
      <c r="H41" s="60" t="s">
        <v>223</v>
      </c>
      <c r="I41" s="60" t="s">
        <v>364</v>
      </c>
      <c r="J41" s="60" t="s">
        <v>263</v>
      </c>
      <c r="K41" s="60" t="s">
        <v>139</v>
      </c>
      <c r="L41" s="64" t="s">
        <v>630</v>
      </c>
      <c r="M41" s="70" t="s">
        <v>417</v>
      </c>
      <c r="N41" s="76" t="s">
        <v>139</v>
      </c>
      <c r="O41" s="6"/>
    </row>
    <row r="42" spans="1:15" s="8" customFormat="1" ht="15" customHeight="1">
      <c r="A42" s="161" t="s">
        <v>33</v>
      </c>
      <c r="B42" s="64" t="s">
        <v>195</v>
      </c>
      <c r="C42" s="57">
        <f t="shared" si="5"/>
        <v>0</v>
      </c>
      <c r="D42" s="58"/>
      <c r="E42" s="57"/>
      <c r="F42" s="59">
        <f t="shared" si="4"/>
        <v>0</v>
      </c>
      <c r="G42" s="60" t="s">
        <v>223</v>
      </c>
      <c r="H42" s="60" t="s">
        <v>223</v>
      </c>
      <c r="I42" s="60" t="s">
        <v>223</v>
      </c>
      <c r="J42" s="60" t="s">
        <v>223</v>
      </c>
      <c r="K42" s="60" t="s">
        <v>223</v>
      </c>
      <c r="L42" s="56" t="s">
        <v>139</v>
      </c>
      <c r="M42" s="70" t="s">
        <v>96</v>
      </c>
      <c r="N42" s="76" t="s">
        <v>139</v>
      </c>
      <c r="O42" s="6"/>
    </row>
    <row r="43" spans="1:15" s="6" customFormat="1" ht="15" customHeight="1">
      <c r="A43" s="161" t="s">
        <v>34</v>
      </c>
      <c r="B43" s="64" t="s">
        <v>195</v>
      </c>
      <c r="C43" s="57">
        <f t="shared" si="5"/>
        <v>0</v>
      </c>
      <c r="D43" s="58"/>
      <c r="E43" s="57"/>
      <c r="F43" s="59">
        <f t="shared" si="4"/>
        <v>0</v>
      </c>
      <c r="G43" s="60" t="s">
        <v>223</v>
      </c>
      <c r="H43" s="60" t="s">
        <v>223</v>
      </c>
      <c r="I43" s="60" t="s">
        <v>223</v>
      </c>
      <c r="J43" s="60" t="s">
        <v>223</v>
      </c>
      <c r="K43" s="60" t="s">
        <v>223</v>
      </c>
      <c r="L43" s="56" t="s">
        <v>139</v>
      </c>
      <c r="M43" s="71" t="s">
        <v>146</v>
      </c>
      <c r="N43" s="76" t="s">
        <v>139</v>
      </c>
    </row>
    <row r="44" spans="1:15" s="6" customFormat="1" ht="15" customHeight="1">
      <c r="A44" s="161" t="s">
        <v>35</v>
      </c>
      <c r="B44" s="64" t="s">
        <v>194</v>
      </c>
      <c r="C44" s="57">
        <f t="shared" si="5"/>
        <v>2</v>
      </c>
      <c r="D44" s="58">
        <v>0.5</v>
      </c>
      <c r="E44" s="57"/>
      <c r="F44" s="59">
        <f t="shared" si="4"/>
        <v>1</v>
      </c>
      <c r="G44" s="60" t="s">
        <v>221</v>
      </c>
      <c r="H44" s="60" t="s">
        <v>221</v>
      </c>
      <c r="I44" s="60" t="s">
        <v>364</v>
      </c>
      <c r="J44" s="60" t="s">
        <v>221</v>
      </c>
      <c r="K44" s="60" t="s">
        <v>221</v>
      </c>
      <c r="L44" s="56" t="s">
        <v>608</v>
      </c>
      <c r="M44" s="71" t="s">
        <v>166</v>
      </c>
      <c r="N44" s="76" t="s">
        <v>139</v>
      </c>
    </row>
    <row r="45" spans="1:15" s="6" customFormat="1" ht="15" customHeight="1">
      <c r="A45" s="161" t="s">
        <v>109</v>
      </c>
      <c r="B45" s="56" t="s">
        <v>195</v>
      </c>
      <c r="C45" s="57">
        <f t="shared" si="5"/>
        <v>0</v>
      </c>
      <c r="D45" s="58"/>
      <c r="E45" s="55"/>
      <c r="F45" s="59">
        <f t="shared" si="4"/>
        <v>0</v>
      </c>
      <c r="G45" s="60" t="s">
        <v>221</v>
      </c>
      <c r="H45" s="60" t="s">
        <v>394</v>
      </c>
      <c r="I45" s="60" t="s">
        <v>260</v>
      </c>
      <c r="J45" s="60" t="s">
        <v>223</v>
      </c>
      <c r="K45" s="60" t="s">
        <v>223</v>
      </c>
      <c r="L45" s="56" t="s">
        <v>139</v>
      </c>
      <c r="M45" s="72" t="s">
        <v>355</v>
      </c>
      <c r="N45" s="76" t="s">
        <v>139</v>
      </c>
    </row>
    <row r="46" spans="1:15" ht="15" customHeight="1">
      <c r="A46" s="160" t="s">
        <v>36</v>
      </c>
      <c r="B46" s="107"/>
      <c r="C46" s="111"/>
      <c r="D46" s="112"/>
      <c r="E46" s="111"/>
      <c r="F46" s="113"/>
      <c r="G46" s="114"/>
      <c r="H46" s="114"/>
      <c r="I46" s="114"/>
      <c r="J46" s="114"/>
      <c r="K46" s="114"/>
      <c r="L46" s="110"/>
      <c r="M46" s="116"/>
    </row>
    <row r="47" spans="1:15" s="6" customFormat="1" ht="15" customHeight="1">
      <c r="A47" s="161" t="s">
        <v>37</v>
      </c>
      <c r="B47" s="64" t="s">
        <v>195</v>
      </c>
      <c r="C47" s="57">
        <f>IF(B47=$B$4,2,0)</f>
        <v>0</v>
      </c>
      <c r="D47" s="58"/>
      <c r="E47" s="57"/>
      <c r="F47" s="59">
        <f t="shared" ref="F47:F53" si="6">C47*(1-D47)*(1-E47)</f>
        <v>0</v>
      </c>
      <c r="G47" s="60" t="s">
        <v>221</v>
      </c>
      <c r="H47" s="60" t="s">
        <v>221</v>
      </c>
      <c r="I47" s="60" t="s">
        <v>223</v>
      </c>
      <c r="J47" s="60" t="s">
        <v>223</v>
      </c>
      <c r="K47" s="60" t="s">
        <v>223</v>
      </c>
      <c r="L47" s="56" t="s">
        <v>139</v>
      </c>
      <c r="M47" s="65" t="s">
        <v>452</v>
      </c>
      <c r="N47" s="76" t="s">
        <v>139</v>
      </c>
    </row>
    <row r="48" spans="1:15" s="6" customFormat="1" ht="15" customHeight="1">
      <c r="A48" s="161" t="s">
        <v>38</v>
      </c>
      <c r="B48" s="64" t="s">
        <v>195</v>
      </c>
      <c r="C48" s="57">
        <f t="shared" ref="C48:C53" si="7">IF(B48=$B$4,2,0)</f>
        <v>0</v>
      </c>
      <c r="D48" s="58"/>
      <c r="E48" s="57"/>
      <c r="F48" s="59">
        <f t="shared" si="6"/>
        <v>0</v>
      </c>
      <c r="G48" s="60" t="s">
        <v>223</v>
      </c>
      <c r="H48" s="60" t="s">
        <v>223</v>
      </c>
      <c r="I48" s="60" t="s">
        <v>223</v>
      </c>
      <c r="J48" s="60" t="s">
        <v>223</v>
      </c>
      <c r="K48" s="60" t="s">
        <v>223</v>
      </c>
      <c r="L48" s="56" t="s">
        <v>139</v>
      </c>
      <c r="M48" s="71" t="s">
        <v>384</v>
      </c>
      <c r="N48" s="76" t="s">
        <v>139</v>
      </c>
    </row>
    <row r="49" spans="1:14" ht="15" customHeight="1">
      <c r="A49" s="161" t="s">
        <v>39</v>
      </c>
      <c r="B49" s="64" t="s">
        <v>195</v>
      </c>
      <c r="C49" s="57">
        <f t="shared" si="7"/>
        <v>0</v>
      </c>
      <c r="D49" s="58"/>
      <c r="E49" s="57"/>
      <c r="F49" s="59">
        <f t="shared" si="6"/>
        <v>0</v>
      </c>
      <c r="G49" s="60" t="s">
        <v>221</v>
      </c>
      <c r="H49" s="60" t="s">
        <v>223</v>
      </c>
      <c r="I49" s="60" t="s">
        <v>223</v>
      </c>
      <c r="J49" s="60" t="s">
        <v>223</v>
      </c>
      <c r="K49" s="60" t="s">
        <v>223</v>
      </c>
      <c r="L49" s="56" t="s">
        <v>307</v>
      </c>
      <c r="M49" s="65" t="s">
        <v>287</v>
      </c>
      <c r="N49" s="76" t="s">
        <v>139</v>
      </c>
    </row>
    <row r="50" spans="1:14" ht="15" customHeight="1">
      <c r="A50" s="161" t="s">
        <v>40</v>
      </c>
      <c r="B50" s="56" t="s">
        <v>195</v>
      </c>
      <c r="C50" s="57">
        <f t="shared" si="7"/>
        <v>0</v>
      </c>
      <c r="D50" s="58"/>
      <c r="E50" s="57"/>
      <c r="F50" s="59">
        <f t="shared" si="6"/>
        <v>0</v>
      </c>
      <c r="G50" s="62" t="s">
        <v>221</v>
      </c>
      <c r="H50" s="60" t="s">
        <v>221</v>
      </c>
      <c r="I50" s="60" t="s">
        <v>257</v>
      </c>
      <c r="J50" s="60" t="s">
        <v>223</v>
      </c>
      <c r="K50" s="60" t="s">
        <v>266</v>
      </c>
      <c r="L50" s="56" t="s">
        <v>242</v>
      </c>
      <c r="M50" s="71" t="s">
        <v>148</v>
      </c>
      <c r="N50" s="76" t="s">
        <v>139</v>
      </c>
    </row>
    <row r="51" spans="1:14" s="6" customFormat="1" ht="15" customHeight="1">
      <c r="A51" s="161" t="s">
        <v>635</v>
      </c>
      <c r="B51" s="64" t="s">
        <v>195</v>
      </c>
      <c r="C51" s="57">
        <f t="shared" si="7"/>
        <v>0</v>
      </c>
      <c r="D51" s="58"/>
      <c r="E51" s="57"/>
      <c r="F51" s="59">
        <f t="shared" si="6"/>
        <v>0</v>
      </c>
      <c r="G51" s="60" t="s">
        <v>223</v>
      </c>
      <c r="H51" s="60" t="s">
        <v>223</v>
      </c>
      <c r="I51" s="60" t="s">
        <v>223</v>
      </c>
      <c r="J51" s="60" t="s">
        <v>223</v>
      </c>
      <c r="K51" s="60" t="s">
        <v>223</v>
      </c>
      <c r="L51" s="56" t="s">
        <v>139</v>
      </c>
      <c r="M51" s="71" t="s">
        <v>149</v>
      </c>
      <c r="N51" s="76" t="s">
        <v>139</v>
      </c>
    </row>
    <row r="52" spans="1:14" ht="15" customHeight="1">
      <c r="A52" s="161" t="s">
        <v>41</v>
      </c>
      <c r="B52" s="56" t="s">
        <v>195</v>
      </c>
      <c r="C52" s="57">
        <f t="shared" si="7"/>
        <v>0</v>
      </c>
      <c r="D52" s="58"/>
      <c r="E52" s="57"/>
      <c r="F52" s="59">
        <f t="shared" si="6"/>
        <v>0</v>
      </c>
      <c r="G52" s="60" t="s">
        <v>223</v>
      </c>
      <c r="H52" s="60" t="s">
        <v>223</v>
      </c>
      <c r="I52" s="60" t="s">
        <v>223</v>
      </c>
      <c r="J52" s="60" t="s">
        <v>223</v>
      </c>
      <c r="K52" s="60" t="s">
        <v>223</v>
      </c>
      <c r="L52" s="56" t="s">
        <v>139</v>
      </c>
      <c r="M52" s="70" t="s">
        <v>288</v>
      </c>
      <c r="N52" s="76" t="s">
        <v>139</v>
      </c>
    </row>
    <row r="53" spans="1:14" ht="15" customHeight="1">
      <c r="A53" s="161" t="s">
        <v>42</v>
      </c>
      <c r="B53" s="64" t="s">
        <v>195</v>
      </c>
      <c r="C53" s="57">
        <f t="shared" si="7"/>
        <v>0</v>
      </c>
      <c r="D53" s="58"/>
      <c r="E53" s="57"/>
      <c r="F53" s="59">
        <f t="shared" si="6"/>
        <v>0</v>
      </c>
      <c r="G53" s="60" t="s">
        <v>223</v>
      </c>
      <c r="H53" s="60" t="s">
        <v>221</v>
      </c>
      <c r="I53" s="60" t="s">
        <v>223</v>
      </c>
      <c r="J53" s="60" t="s">
        <v>223</v>
      </c>
      <c r="K53" s="60" t="s">
        <v>223</v>
      </c>
      <c r="L53" s="56" t="s">
        <v>139</v>
      </c>
      <c r="M53" s="71" t="s">
        <v>267</v>
      </c>
      <c r="N53" s="76" t="s">
        <v>139</v>
      </c>
    </row>
    <row r="54" spans="1:14" ht="15" customHeight="1">
      <c r="A54" s="160" t="s">
        <v>43</v>
      </c>
      <c r="B54" s="107"/>
      <c r="C54" s="111"/>
      <c r="D54" s="112"/>
      <c r="E54" s="111"/>
      <c r="F54" s="113"/>
      <c r="G54" s="114"/>
      <c r="H54" s="114"/>
      <c r="I54" s="114"/>
      <c r="J54" s="114"/>
      <c r="K54" s="114"/>
      <c r="L54" s="111"/>
      <c r="M54" s="116"/>
    </row>
    <row r="55" spans="1:14" s="6" customFormat="1" ht="15" customHeight="1">
      <c r="A55" s="161" t="s">
        <v>44</v>
      </c>
      <c r="B55" s="64" t="s">
        <v>194</v>
      </c>
      <c r="C55" s="57">
        <f>IF(B55=$B$4,2,0)</f>
        <v>2</v>
      </c>
      <c r="D55" s="58"/>
      <c r="E55" s="66"/>
      <c r="F55" s="59">
        <f t="shared" ref="F55:F68" si="8">C55*(1-D55)*(1-E55)</f>
        <v>2</v>
      </c>
      <c r="G55" s="62" t="s">
        <v>221</v>
      </c>
      <c r="H55" s="62" t="s">
        <v>221</v>
      </c>
      <c r="I55" s="62" t="s">
        <v>257</v>
      </c>
      <c r="J55" s="60" t="s">
        <v>221</v>
      </c>
      <c r="K55" s="62" t="s">
        <v>269</v>
      </c>
      <c r="L55" s="64" t="s">
        <v>243</v>
      </c>
      <c r="M55" s="70" t="s">
        <v>244</v>
      </c>
      <c r="N55" s="76" t="s">
        <v>139</v>
      </c>
    </row>
    <row r="56" spans="1:14" s="6" customFormat="1" ht="15" customHeight="1">
      <c r="A56" s="161" t="s">
        <v>636</v>
      </c>
      <c r="B56" s="64" t="s">
        <v>195</v>
      </c>
      <c r="C56" s="57">
        <f t="shared" ref="C56:C68" si="9">IF(B56=$B$4,2,0)</f>
        <v>0</v>
      </c>
      <c r="D56" s="58"/>
      <c r="E56" s="57"/>
      <c r="F56" s="59">
        <f t="shared" si="8"/>
        <v>0</v>
      </c>
      <c r="G56" s="60" t="s">
        <v>221</v>
      </c>
      <c r="H56" s="60" t="s">
        <v>221</v>
      </c>
      <c r="I56" s="60" t="s">
        <v>260</v>
      </c>
      <c r="J56" s="60" t="s">
        <v>223</v>
      </c>
      <c r="K56" s="62" t="s">
        <v>223</v>
      </c>
      <c r="L56" s="56" t="s">
        <v>627</v>
      </c>
      <c r="M56" s="65" t="s">
        <v>129</v>
      </c>
      <c r="N56" s="76" t="s">
        <v>139</v>
      </c>
    </row>
    <row r="57" spans="1:14" s="6" customFormat="1" ht="15" customHeight="1">
      <c r="A57" s="161" t="s">
        <v>45</v>
      </c>
      <c r="B57" s="64" t="s">
        <v>195</v>
      </c>
      <c r="C57" s="57">
        <f t="shared" si="9"/>
        <v>0</v>
      </c>
      <c r="D57" s="58"/>
      <c r="E57" s="57"/>
      <c r="F57" s="59">
        <f t="shared" si="8"/>
        <v>0</v>
      </c>
      <c r="G57" s="60" t="s">
        <v>223</v>
      </c>
      <c r="H57" s="60" t="s">
        <v>223</v>
      </c>
      <c r="I57" s="60" t="s">
        <v>364</v>
      </c>
      <c r="J57" s="60" t="s">
        <v>223</v>
      </c>
      <c r="K57" s="60" t="s">
        <v>223</v>
      </c>
      <c r="L57" s="56" t="s">
        <v>307</v>
      </c>
      <c r="M57" s="65" t="s">
        <v>245</v>
      </c>
      <c r="N57" s="76" t="s">
        <v>139</v>
      </c>
    </row>
    <row r="58" spans="1:14" s="6" customFormat="1" ht="15" customHeight="1">
      <c r="A58" s="161" t="s">
        <v>46</v>
      </c>
      <c r="B58" s="56" t="s">
        <v>195</v>
      </c>
      <c r="C58" s="57">
        <f t="shared" si="9"/>
        <v>0</v>
      </c>
      <c r="D58" s="58"/>
      <c r="E58" s="57"/>
      <c r="F58" s="59">
        <f t="shared" si="8"/>
        <v>0</v>
      </c>
      <c r="G58" s="62" t="s">
        <v>221</v>
      </c>
      <c r="H58" s="60" t="s">
        <v>223</v>
      </c>
      <c r="I58" s="60" t="s">
        <v>223</v>
      </c>
      <c r="J58" s="60" t="s">
        <v>223</v>
      </c>
      <c r="K58" s="62" t="s">
        <v>223</v>
      </c>
      <c r="L58" s="56" t="s">
        <v>139</v>
      </c>
      <c r="M58" s="63" t="s">
        <v>246</v>
      </c>
      <c r="N58" s="76" t="s">
        <v>139</v>
      </c>
    </row>
    <row r="59" spans="1:14" ht="15" customHeight="1">
      <c r="A59" s="161" t="s">
        <v>47</v>
      </c>
      <c r="B59" s="56" t="s">
        <v>195</v>
      </c>
      <c r="C59" s="57">
        <f t="shared" si="9"/>
        <v>0</v>
      </c>
      <c r="D59" s="58"/>
      <c r="E59" s="57"/>
      <c r="F59" s="59">
        <f t="shared" si="8"/>
        <v>0</v>
      </c>
      <c r="G59" s="62" t="s">
        <v>223</v>
      </c>
      <c r="H59" s="60" t="s">
        <v>223</v>
      </c>
      <c r="I59" s="60" t="s">
        <v>223</v>
      </c>
      <c r="J59" s="60" t="s">
        <v>223</v>
      </c>
      <c r="K59" s="62" t="s">
        <v>223</v>
      </c>
      <c r="L59" s="56" t="s">
        <v>139</v>
      </c>
      <c r="M59" s="65" t="s">
        <v>97</v>
      </c>
      <c r="N59" s="76" t="s">
        <v>139</v>
      </c>
    </row>
    <row r="60" spans="1:14" s="6" customFormat="1" ht="15" customHeight="1">
      <c r="A60" s="161" t="s">
        <v>637</v>
      </c>
      <c r="B60" s="64" t="s">
        <v>194</v>
      </c>
      <c r="C60" s="57">
        <f t="shared" si="9"/>
        <v>2</v>
      </c>
      <c r="D60" s="58"/>
      <c r="E60" s="57"/>
      <c r="F60" s="59">
        <f t="shared" si="8"/>
        <v>2</v>
      </c>
      <c r="G60" s="62" t="s">
        <v>221</v>
      </c>
      <c r="H60" s="60" t="s">
        <v>221</v>
      </c>
      <c r="I60" s="60" t="s">
        <v>259</v>
      </c>
      <c r="J60" s="60" t="s">
        <v>221</v>
      </c>
      <c r="K60" s="62" t="s">
        <v>221</v>
      </c>
      <c r="L60" s="56" t="s">
        <v>139</v>
      </c>
      <c r="M60" s="71" t="s">
        <v>150</v>
      </c>
      <c r="N60" s="76" t="s">
        <v>139</v>
      </c>
    </row>
    <row r="61" spans="1:14" s="6" customFormat="1" ht="15" customHeight="1">
      <c r="A61" s="161" t="s">
        <v>48</v>
      </c>
      <c r="B61" s="64" t="s">
        <v>195</v>
      </c>
      <c r="C61" s="57">
        <f t="shared" si="9"/>
        <v>0</v>
      </c>
      <c r="D61" s="58"/>
      <c r="E61" s="57"/>
      <c r="F61" s="59">
        <f t="shared" si="8"/>
        <v>0</v>
      </c>
      <c r="G61" s="62" t="s">
        <v>223</v>
      </c>
      <c r="H61" s="60" t="s">
        <v>223</v>
      </c>
      <c r="I61" s="60" t="s">
        <v>223</v>
      </c>
      <c r="J61" s="60" t="s">
        <v>223</v>
      </c>
      <c r="K61" s="62" t="s">
        <v>223</v>
      </c>
      <c r="L61" s="56" t="s">
        <v>139</v>
      </c>
      <c r="M61" s="65" t="s">
        <v>346</v>
      </c>
      <c r="N61" s="76" t="s">
        <v>139</v>
      </c>
    </row>
    <row r="62" spans="1:14" s="6" customFormat="1" ht="15" customHeight="1">
      <c r="A62" s="161" t="s">
        <v>49</v>
      </c>
      <c r="B62" s="64" t="s">
        <v>195</v>
      </c>
      <c r="C62" s="57">
        <f t="shared" si="9"/>
        <v>0</v>
      </c>
      <c r="D62" s="58"/>
      <c r="E62" s="57"/>
      <c r="F62" s="59">
        <f t="shared" si="8"/>
        <v>0</v>
      </c>
      <c r="G62" s="62" t="s">
        <v>223</v>
      </c>
      <c r="H62" s="60" t="s">
        <v>223</v>
      </c>
      <c r="I62" s="60" t="s">
        <v>223</v>
      </c>
      <c r="J62" s="60" t="s">
        <v>223</v>
      </c>
      <c r="K62" s="62" t="s">
        <v>223</v>
      </c>
      <c r="L62" s="56" t="s">
        <v>139</v>
      </c>
      <c r="M62" s="70" t="s">
        <v>240</v>
      </c>
      <c r="N62" s="76" t="s">
        <v>139</v>
      </c>
    </row>
    <row r="63" spans="1:14" s="6" customFormat="1" ht="15" customHeight="1">
      <c r="A63" s="161" t="s">
        <v>638</v>
      </c>
      <c r="B63" s="56" t="s">
        <v>195</v>
      </c>
      <c r="C63" s="57">
        <f t="shared" si="9"/>
        <v>0</v>
      </c>
      <c r="D63" s="58"/>
      <c r="E63" s="57"/>
      <c r="F63" s="59">
        <f t="shared" si="8"/>
        <v>0</v>
      </c>
      <c r="G63" s="62" t="s">
        <v>223</v>
      </c>
      <c r="H63" s="60" t="s">
        <v>223</v>
      </c>
      <c r="I63" s="60" t="s">
        <v>223</v>
      </c>
      <c r="J63" s="60" t="s">
        <v>223</v>
      </c>
      <c r="K63" s="62" t="s">
        <v>223</v>
      </c>
      <c r="L63" s="56" t="s">
        <v>139</v>
      </c>
      <c r="M63" s="65" t="s">
        <v>114</v>
      </c>
      <c r="N63" s="76" t="s">
        <v>139</v>
      </c>
    </row>
    <row r="64" spans="1:14" s="6" customFormat="1" ht="15" customHeight="1">
      <c r="A64" s="161" t="s">
        <v>51</v>
      </c>
      <c r="B64" s="64" t="s">
        <v>194</v>
      </c>
      <c r="C64" s="57">
        <f t="shared" si="9"/>
        <v>2</v>
      </c>
      <c r="D64" s="58"/>
      <c r="E64" s="57"/>
      <c r="F64" s="59">
        <f t="shared" si="8"/>
        <v>2</v>
      </c>
      <c r="G64" s="62" t="s">
        <v>221</v>
      </c>
      <c r="H64" s="60" t="s">
        <v>221</v>
      </c>
      <c r="I64" s="60" t="s">
        <v>259</v>
      </c>
      <c r="J64" s="60" t="s">
        <v>221</v>
      </c>
      <c r="K64" s="62" t="s">
        <v>272</v>
      </c>
      <c r="L64" s="64" t="s">
        <v>139</v>
      </c>
      <c r="M64" s="70" t="s">
        <v>247</v>
      </c>
      <c r="N64" s="76" t="s">
        <v>139</v>
      </c>
    </row>
    <row r="65" spans="1:15" ht="15" customHeight="1">
      <c r="A65" s="161" t="s">
        <v>52</v>
      </c>
      <c r="B65" s="64" t="s">
        <v>195</v>
      </c>
      <c r="C65" s="57">
        <f t="shared" si="9"/>
        <v>0</v>
      </c>
      <c r="D65" s="58"/>
      <c r="E65" s="57"/>
      <c r="F65" s="59">
        <f t="shared" si="8"/>
        <v>0</v>
      </c>
      <c r="G65" s="62" t="s">
        <v>221</v>
      </c>
      <c r="H65" s="60" t="s">
        <v>221</v>
      </c>
      <c r="I65" s="60" t="s">
        <v>260</v>
      </c>
      <c r="J65" s="60" t="s">
        <v>223</v>
      </c>
      <c r="K65" s="60" t="s">
        <v>266</v>
      </c>
      <c r="L65" s="64" t="s">
        <v>242</v>
      </c>
      <c r="M65" s="65" t="s">
        <v>115</v>
      </c>
      <c r="N65" s="76" t="s">
        <v>139</v>
      </c>
    </row>
    <row r="66" spans="1:15" s="6" customFormat="1" ht="15" customHeight="1">
      <c r="A66" s="161" t="s">
        <v>53</v>
      </c>
      <c r="B66" s="64" t="s">
        <v>195</v>
      </c>
      <c r="C66" s="57">
        <f t="shared" si="9"/>
        <v>0</v>
      </c>
      <c r="D66" s="58"/>
      <c r="E66" s="57"/>
      <c r="F66" s="59">
        <f t="shared" si="8"/>
        <v>0</v>
      </c>
      <c r="G66" s="62" t="s">
        <v>223</v>
      </c>
      <c r="H66" s="60" t="s">
        <v>223</v>
      </c>
      <c r="I66" s="60" t="s">
        <v>223</v>
      </c>
      <c r="J66" s="60" t="s">
        <v>223</v>
      </c>
      <c r="K66" s="62" t="s">
        <v>223</v>
      </c>
      <c r="L66" s="56" t="s">
        <v>139</v>
      </c>
      <c r="M66" s="65" t="s">
        <v>102</v>
      </c>
      <c r="N66" s="76" t="s">
        <v>139</v>
      </c>
    </row>
    <row r="67" spans="1:15" s="6" customFormat="1" ht="15" customHeight="1">
      <c r="A67" s="161" t="s">
        <v>54</v>
      </c>
      <c r="B67" s="64" t="s">
        <v>194</v>
      </c>
      <c r="C67" s="57">
        <f t="shared" si="9"/>
        <v>2</v>
      </c>
      <c r="D67" s="58"/>
      <c r="E67" s="57"/>
      <c r="F67" s="59">
        <f t="shared" si="8"/>
        <v>2</v>
      </c>
      <c r="G67" s="62" t="s">
        <v>221</v>
      </c>
      <c r="H67" s="62" t="s">
        <v>221</v>
      </c>
      <c r="I67" s="62" t="s">
        <v>364</v>
      </c>
      <c r="J67" s="60" t="s">
        <v>221</v>
      </c>
      <c r="K67" s="60" t="s">
        <v>221</v>
      </c>
      <c r="L67" s="56" t="s">
        <v>139</v>
      </c>
      <c r="M67" s="70" t="s">
        <v>131</v>
      </c>
      <c r="N67" s="76" t="s">
        <v>139</v>
      </c>
    </row>
    <row r="68" spans="1:15" ht="15" customHeight="1">
      <c r="A68" s="161" t="s">
        <v>55</v>
      </c>
      <c r="B68" s="56" t="s">
        <v>195</v>
      </c>
      <c r="C68" s="57">
        <f t="shared" si="9"/>
        <v>0</v>
      </c>
      <c r="D68" s="58"/>
      <c r="E68" s="57"/>
      <c r="F68" s="59">
        <f t="shared" si="8"/>
        <v>0</v>
      </c>
      <c r="G68" s="60" t="s">
        <v>221</v>
      </c>
      <c r="H68" s="60" t="s">
        <v>221</v>
      </c>
      <c r="I68" s="60" t="s">
        <v>223</v>
      </c>
      <c r="J68" s="60" t="s">
        <v>223</v>
      </c>
      <c r="K68" s="60" t="s">
        <v>223</v>
      </c>
      <c r="L68" s="69" t="s">
        <v>139</v>
      </c>
      <c r="M68" s="70" t="s">
        <v>151</v>
      </c>
      <c r="N68" s="76" t="s">
        <v>139</v>
      </c>
    </row>
    <row r="69" spans="1:15" ht="15" customHeight="1">
      <c r="A69" s="160" t="s">
        <v>56</v>
      </c>
      <c r="B69" s="107"/>
      <c r="C69" s="111"/>
      <c r="D69" s="112"/>
      <c r="E69" s="111"/>
      <c r="F69" s="113"/>
      <c r="G69" s="114"/>
      <c r="H69" s="114"/>
      <c r="I69" s="114"/>
      <c r="J69" s="114"/>
      <c r="K69" s="114"/>
      <c r="L69" s="110"/>
      <c r="M69" s="116"/>
    </row>
    <row r="70" spans="1:15" s="6" customFormat="1" ht="15" customHeight="1">
      <c r="A70" s="161" t="s">
        <v>57</v>
      </c>
      <c r="B70" s="64" t="s">
        <v>195</v>
      </c>
      <c r="C70" s="57">
        <f t="shared" ref="C70:C75" si="10">IF(B70=$B$4,2,0)</f>
        <v>0</v>
      </c>
      <c r="D70" s="58"/>
      <c r="E70" s="57"/>
      <c r="F70" s="59">
        <f t="shared" ref="F70:F75" si="11">C70*(1-D70)*(1-E70)</f>
        <v>0</v>
      </c>
      <c r="G70" s="62" t="s">
        <v>223</v>
      </c>
      <c r="H70" s="60" t="s">
        <v>221</v>
      </c>
      <c r="I70" s="60" t="s">
        <v>223</v>
      </c>
      <c r="J70" s="60" t="s">
        <v>223</v>
      </c>
      <c r="K70" s="60" t="s">
        <v>223</v>
      </c>
      <c r="L70" s="56" t="s">
        <v>139</v>
      </c>
      <c r="M70" s="65" t="s">
        <v>91</v>
      </c>
      <c r="N70" s="76" t="s">
        <v>139</v>
      </c>
    </row>
    <row r="71" spans="1:15" ht="15" customHeight="1">
      <c r="A71" s="161" t="s">
        <v>58</v>
      </c>
      <c r="B71" s="64" t="s">
        <v>195</v>
      </c>
      <c r="C71" s="57">
        <f t="shared" si="10"/>
        <v>0</v>
      </c>
      <c r="D71" s="58"/>
      <c r="E71" s="57"/>
      <c r="F71" s="59">
        <f t="shared" si="11"/>
        <v>0</v>
      </c>
      <c r="G71" s="60" t="s">
        <v>221</v>
      </c>
      <c r="H71" s="60" t="s">
        <v>221</v>
      </c>
      <c r="I71" s="60" t="s">
        <v>260</v>
      </c>
      <c r="J71" s="60" t="s">
        <v>223</v>
      </c>
      <c r="K71" s="60" t="s">
        <v>266</v>
      </c>
      <c r="L71" s="64" t="s">
        <v>242</v>
      </c>
      <c r="M71" s="71" t="s">
        <v>274</v>
      </c>
      <c r="N71" s="76" t="s">
        <v>139</v>
      </c>
    </row>
    <row r="72" spans="1:15" ht="15" customHeight="1">
      <c r="A72" s="161" t="s">
        <v>59</v>
      </c>
      <c r="B72" s="64" t="s">
        <v>195</v>
      </c>
      <c r="C72" s="57">
        <f t="shared" si="10"/>
        <v>0</v>
      </c>
      <c r="D72" s="58"/>
      <c r="E72" s="57"/>
      <c r="F72" s="59">
        <f t="shared" si="11"/>
        <v>0</v>
      </c>
      <c r="G72" s="92" t="s">
        <v>139</v>
      </c>
      <c r="H72" s="92" t="s">
        <v>139</v>
      </c>
      <c r="I72" s="92" t="s">
        <v>139</v>
      </c>
      <c r="J72" s="92" t="s">
        <v>139</v>
      </c>
      <c r="K72" s="92" t="s">
        <v>139</v>
      </c>
      <c r="L72" s="64" t="s">
        <v>229</v>
      </c>
      <c r="M72" s="70" t="s">
        <v>169</v>
      </c>
      <c r="N72" s="76" t="s">
        <v>139</v>
      </c>
    </row>
    <row r="73" spans="1:15" s="6" customFormat="1" ht="15" customHeight="1">
      <c r="A73" s="161" t="s">
        <v>60</v>
      </c>
      <c r="B73" s="64" t="s">
        <v>195</v>
      </c>
      <c r="C73" s="57">
        <f t="shared" si="10"/>
        <v>0</v>
      </c>
      <c r="D73" s="58"/>
      <c r="E73" s="57"/>
      <c r="F73" s="59">
        <f t="shared" si="11"/>
        <v>0</v>
      </c>
      <c r="G73" s="60" t="s">
        <v>223</v>
      </c>
      <c r="H73" s="60" t="s">
        <v>221</v>
      </c>
      <c r="I73" s="60" t="s">
        <v>257</v>
      </c>
      <c r="J73" s="60" t="s">
        <v>223</v>
      </c>
      <c r="K73" s="60" t="s">
        <v>221</v>
      </c>
      <c r="L73" s="56" t="s">
        <v>402</v>
      </c>
      <c r="M73" s="65" t="s">
        <v>414</v>
      </c>
      <c r="N73" s="76" t="s">
        <v>139</v>
      </c>
    </row>
    <row r="74" spans="1:15" s="6" customFormat="1" ht="15" customHeight="1">
      <c r="A74" s="161" t="s">
        <v>639</v>
      </c>
      <c r="B74" s="64" t="s">
        <v>195</v>
      </c>
      <c r="C74" s="57">
        <f t="shared" si="10"/>
        <v>0</v>
      </c>
      <c r="D74" s="58"/>
      <c r="E74" s="57"/>
      <c r="F74" s="59">
        <f t="shared" si="11"/>
        <v>0</v>
      </c>
      <c r="G74" s="60" t="s">
        <v>221</v>
      </c>
      <c r="H74" s="60" t="s">
        <v>223</v>
      </c>
      <c r="I74" s="60" t="s">
        <v>223</v>
      </c>
      <c r="J74" s="60" t="s">
        <v>223</v>
      </c>
      <c r="K74" s="60" t="s">
        <v>223</v>
      </c>
      <c r="L74" s="56" t="s">
        <v>275</v>
      </c>
      <c r="M74" s="65" t="s">
        <v>249</v>
      </c>
      <c r="N74" s="76" t="s">
        <v>139</v>
      </c>
    </row>
    <row r="75" spans="1:15" s="6" customFormat="1" ht="15" customHeight="1">
      <c r="A75" s="161" t="s">
        <v>61</v>
      </c>
      <c r="B75" s="64" t="s">
        <v>194</v>
      </c>
      <c r="C75" s="57">
        <f t="shared" si="10"/>
        <v>2</v>
      </c>
      <c r="D75" s="58"/>
      <c r="E75" s="57"/>
      <c r="F75" s="59">
        <f t="shared" si="11"/>
        <v>2</v>
      </c>
      <c r="G75" s="60" t="s">
        <v>221</v>
      </c>
      <c r="H75" s="60" t="s">
        <v>221</v>
      </c>
      <c r="I75" s="60" t="s">
        <v>364</v>
      </c>
      <c r="J75" s="60" t="s">
        <v>221</v>
      </c>
      <c r="K75" s="60" t="s">
        <v>221</v>
      </c>
      <c r="L75" s="56" t="s">
        <v>139</v>
      </c>
      <c r="M75" s="65" t="s">
        <v>152</v>
      </c>
      <c r="N75" s="76" t="s">
        <v>139</v>
      </c>
    </row>
    <row r="76" spans="1:15" ht="15" customHeight="1">
      <c r="A76" s="160" t="s">
        <v>62</v>
      </c>
      <c r="B76" s="107"/>
      <c r="C76" s="111"/>
      <c r="D76" s="112"/>
      <c r="E76" s="111"/>
      <c r="F76" s="113"/>
      <c r="G76" s="114"/>
      <c r="H76" s="114"/>
      <c r="I76" s="114"/>
      <c r="J76" s="114"/>
      <c r="K76" s="114"/>
      <c r="L76" s="110"/>
      <c r="M76" s="116"/>
    </row>
    <row r="77" spans="1:15" s="6" customFormat="1" ht="15" customHeight="1">
      <c r="A77" s="161" t="s">
        <v>63</v>
      </c>
      <c r="B77" s="56" t="s">
        <v>194</v>
      </c>
      <c r="C77" s="57">
        <f>IF(B77=$B$4,2,0)</f>
        <v>2</v>
      </c>
      <c r="D77" s="58"/>
      <c r="E77" s="57"/>
      <c r="F77" s="59">
        <f t="shared" ref="F77:F86" si="12">C77*(1-D77)*(1-E77)</f>
        <v>2</v>
      </c>
      <c r="G77" s="60" t="s">
        <v>221</v>
      </c>
      <c r="H77" s="60" t="s">
        <v>221</v>
      </c>
      <c r="I77" s="60" t="s">
        <v>259</v>
      </c>
      <c r="J77" s="60" t="s">
        <v>221</v>
      </c>
      <c r="K77" s="60" t="s">
        <v>221</v>
      </c>
      <c r="L77" s="56" t="s">
        <v>139</v>
      </c>
      <c r="M77" s="70" t="s">
        <v>130</v>
      </c>
      <c r="N77" s="76" t="s">
        <v>139</v>
      </c>
    </row>
    <row r="78" spans="1:15" s="6" customFormat="1" ht="15" customHeight="1">
      <c r="A78" s="161" t="s">
        <v>65</v>
      </c>
      <c r="B78" s="64" t="s">
        <v>195</v>
      </c>
      <c r="C78" s="57">
        <f t="shared" ref="C78:C86" si="13">IF(B78=$B$4,2,0)</f>
        <v>0</v>
      </c>
      <c r="D78" s="58"/>
      <c r="E78" s="57"/>
      <c r="F78" s="59">
        <f t="shared" si="12"/>
        <v>0</v>
      </c>
      <c r="G78" s="62" t="s">
        <v>223</v>
      </c>
      <c r="H78" s="60" t="s">
        <v>223</v>
      </c>
      <c r="I78" s="60" t="s">
        <v>223</v>
      </c>
      <c r="J78" s="60" t="s">
        <v>223</v>
      </c>
      <c r="K78" s="62" t="s">
        <v>223</v>
      </c>
      <c r="L78" s="56" t="s">
        <v>139</v>
      </c>
      <c r="M78" s="71" t="s">
        <v>404</v>
      </c>
      <c r="N78" s="76" t="s">
        <v>139</v>
      </c>
    </row>
    <row r="79" spans="1:15" s="6" customFormat="1" ht="15" customHeight="1">
      <c r="A79" s="161" t="s">
        <v>66</v>
      </c>
      <c r="B79" s="64" t="s">
        <v>195</v>
      </c>
      <c r="C79" s="57">
        <f t="shared" si="13"/>
        <v>0</v>
      </c>
      <c r="D79" s="58"/>
      <c r="E79" s="57"/>
      <c r="F79" s="59">
        <f t="shared" si="12"/>
        <v>0</v>
      </c>
      <c r="G79" s="62" t="s">
        <v>223</v>
      </c>
      <c r="H79" s="60" t="s">
        <v>223</v>
      </c>
      <c r="I79" s="60" t="s">
        <v>223</v>
      </c>
      <c r="J79" s="60" t="s">
        <v>223</v>
      </c>
      <c r="K79" s="62" t="s">
        <v>223</v>
      </c>
      <c r="L79" s="56" t="s">
        <v>139</v>
      </c>
      <c r="M79" s="71" t="s">
        <v>153</v>
      </c>
      <c r="N79" s="76" t="s">
        <v>139</v>
      </c>
    </row>
    <row r="80" spans="1:15" ht="15" customHeight="1">
      <c r="A80" s="161" t="s">
        <v>67</v>
      </c>
      <c r="B80" s="56" t="s">
        <v>195</v>
      </c>
      <c r="C80" s="57">
        <f t="shared" si="13"/>
        <v>0</v>
      </c>
      <c r="D80" s="58"/>
      <c r="E80" s="57"/>
      <c r="F80" s="59">
        <f t="shared" si="12"/>
        <v>0</v>
      </c>
      <c r="G80" s="62" t="s">
        <v>221</v>
      </c>
      <c r="H80" s="60" t="s">
        <v>223</v>
      </c>
      <c r="I80" s="60" t="s">
        <v>260</v>
      </c>
      <c r="J80" s="60" t="s">
        <v>223</v>
      </c>
      <c r="K80" s="62" t="s">
        <v>223</v>
      </c>
      <c r="L80" s="64" t="s">
        <v>242</v>
      </c>
      <c r="M80" s="89" t="s">
        <v>92</v>
      </c>
      <c r="N80" s="76" t="s">
        <v>139</v>
      </c>
      <c r="O80" s="6"/>
    </row>
    <row r="81" spans="1:14" ht="15" customHeight="1">
      <c r="A81" s="161" t="s">
        <v>69</v>
      </c>
      <c r="B81" s="56" t="s">
        <v>194</v>
      </c>
      <c r="C81" s="57">
        <f t="shared" si="13"/>
        <v>2</v>
      </c>
      <c r="D81" s="58"/>
      <c r="E81" s="57"/>
      <c r="F81" s="59">
        <f t="shared" si="12"/>
        <v>2</v>
      </c>
      <c r="G81" s="60" t="s">
        <v>221</v>
      </c>
      <c r="H81" s="60" t="s">
        <v>221</v>
      </c>
      <c r="I81" s="60" t="s">
        <v>273</v>
      </c>
      <c r="J81" s="60" t="s">
        <v>221</v>
      </c>
      <c r="K81" s="60" t="s">
        <v>221</v>
      </c>
      <c r="L81" s="56" t="s">
        <v>139</v>
      </c>
      <c r="M81" s="65" t="s">
        <v>94</v>
      </c>
      <c r="N81" s="76" t="s">
        <v>139</v>
      </c>
    </row>
    <row r="82" spans="1:14" s="8" customFormat="1" ht="15" customHeight="1">
      <c r="A82" s="161" t="s">
        <v>70</v>
      </c>
      <c r="B82" s="56" t="s">
        <v>194</v>
      </c>
      <c r="C82" s="57">
        <f t="shared" si="13"/>
        <v>2</v>
      </c>
      <c r="D82" s="58"/>
      <c r="E82" s="57"/>
      <c r="F82" s="59">
        <f t="shared" si="12"/>
        <v>2</v>
      </c>
      <c r="G82" s="60" t="s">
        <v>221</v>
      </c>
      <c r="H82" s="60" t="s">
        <v>221</v>
      </c>
      <c r="I82" s="60" t="s">
        <v>257</v>
      </c>
      <c r="J82" s="60" t="s">
        <v>221</v>
      </c>
      <c r="K82" s="60" t="s">
        <v>221</v>
      </c>
      <c r="L82" s="56" t="s">
        <v>139</v>
      </c>
      <c r="M82" s="65" t="s">
        <v>408</v>
      </c>
      <c r="N82" s="76" t="s">
        <v>139</v>
      </c>
    </row>
    <row r="83" spans="1:14" s="6" customFormat="1" ht="15" customHeight="1">
      <c r="A83" s="161" t="s">
        <v>640</v>
      </c>
      <c r="B83" s="64" t="s">
        <v>195</v>
      </c>
      <c r="C83" s="57">
        <f t="shared" si="13"/>
        <v>0</v>
      </c>
      <c r="D83" s="58"/>
      <c r="E83" s="57"/>
      <c r="F83" s="59">
        <f t="shared" si="12"/>
        <v>0</v>
      </c>
      <c r="G83" s="62" t="s">
        <v>221</v>
      </c>
      <c r="H83" s="62" t="s">
        <v>221</v>
      </c>
      <c r="I83" s="62" t="s">
        <v>443</v>
      </c>
      <c r="J83" s="62" t="s">
        <v>223</v>
      </c>
      <c r="K83" s="62" t="s">
        <v>221</v>
      </c>
      <c r="L83" s="64" t="s">
        <v>444</v>
      </c>
      <c r="M83" s="71" t="s">
        <v>250</v>
      </c>
      <c r="N83" s="76" t="s">
        <v>139</v>
      </c>
    </row>
    <row r="84" spans="1:14" ht="15" customHeight="1">
      <c r="A84" s="161" t="s">
        <v>71</v>
      </c>
      <c r="B84" s="64" t="s">
        <v>195</v>
      </c>
      <c r="C84" s="57">
        <f t="shared" si="13"/>
        <v>0</v>
      </c>
      <c r="D84" s="58"/>
      <c r="E84" s="57"/>
      <c r="F84" s="59">
        <f t="shared" si="12"/>
        <v>0</v>
      </c>
      <c r="G84" s="60" t="s">
        <v>221</v>
      </c>
      <c r="H84" s="60" t="s">
        <v>221</v>
      </c>
      <c r="I84" s="60" t="s">
        <v>364</v>
      </c>
      <c r="J84" s="60" t="s">
        <v>223</v>
      </c>
      <c r="K84" s="62" t="s">
        <v>308</v>
      </c>
      <c r="L84" s="64" t="s">
        <v>402</v>
      </c>
      <c r="M84" s="70" t="s">
        <v>116</v>
      </c>
      <c r="N84" s="76" t="s">
        <v>139</v>
      </c>
    </row>
    <row r="85" spans="1:14" s="6" customFormat="1" ht="15" customHeight="1">
      <c r="A85" s="161" t="s">
        <v>72</v>
      </c>
      <c r="B85" s="56" t="s">
        <v>195</v>
      </c>
      <c r="C85" s="57">
        <f t="shared" si="13"/>
        <v>0</v>
      </c>
      <c r="D85" s="58"/>
      <c r="E85" s="57"/>
      <c r="F85" s="59">
        <f t="shared" si="12"/>
        <v>0</v>
      </c>
      <c r="G85" s="60" t="s">
        <v>221</v>
      </c>
      <c r="H85" s="60" t="s">
        <v>221</v>
      </c>
      <c r="I85" s="60" t="s">
        <v>223</v>
      </c>
      <c r="J85" s="60" t="s">
        <v>223</v>
      </c>
      <c r="K85" s="62" t="s">
        <v>223</v>
      </c>
      <c r="L85" s="56" t="s">
        <v>139</v>
      </c>
      <c r="M85" s="65" t="s">
        <v>282</v>
      </c>
      <c r="N85" s="76" t="s">
        <v>139</v>
      </c>
    </row>
    <row r="86" spans="1:14" s="6" customFormat="1" ht="15" customHeight="1">
      <c r="A86" s="161" t="s">
        <v>73</v>
      </c>
      <c r="B86" s="64" t="s">
        <v>195</v>
      </c>
      <c r="C86" s="57">
        <f t="shared" si="13"/>
        <v>0</v>
      </c>
      <c r="D86" s="58"/>
      <c r="E86" s="57"/>
      <c r="F86" s="59">
        <f t="shared" si="12"/>
        <v>0</v>
      </c>
      <c r="G86" s="93" t="s">
        <v>139</v>
      </c>
      <c r="H86" s="93" t="s">
        <v>139</v>
      </c>
      <c r="I86" s="93" t="s">
        <v>139</v>
      </c>
      <c r="J86" s="93" t="s">
        <v>139</v>
      </c>
      <c r="K86" s="93" t="s">
        <v>139</v>
      </c>
      <c r="L86" s="64" t="s">
        <v>445</v>
      </c>
      <c r="M86" s="71" t="s">
        <v>161</v>
      </c>
      <c r="N86" s="76" t="s">
        <v>139</v>
      </c>
    </row>
    <row r="87" spans="1:14" ht="15" customHeight="1">
      <c r="A87" s="160" t="s">
        <v>74</v>
      </c>
      <c r="B87" s="107"/>
      <c r="C87" s="111"/>
      <c r="D87" s="112"/>
      <c r="E87" s="111"/>
      <c r="F87" s="113"/>
      <c r="G87" s="114"/>
      <c r="H87" s="114"/>
      <c r="I87" s="114"/>
      <c r="J87" s="114"/>
      <c r="K87" s="114"/>
      <c r="L87" s="110" t="s">
        <v>251</v>
      </c>
      <c r="M87" s="116"/>
    </row>
    <row r="88" spans="1:14" ht="15" customHeight="1">
      <c r="A88" s="161" t="s">
        <v>64</v>
      </c>
      <c r="B88" s="64" t="s">
        <v>195</v>
      </c>
      <c r="C88" s="57">
        <f>IF(B88=$B$4,2,0)</f>
        <v>0</v>
      </c>
      <c r="D88" s="58"/>
      <c r="E88" s="57"/>
      <c r="F88" s="59">
        <f t="shared" ref="F88:F98" si="14">C88*(1-D88)*(1-E88)</f>
        <v>0</v>
      </c>
      <c r="G88" s="60" t="s">
        <v>221</v>
      </c>
      <c r="H88" s="60" t="s">
        <v>221</v>
      </c>
      <c r="I88" s="60" t="s">
        <v>364</v>
      </c>
      <c r="J88" s="60" t="s">
        <v>223</v>
      </c>
      <c r="K88" s="60" t="s">
        <v>223</v>
      </c>
      <c r="L88" s="64" t="s">
        <v>242</v>
      </c>
      <c r="M88" s="65" t="s">
        <v>126</v>
      </c>
      <c r="N88" s="76" t="s">
        <v>139</v>
      </c>
    </row>
    <row r="89" spans="1:14" s="6" customFormat="1" ht="15" customHeight="1">
      <c r="A89" s="161" t="s">
        <v>75</v>
      </c>
      <c r="B89" s="64" t="s">
        <v>194</v>
      </c>
      <c r="C89" s="57">
        <f>IF(B89=$B$4,2,0)</f>
        <v>2</v>
      </c>
      <c r="D89" s="58"/>
      <c r="E89" s="57"/>
      <c r="F89" s="59">
        <f t="shared" si="14"/>
        <v>2</v>
      </c>
      <c r="G89" s="62" t="s">
        <v>221</v>
      </c>
      <c r="H89" s="62" t="s">
        <v>221</v>
      </c>
      <c r="I89" s="62" t="s">
        <v>364</v>
      </c>
      <c r="J89" s="62" t="s">
        <v>221</v>
      </c>
      <c r="K89" s="62" t="s">
        <v>221</v>
      </c>
      <c r="L89" s="56" t="s">
        <v>139</v>
      </c>
      <c r="M89" s="70" t="s">
        <v>127</v>
      </c>
      <c r="N89" s="76" t="s">
        <v>139</v>
      </c>
    </row>
    <row r="90" spans="1:14" s="6" customFormat="1" ht="15" customHeight="1">
      <c r="A90" s="161" t="s">
        <v>68</v>
      </c>
      <c r="B90" s="64" t="s">
        <v>195</v>
      </c>
      <c r="C90" s="57">
        <f>IF(B90=$B$4,2,0)</f>
        <v>0</v>
      </c>
      <c r="D90" s="58"/>
      <c r="E90" s="57"/>
      <c r="F90" s="59">
        <f t="shared" si="14"/>
        <v>0</v>
      </c>
      <c r="G90" s="92" t="s">
        <v>139</v>
      </c>
      <c r="H90" s="92" t="s">
        <v>139</v>
      </c>
      <c r="I90" s="92" t="s">
        <v>139</v>
      </c>
      <c r="J90" s="92" t="s">
        <v>139</v>
      </c>
      <c r="K90" s="92" t="s">
        <v>139</v>
      </c>
      <c r="L90" s="64" t="s">
        <v>229</v>
      </c>
      <c r="M90" s="65" t="s">
        <v>93</v>
      </c>
      <c r="N90" s="76" t="s">
        <v>139</v>
      </c>
    </row>
    <row r="91" spans="1:14" s="6" customFormat="1" ht="15" customHeight="1">
      <c r="A91" s="161" t="s">
        <v>76</v>
      </c>
      <c r="B91" s="64" t="s">
        <v>194</v>
      </c>
      <c r="C91" s="57">
        <f t="shared" ref="C91:C98" si="15">IF(B91=$B$4,2,0)</f>
        <v>2</v>
      </c>
      <c r="D91" s="58"/>
      <c r="E91" s="57"/>
      <c r="F91" s="59">
        <f t="shared" si="14"/>
        <v>2</v>
      </c>
      <c r="G91" s="60" t="s">
        <v>221</v>
      </c>
      <c r="H91" s="60" t="s">
        <v>221</v>
      </c>
      <c r="I91" s="60" t="s">
        <v>257</v>
      </c>
      <c r="J91" s="60" t="s">
        <v>221</v>
      </c>
      <c r="K91" s="60" t="s">
        <v>221</v>
      </c>
      <c r="L91" s="56" t="s">
        <v>139</v>
      </c>
      <c r="M91" s="70" t="s">
        <v>276</v>
      </c>
      <c r="N91" s="94" t="s">
        <v>139</v>
      </c>
    </row>
    <row r="92" spans="1:14" ht="15" customHeight="1">
      <c r="A92" s="161" t="s">
        <v>77</v>
      </c>
      <c r="B92" s="64" t="s">
        <v>194</v>
      </c>
      <c r="C92" s="57">
        <f t="shared" si="15"/>
        <v>2</v>
      </c>
      <c r="D92" s="58"/>
      <c r="E92" s="57"/>
      <c r="F92" s="59">
        <f t="shared" si="14"/>
        <v>2</v>
      </c>
      <c r="G92" s="64" t="s">
        <v>221</v>
      </c>
      <c r="H92" s="64" t="s">
        <v>221</v>
      </c>
      <c r="I92" s="60" t="s">
        <v>364</v>
      </c>
      <c r="J92" s="62" t="s">
        <v>221</v>
      </c>
      <c r="K92" s="60" t="s">
        <v>221</v>
      </c>
      <c r="L92" s="56" t="s">
        <v>139</v>
      </c>
      <c r="M92" s="65" t="s">
        <v>365</v>
      </c>
      <c r="N92" s="76" t="s">
        <v>139</v>
      </c>
    </row>
    <row r="93" spans="1:14" ht="15" customHeight="1">
      <c r="A93" s="161" t="s">
        <v>78</v>
      </c>
      <c r="B93" s="64" t="s">
        <v>194</v>
      </c>
      <c r="C93" s="57">
        <f t="shared" si="15"/>
        <v>2</v>
      </c>
      <c r="D93" s="58"/>
      <c r="E93" s="57"/>
      <c r="F93" s="59">
        <f t="shared" si="14"/>
        <v>2</v>
      </c>
      <c r="G93" s="60" t="s">
        <v>221</v>
      </c>
      <c r="H93" s="60" t="s">
        <v>221</v>
      </c>
      <c r="I93" s="60" t="s">
        <v>259</v>
      </c>
      <c r="J93" s="60" t="s">
        <v>221</v>
      </c>
      <c r="K93" s="60" t="s">
        <v>279</v>
      </c>
      <c r="L93" s="56" t="s">
        <v>278</v>
      </c>
      <c r="M93" s="65" t="s">
        <v>100</v>
      </c>
      <c r="N93" s="76" t="s">
        <v>139</v>
      </c>
    </row>
    <row r="94" spans="1:14" ht="15" customHeight="1">
      <c r="A94" s="161" t="s">
        <v>79</v>
      </c>
      <c r="B94" s="64" t="s">
        <v>194</v>
      </c>
      <c r="C94" s="57">
        <f t="shared" si="15"/>
        <v>2</v>
      </c>
      <c r="D94" s="58"/>
      <c r="E94" s="57"/>
      <c r="F94" s="59">
        <f t="shared" si="14"/>
        <v>2</v>
      </c>
      <c r="G94" s="60" t="s">
        <v>221</v>
      </c>
      <c r="H94" s="60" t="s">
        <v>221</v>
      </c>
      <c r="I94" s="60" t="s">
        <v>259</v>
      </c>
      <c r="J94" s="60" t="s">
        <v>221</v>
      </c>
      <c r="K94" s="60" t="s">
        <v>265</v>
      </c>
      <c r="L94" s="56" t="s">
        <v>139</v>
      </c>
      <c r="M94" s="71" t="s">
        <v>252</v>
      </c>
      <c r="N94" s="76" t="s">
        <v>139</v>
      </c>
    </row>
    <row r="95" spans="1:14" s="6" customFormat="1" ht="15" customHeight="1">
      <c r="A95" s="161" t="s">
        <v>80</v>
      </c>
      <c r="B95" s="64" t="s">
        <v>195</v>
      </c>
      <c r="C95" s="57">
        <f t="shared" si="15"/>
        <v>0</v>
      </c>
      <c r="D95" s="58"/>
      <c r="E95" s="57"/>
      <c r="F95" s="59">
        <f t="shared" si="14"/>
        <v>0</v>
      </c>
      <c r="G95" s="62" t="s">
        <v>223</v>
      </c>
      <c r="H95" s="60" t="s">
        <v>223</v>
      </c>
      <c r="I95" s="60" t="s">
        <v>223</v>
      </c>
      <c r="J95" s="60" t="s">
        <v>223</v>
      </c>
      <c r="K95" s="62" t="s">
        <v>223</v>
      </c>
      <c r="L95" s="56" t="s">
        <v>139</v>
      </c>
      <c r="M95" s="65" t="s">
        <v>253</v>
      </c>
      <c r="N95" s="76" t="s">
        <v>139</v>
      </c>
    </row>
    <row r="96" spans="1:14" s="6" customFormat="1" ht="15" customHeight="1">
      <c r="A96" s="161" t="s">
        <v>81</v>
      </c>
      <c r="B96" s="56" t="s">
        <v>194</v>
      </c>
      <c r="C96" s="57">
        <f t="shared" si="15"/>
        <v>2</v>
      </c>
      <c r="D96" s="58"/>
      <c r="E96" s="57"/>
      <c r="F96" s="59">
        <f t="shared" si="14"/>
        <v>2</v>
      </c>
      <c r="G96" s="60" t="s">
        <v>221</v>
      </c>
      <c r="H96" s="60" t="s">
        <v>221</v>
      </c>
      <c r="I96" s="60" t="s">
        <v>364</v>
      </c>
      <c r="J96" s="60" t="s">
        <v>221</v>
      </c>
      <c r="K96" s="60" t="s">
        <v>221</v>
      </c>
      <c r="L96" s="64" t="s">
        <v>139</v>
      </c>
      <c r="M96" s="65" t="s">
        <v>254</v>
      </c>
      <c r="N96" s="76" t="s">
        <v>139</v>
      </c>
    </row>
    <row r="97" spans="1:14" s="6" customFormat="1" ht="15" customHeight="1">
      <c r="A97" s="161" t="s">
        <v>82</v>
      </c>
      <c r="B97" s="64" t="s">
        <v>195</v>
      </c>
      <c r="C97" s="57">
        <f t="shared" si="15"/>
        <v>0</v>
      </c>
      <c r="D97" s="58"/>
      <c r="E97" s="57"/>
      <c r="F97" s="59">
        <f t="shared" si="14"/>
        <v>0</v>
      </c>
      <c r="G97" s="92" t="s">
        <v>139</v>
      </c>
      <c r="H97" s="92" t="s">
        <v>139</v>
      </c>
      <c r="I97" s="92" t="s">
        <v>139</v>
      </c>
      <c r="J97" s="92" t="s">
        <v>139</v>
      </c>
      <c r="K97" s="92" t="s">
        <v>139</v>
      </c>
      <c r="L97" s="64" t="s">
        <v>229</v>
      </c>
      <c r="M97" s="71" t="s">
        <v>277</v>
      </c>
      <c r="N97" s="76" t="s">
        <v>139</v>
      </c>
    </row>
    <row r="98" spans="1:14" s="6" customFormat="1" ht="15" customHeight="1">
      <c r="A98" s="161" t="s">
        <v>83</v>
      </c>
      <c r="B98" s="64" t="s">
        <v>195</v>
      </c>
      <c r="C98" s="57">
        <f t="shared" si="15"/>
        <v>0</v>
      </c>
      <c r="D98" s="58"/>
      <c r="E98" s="57"/>
      <c r="F98" s="59">
        <f t="shared" si="14"/>
        <v>0</v>
      </c>
      <c r="G98" s="92" t="s">
        <v>139</v>
      </c>
      <c r="H98" s="92" t="s">
        <v>139</v>
      </c>
      <c r="I98" s="92" t="s">
        <v>139</v>
      </c>
      <c r="J98" s="92" t="s">
        <v>139</v>
      </c>
      <c r="K98" s="92" t="s">
        <v>139</v>
      </c>
      <c r="L98" s="64" t="s">
        <v>229</v>
      </c>
      <c r="M98" s="65" t="s">
        <v>255</v>
      </c>
      <c r="N98" s="76" t="s">
        <v>139</v>
      </c>
    </row>
    <row r="99" spans="1:14" s="29" customFormat="1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30"/>
      <c r="M99" s="7"/>
      <c r="N99" s="77"/>
    </row>
    <row r="100" spans="1:14" s="29" customFormat="1" ht="14.25" customHeight="1">
      <c r="A100" s="7"/>
      <c r="L100" s="31"/>
      <c r="N100" s="77"/>
    </row>
    <row r="102" spans="1:14" ht="14.25" customHeight="1">
      <c r="M102" s="2"/>
    </row>
    <row r="103" spans="1:14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3"/>
    </row>
    <row r="106" spans="1:14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3"/>
    </row>
    <row r="110" spans="1:14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3"/>
    </row>
  </sheetData>
  <mergeCells count="14">
    <mergeCell ref="L3:L5"/>
    <mergeCell ref="M3:M5"/>
    <mergeCell ref="C4:C5"/>
    <mergeCell ref="D4:D5"/>
    <mergeCell ref="E4:E5"/>
    <mergeCell ref="F4:F5"/>
    <mergeCell ref="I4:I5"/>
    <mergeCell ref="A3:A5"/>
    <mergeCell ref="C3:F3"/>
    <mergeCell ref="I3:K3"/>
    <mergeCell ref="J4:J5"/>
    <mergeCell ref="K4:K5"/>
    <mergeCell ref="G3:G5"/>
    <mergeCell ref="H3:H5"/>
  </mergeCells>
  <dataValidations count="1">
    <dataValidation type="list" allowBlank="1" showInputMessage="1" showErrorMessage="1" sqref="B7:B98" xr:uid="{00000000-0002-0000-0400-000000000000}">
      <formula1>$B$4:$B$5</formula1>
    </dataValidation>
  </dataValidations>
  <hyperlinks>
    <hyperlink ref="M7" r:id="rId1" xr:uid="{00000000-0004-0000-0400-000000000000}"/>
    <hyperlink ref="M13" r:id="rId2" xr:uid="{00000000-0004-0000-0400-000001000000}"/>
    <hyperlink ref="M32" r:id="rId3" xr:uid="{00000000-0004-0000-0400-000002000000}"/>
    <hyperlink ref="M35" r:id="rId4" xr:uid="{00000000-0004-0000-0400-000003000000}"/>
    <hyperlink ref="M36" r:id="rId5" xr:uid="{00000000-0004-0000-0400-000004000000}"/>
    <hyperlink ref="M49" r:id="rId6" xr:uid="{00000000-0004-0000-0400-000005000000}"/>
    <hyperlink ref="M55" r:id="rId7" xr:uid="{00000000-0004-0000-0400-000006000000}"/>
    <hyperlink ref="M56" r:id="rId8" xr:uid="{00000000-0004-0000-0400-000007000000}"/>
    <hyperlink ref="M57" r:id="rId9" xr:uid="{00000000-0004-0000-0400-000008000000}"/>
    <hyperlink ref="M63" r:id="rId10" xr:uid="{00000000-0004-0000-0400-000009000000}"/>
    <hyperlink ref="M65" r:id="rId11" xr:uid="{00000000-0004-0000-0400-00000A000000}"/>
    <hyperlink ref="M66" r:id="rId12" xr:uid="{00000000-0004-0000-0400-00000B000000}"/>
    <hyperlink ref="M70" r:id="rId13" xr:uid="{00000000-0004-0000-0400-00000C000000}"/>
    <hyperlink ref="M73" r:id="rId14" xr:uid="{00000000-0004-0000-0400-00000D000000}"/>
    <hyperlink ref="M74" r:id="rId15" xr:uid="{00000000-0004-0000-0400-00000E000000}"/>
    <hyperlink ref="M75" r:id="rId16" xr:uid="{00000000-0004-0000-0400-00000F000000}"/>
    <hyperlink ref="M88" r:id="rId17" xr:uid="{00000000-0004-0000-0400-000010000000}"/>
    <hyperlink ref="M80" r:id="rId18" xr:uid="{00000000-0004-0000-0400-000011000000}"/>
    <hyperlink ref="M90" r:id="rId19" xr:uid="{00000000-0004-0000-0400-000012000000}"/>
    <hyperlink ref="M81" r:id="rId20" xr:uid="{00000000-0004-0000-0400-000013000000}"/>
    <hyperlink ref="M82" r:id="rId21" xr:uid="{00000000-0004-0000-0400-000014000000}"/>
    <hyperlink ref="M92" r:id="rId22" xr:uid="{00000000-0004-0000-0400-000015000000}"/>
    <hyperlink ref="M98" r:id="rId23" xr:uid="{00000000-0004-0000-0400-000016000000}"/>
    <hyperlink ref="M58" r:id="rId24" xr:uid="{00000000-0004-0000-0400-000017000000}"/>
    <hyperlink ref="M95" r:id="rId25" display="http://minfin.49gov.ru/depart/coordinating/" xr:uid="{00000000-0004-0000-0400-000018000000}"/>
    <hyperlink ref="M67" r:id="rId26" xr:uid="{00000000-0004-0000-0400-000019000000}"/>
    <hyperlink ref="M42" r:id="rId27" xr:uid="{00000000-0004-0000-0400-00001A000000}"/>
    <hyperlink ref="M77" r:id="rId28" xr:uid="{00000000-0004-0000-0400-00001C000000}"/>
    <hyperlink ref="M38" r:id="rId29" xr:uid="{00000000-0004-0000-0400-00001D000000}"/>
    <hyperlink ref="M52" r:id="rId30" xr:uid="{00000000-0004-0000-0400-00001F000000}"/>
    <hyperlink ref="M59" r:id="rId31" xr:uid="{00000000-0004-0000-0400-000020000000}"/>
    <hyperlink ref="M62" r:id="rId32" xr:uid="{00000000-0004-0000-0400-000021000000}"/>
    <hyperlink ref="M85" r:id="rId33" xr:uid="{00000000-0004-0000-0400-000022000000}"/>
    <hyperlink ref="M89" r:id="rId34" xr:uid="{00000000-0004-0000-0400-000023000000}"/>
    <hyperlink ref="M91" r:id="rId35" xr:uid="{00000000-0004-0000-0400-000024000000}"/>
    <hyperlink ref="M40" r:id="rId36" xr:uid="{00000000-0004-0000-0400-000025000000}"/>
    <hyperlink ref="M39" r:id="rId37" xr:uid="{00000000-0004-0000-0400-000026000000}"/>
    <hyperlink ref="M84" r:id="rId38" xr:uid="{00000000-0004-0000-0400-000027000000}"/>
    <hyperlink ref="M93" r:id="rId39" xr:uid="{00000000-0004-0000-0400-000028000000}"/>
    <hyperlink ref="M96" r:id="rId40" xr:uid="{00000000-0004-0000-0400-000029000000}"/>
    <hyperlink ref="M31" r:id="rId41" xr:uid="{00000000-0004-0000-0400-00002A000000}"/>
    <hyperlink ref="M33" r:id="rId42" xr:uid="{00000000-0004-0000-0400-00002B000000}"/>
    <hyperlink ref="M34" r:id="rId43" xr:uid="{00000000-0004-0000-0400-00002C000000}"/>
    <hyperlink ref="M43" r:id="rId44" xr:uid="{00000000-0004-0000-0400-00002D000000}"/>
    <hyperlink ref="M44" r:id="rId45" xr:uid="{00000000-0004-0000-0400-00002E000000}"/>
    <hyperlink ref="M48" r:id="rId46" xr:uid="{00000000-0004-0000-0400-00002F000000}"/>
    <hyperlink ref="M50" r:id="rId47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400-000030000000}"/>
    <hyperlink ref="M51" r:id="rId48" xr:uid="{00000000-0004-0000-0400-000031000000}"/>
    <hyperlink ref="M53" r:id="rId49" xr:uid="{00000000-0004-0000-0400-000032000000}"/>
    <hyperlink ref="M68" r:id="rId50" display="http://ufo.ulntc.ru/index.php?mgf=sovet&amp;slep=net" xr:uid="{00000000-0004-0000-0400-000033000000}"/>
    <hyperlink ref="M71" r:id="rId51" location="document_list" xr:uid="{00000000-0004-0000-0400-000034000000}"/>
    <hyperlink ref="M78" r:id="rId52" xr:uid="{00000000-0004-0000-0400-000035000000}"/>
    <hyperlink ref="M79" r:id="rId53" xr:uid="{00000000-0004-0000-0400-000036000000}"/>
    <hyperlink ref="M83" r:id="rId54" xr:uid="{00000000-0004-0000-0400-000037000000}"/>
    <hyperlink ref="M86" r:id="rId55" xr:uid="{00000000-0004-0000-0400-000038000000}"/>
    <hyperlink ref="M94" r:id="rId56" xr:uid="{00000000-0004-0000-0400-000039000000}"/>
    <hyperlink ref="M97" r:id="rId57" xr:uid="{00000000-0004-0000-0400-00003A000000}"/>
    <hyperlink ref="M60" r:id="rId58" xr:uid="{00000000-0004-0000-0400-00003B000000}"/>
    <hyperlink ref="M72" r:id="rId59" xr:uid="{00000000-0004-0000-0400-00003C000000}"/>
    <hyperlink ref="M64" r:id="rId60" xr:uid="{00000000-0004-0000-0400-00003D000000}"/>
    <hyperlink ref="M8" r:id="rId61" xr:uid="{00000000-0004-0000-0400-00003E000000}"/>
    <hyperlink ref="M9" r:id="rId62" xr:uid="{00000000-0004-0000-0400-00003F000000}"/>
    <hyperlink ref="M10" r:id="rId63" xr:uid="{00000000-0004-0000-0400-000040000000}"/>
    <hyperlink ref="M11" r:id="rId64" xr:uid="{00000000-0004-0000-0400-000041000000}"/>
    <hyperlink ref="M12" r:id="rId65" xr:uid="{00000000-0004-0000-0400-000042000000}"/>
    <hyperlink ref="M14" r:id="rId66" display="https://adm.rkursk.ru/index.php?id=2425" xr:uid="{00000000-0004-0000-0400-000043000000}"/>
    <hyperlink ref="M17" r:id="rId67" xr:uid="{00000000-0004-0000-0400-000044000000}"/>
    <hyperlink ref="M18" r:id="rId68" xr:uid="{00000000-0004-0000-0400-000045000000}"/>
    <hyperlink ref="M19" r:id="rId69" xr:uid="{00000000-0004-0000-0400-000046000000}"/>
    <hyperlink ref="M20" r:id="rId70" xr:uid="{00000000-0004-0000-0400-000047000000}"/>
    <hyperlink ref="M21" r:id="rId71" xr:uid="{00000000-0004-0000-0400-000048000000}"/>
    <hyperlink ref="M22" r:id="rId72" xr:uid="{00000000-0004-0000-0400-000049000000}"/>
    <hyperlink ref="M24" r:id="rId73" xr:uid="{00000000-0004-0000-0400-00004A000000}"/>
    <hyperlink ref="M26" r:id="rId74" xr:uid="{00000000-0004-0000-0400-00004B000000}"/>
    <hyperlink ref="M27" r:id="rId75" xr:uid="{00000000-0004-0000-0400-00004C000000}"/>
    <hyperlink ref="M28" r:id="rId76" xr:uid="{00000000-0004-0000-0400-00004D000000}"/>
    <hyperlink ref="M29" r:id="rId77" xr:uid="{00000000-0004-0000-0400-00004E000000}"/>
    <hyperlink ref="M30" r:id="rId78" xr:uid="{00000000-0004-0000-0400-00004F000000}"/>
    <hyperlink ref="M15" r:id="rId79" xr:uid="{00000000-0004-0000-0400-000050000000}"/>
  </hyperlinks>
  <pageMargins left="0.511811023622047" right="0.511811023622047" top="0.55118110236220497" bottom="0.55118110236220497" header="0.31496062992126" footer="0.31496062992126"/>
  <pageSetup paperSize="9" scale="75" fitToHeight="0" orientation="landscape" r:id="rId80"/>
  <headerFooter>
    <oddFooter>&amp;C&amp;"Times New Roman,обычный"&amp;8&amp;A&amp;R&amp;P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109"/>
  <sheetViews>
    <sheetView zoomScaleNormal="100" workbookViewId="0">
      <selection sqref="A1:J1"/>
    </sheetView>
  </sheetViews>
  <sheetFormatPr baseColWidth="10" defaultColWidth="9.1640625" defaultRowHeight="14.25" customHeight="1"/>
  <cols>
    <col min="1" max="1" width="22.83203125" style="3" customWidth="1"/>
    <col min="2" max="2" width="36.1640625" style="3" customWidth="1"/>
    <col min="3" max="3" width="5.83203125" style="3" customWidth="1"/>
    <col min="4" max="5" width="4.83203125" style="3" customWidth="1"/>
    <col min="6" max="6" width="5.83203125" style="3" customWidth="1"/>
    <col min="7" max="7" width="20" style="3" customWidth="1"/>
    <col min="8" max="8" width="16.33203125" style="3" customWidth="1"/>
    <col min="9" max="9" width="20.83203125" style="3" customWidth="1"/>
    <col min="10" max="10" width="20.83203125" customWidth="1"/>
    <col min="11" max="11" width="9.1640625" style="46"/>
  </cols>
  <sheetData>
    <row r="1" spans="1:75" s="1" customFormat="1" ht="29.25" customHeight="1">
      <c r="A1" s="189" t="s">
        <v>334</v>
      </c>
      <c r="B1" s="189"/>
      <c r="C1" s="189"/>
      <c r="D1" s="189"/>
      <c r="E1" s="189"/>
      <c r="F1" s="189"/>
      <c r="G1" s="189"/>
      <c r="H1" s="189"/>
      <c r="I1" s="189"/>
      <c r="J1" s="189"/>
      <c r="K1" s="46"/>
    </row>
    <row r="2" spans="1:75" s="1" customFormat="1" ht="15" customHeight="1">
      <c r="A2" s="190" t="s">
        <v>491</v>
      </c>
      <c r="B2" s="189"/>
      <c r="C2" s="189"/>
      <c r="D2" s="189"/>
      <c r="E2" s="189"/>
      <c r="F2" s="189"/>
      <c r="G2" s="189"/>
      <c r="H2" s="189"/>
      <c r="I2" s="189"/>
      <c r="J2" s="189"/>
      <c r="K2" s="46"/>
    </row>
    <row r="3" spans="1:75" ht="59" customHeight="1">
      <c r="A3" s="180" t="s">
        <v>86</v>
      </c>
      <c r="B3" s="84" t="s">
        <v>335</v>
      </c>
      <c r="C3" s="182" t="s">
        <v>418</v>
      </c>
      <c r="D3" s="182"/>
      <c r="E3" s="183"/>
      <c r="F3" s="183"/>
      <c r="G3" s="185" t="s">
        <v>622</v>
      </c>
      <c r="H3" s="180" t="s">
        <v>336</v>
      </c>
      <c r="I3" s="180" t="s">
        <v>209</v>
      </c>
      <c r="J3" s="180" t="s">
        <v>84</v>
      </c>
    </row>
    <row r="4" spans="1:75" ht="30" customHeight="1">
      <c r="A4" s="181"/>
      <c r="B4" s="85" t="s">
        <v>174</v>
      </c>
      <c r="C4" s="180" t="s">
        <v>88</v>
      </c>
      <c r="D4" s="180" t="s">
        <v>104</v>
      </c>
      <c r="E4" s="180" t="s">
        <v>105</v>
      </c>
      <c r="F4" s="182" t="s">
        <v>87</v>
      </c>
      <c r="G4" s="186"/>
      <c r="H4" s="181"/>
      <c r="I4" s="181"/>
      <c r="J4" s="184"/>
    </row>
    <row r="5" spans="1:75" ht="42" customHeight="1">
      <c r="A5" s="181"/>
      <c r="B5" s="85" t="s">
        <v>340</v>
      </c>
      <c r="C5" s="180"/>
      <c r="D5" s="180"/>
      <c r="E5" s="180"/>
      <c r="F5" s="182"/>
      <c r="G5" s="187"/>
      <c r="H5" s="181"/>
      <c r="I5" s="181"/>
      <c r="J5" s="184"/>
    </row>
    <row r="6" spans="1:75" ht="15" customHeight="1">
      <c r="A6" s="160" t="s">
        <v>0</v>
      </c>
      <c r="B6" s="108"/>
      <c r="C6" s="108"/>
      <c r="D6" s="108"/>
      <c r="E6" s="108"/>
      <c r="F6" s="108"/>
      <c r="G6" s="108"/>
      <c r="H6" s="108"/>
      <c r="I6" s="108"/>
      <c r="J6" s="110"/>
      <c r="K6" s="52"/>
    </row>
    <row r="7" spans="1:75" s="8" customFormat="1" ht="15" customHeight="1">
      <c r="A7" s="161" t="s">
        <v>1</v>
      </c>
      <c r="B7" s="56" t="s">
        <v>174</v>
      </c>
      <c r="C7" s="57">
        <f>IF(B7=$B$4,1,0)</f>
        <v>1</v>
      </c>
      <c r="D7" s="58"/>
      <c r="E7" s="57"/>
      <c r="F7" s="59">
        <f t="shared" ref="F7:F24" si="0">C7*(1-D7)*(1-E7)</f>
        <v>1</v>
      </c>
      <c r="G7" s="60" t="s">
        <v>221</v>
      </c>
      <c r="H7" s="64" t="s">
        <v>221</v>
      </c>
      <c r="I7" s="61" t="s">
        <v>139</v>
      </c>
      <c r="J7" s="69" t="s">
        <v>343</v>
      </c>
      <c r="K7" s="46" t="s">
        <v>139</v>
      </c>
    </row>
    <row r="8" spans="1:75" ht="15" customHeight="1">
      <c r="A8" s="161" t="s">
        <v>2</v>
      </c>
      <c r="B8" s="56" t="s">
        <v>340</v>
      </c>
      <c r="C8" s="57">
        <f t="shared" ref="C8:C71" si="1">IF(B8=$B$4,1,0)</f>
        <v>0</v>
      </c>
      <c r="D8" s="58"/>
      <c r="E8" s="57"/>
      <c r="F8" s="59">
        <f t="shared" si="0"/>
        <v>0</v>
      </c>
      <c r="G8" s="60" t="s">
        <v>223</v>
      </c>
      <c r="H8" s="64" t="s">
        <v>447</v>
      </c>
      <c r="I8" s="61" t="s">
        <v>347</v>
      </c>
      <c r="J8" s="65" t="s">
        <v>118</v>
      </c>
      <c r="K8" s="46" t="s">
        <v>139</v>
      </c>
    </row>
    <row r="9" spans="1:75" ht="15" customHeight="1">
      <c r="A9" s="161" t="s">
        <v>3</v>
      </c>
      <c r="B9" s="56" t="s">
        <v>174</v>
      </c>
      <c r="C9" s="57">
        <f t="shared" si="1"/>
        <v>1</v>
      </c>
      <c r="D9" s="58"/>
      <c r="E9" s="57"/>
      <c r="F9" s="59">
        <f t="shared" si="0"/>
        <v>1</v>
      </c>
      <c r="G9" s="60" t="s">
        <v>221</v>
      </c>
      <c r="H9" s="64" t="s">
        <v>221</v>
      </c>
      <c r="I9" s="61" t="s">
        <v>139</v>
      </c>
      <c r="J9" s="63" t="s">
        <v>157</v>
      </c>
      <c r="K9" s="46" t="s">
        <v>139</v>
      </c>
    </row>
    <row r="10" spans="1:75" s="8" customFormat="1" ht="15" customHeight="1">
      <c r="A10" s="161" t="s">
        <v>4</v>
      </c>
      <c r="B10" s="56" t="s">
        <v>174</v>
      </c>
      <c r="C10" s="57">
        <f t="shared" si="1"/>
        <v>1</v>
      </c>
      <c r="D10" s="58"/>
      <c r="E10" s="57"/>
      <c r="F10" s="59">
        <f t="shared" si="0"/>
        <v>1</v>
      </c>
      <c r="G10" s="60" t="s">
        <v>221</v>
      </c>
      <c r="H10" s="64" t="s">
        <v>221</v>
      </c>
      <c r="I10" s="61" t="s">
        <v>139</v>
      </c>
      <c r="J10" s="63" t="s">
        <v>163</v>
      </c>
      <c r="K10" s="46" t="s">
        <v>139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s="6" customFormat="1" ht="15" customHeight="1">
      <c r="A11" s="161" t="s">
        <v>5</v>
      </c>
      <c r="B11" s="56" t="s">
        <v>174</v>
      </c>
      <c r="C11" s="57">
        <f t="shared" si="1"/>
        <v>1</v>
      </c>
      <c r="D11" s="58"/>
      <c r="E11" s="57"/>
      <c r="F11" s="59">
        <f t="shared" si="0"/>
        <v>1</v>
      </c>
      <c r="G11" s="60" t="s">
        <v>221</v>
      </c>
      <c r="H11" s="64" t="s">
        <v>221</v>
      </c>
      <c r="I11" s="61" t="s">
        <v>139</v>
      </c>
      <c r="J11" s="65" t="s">
        <v>280</v>
      </c>
      <c r="K11" s="46" t="s">
        <v>139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s="42" customFormat="1" ht="15" customHeight="1">
      <c r="A12" s="161" t="s">
        <v>6</v>
      </c>
      <c r="B12" s="56" t="s">
        <v>174</v>
      </c>
      <c r="C12" s="66">
        <f t="shared" si="1"/>
        <v>1</v>
      </c>
      <c r="D12" s="67"/>
      <c r="E12" s="66"/>
      <c r="F12" s="68">
        <f t="shared" si="0"/>
        <v>1</v>
      </c>
      <c r="G12" s="60" t="s">
        <v>221</v>
      </c>
      <c r="H12" s="64" t="s">
        <v>221</v>
      </c>
      <c r="I12" s="61" t="s">
        <v>139</v>
      </c>
      <c r="J12" s="70" t="s">
        <v>165</v>
      </c>
      <c r="K12" s="46" t="s">
        <v>139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44" customFormat="1" ht="15" customHeight="1">
      <c r="A13" s="161" t="s">
        <v>7</v>
      </c>
      <c r="B13" s="56" t="s">
        <v>340</v>
      </c>
      <c r="C13" s="66">
        <f t="shared" si="1"/>
        <v>0</v>
      </c>
      <c r="D13" s="67"/>
      <c r="E13" s="66"/>
      <c r="F13" s="68">
        <f t="shared" si="0"/>
        <v>0</v>
      </c>
      <c r="G13" s="60" t="s">
        <v>632</v>
      </c>
      <c r="H13" s="64" t="s">
        <v>447</v>
      </c>
      <c r="I13" s="61" t="s">
        <v>490</v>
      </c>
      <c r="J13" s="70" t="s">
        <v>119</v>
      </c>
      <c r="K13" s="46" t="s">
        <v>139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6" customFormat="1" ht="15" customHeight="1">
      <c r="A14" s="161" t="s">
        <v>8</v>
      </c>
      <c r="B14" s="56" t="s">
        <v>174</v>
      </c>
      <c r="C14" s="57">
        <f t="shared" si="1"/>
        <v>1</v>
      </c>
      <c r="D14" s="58"/>
      <c r="E14" s="57"/>
      <c r="F14" s="59">
        <f t="shared" si="0"/>
        <v>1</v>
      </c>
      <c r="G14" s="60" t="s">
        <v>221</v>
      </c>
      <c r="H14" s="64" t="s">
        <v>221</v>
      </c>
      <c r="I14" s="61" t="s">
        <v>139</v>
      </c>
      <c r="J14" s="65" t="s">
        <v>344</v>
      </c>
      <c r="K14" s="46" t="s">
        <v>139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6" customFormat="1" ht="15" customHeight="1">
      <c r="A15" s="161" t="s">
        <v>9</v>
      </c>
      <c r="B15" s="56" t="s">
        <v>174</v>
      </c>
      <c r="C15" s="57">
        <f t="shared" si="1"/>
        <v>1</v>
      </c>
      <c r="D15" s="58"/>
      <c r="E15" s="57"/>
      <c r="F15" s="59">
        <f t="shared" si="0"/>
        <v>1</v>
      </c>
      <c r="G15" s="60" t="s">
        <v>221</v>
      </c>
      <c r="H15" s="64" t="s">
        <v>221</v>
      </c>
      <c r="I15" s="60" t="s">
        <v>476</v>
      </c>
      <c r="J15" s="70" t="s">
        <v>348</v>
      </c>
      <c r="K15" s="46" t="s">
        <v>139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 customHeight="1">
      <c r="A16" s="161" t="s">
        <v>10</v>
      </c>
      <c r="B16" s="56" t="s">
        <v>174</v>
      </c>
      <c r="C16" s="57">
        <f t="shared" si="1"/>
        <v>1</v>
      </c>
      <c r="D16" s="58"/>
      <c r="E16" s="57"/>
      <c r="F16" s="59">
        <f t="shared" si="0"/>
        <v>1</v>
      </c>
      <c r="G16" s="60" t="s">
        <v>221</v>
      </c>
      <c r="H16" s="64" t="s">
        <v>221</v>
      </c>
      <c r="I16" s="61" t="s">
        <v>139</v>
      </c>
      <c r="J16" s="71" t="s">
        <v>138</v>
      </c>
      <c r="K16" s="46" t="s">
        <v>139</v>
      </c>
    </row>
    <row r="17" spans="1:12" s="8" customFormat="1" ht="15" customHeight="1">
      <c r="A17" s="161" t="s">
        <v>11</v>
      </c>
      <c r="B17" s="56" t="s">
        <v>174</v>
      </c>
      <c r="C17" s="57">
        <f t="shared" si="1"/>
        <v>1</v>
      </c>
      <c r="D17" s="58">
        <v>0.5</v>
      </c>
      <c r="E17" s="57"/>
      <c r="F17" s="59">
        <f t="shared" si="0"/>
        <v>0.5</v>
      </c>
      <c r="G17" s="60" t="s">
        <v>221</v>
      </c>
      <c r="H17" s="64" t="s">
        <v>456</v>
      </c>
      <c r="I17" s="61" t="s">
        <v>449</v>
      </c>
      <c r="J17" s="71" t="s">
        <v>140</v>
      </c>
      <c r="K17" s="46" t="s">
        <v>139</v>
      </c>
    </row>
    <row r="18" spans="1:12" s="8" customFormat="1" ht="15" customHeight="1">
      <c r="A18" s="161" t="s">
        <v>12</v>
      </c>
      <c r="B18" s="56" t="s">
        <v>174</v>
      </c>
      <c r="C18" s="57">
        <f t="shared" si="1"/>
        <v>1</v>
      </c>
      <c r="D18" s="58"/>
      <c r="E18" s="57"/>
      <c r="F18" s="59">
        <f t="shared" si="0"/>
        <v>1</v>
      </c>
      <c r="G18" s="60" t="s">
        <v>221</v>
      </c>
      <c r="H18" s="64" t="s">
        <v>221</v>
      </c>
      <c r="I18" s="61" t="s">
        <v>139</v>
      </c>
      <c r="J18" s="65" t="s">
        <v>89</v>
      </c>
      <c r="K18" s="46" t="s">
        <v>139</v>
      </c>
    </row>
    <row r="19" spans="1:12" s="8" customFormat="1" ht="15" customHeight="1">
      <c r="A19" s="161" t="s">
        <v>13</v>
      </c>
      <c r="B19" s="56" t="s">
        <v>174</v>
      </c>
      <c r="C19" s="57">
        <f t="shared" si="1"/>
        <v>1</v>
      </c>
      <c r="D19" s="58"/>
      <c r="E19" s="57"/>
      <c r="F19" s="59">
        <f t="shared" si="0"/>
        <v>1</v>
      </c>
      <c r="G19" s="60" t="s">
        <v>221</v>
      </c>
      <c r="H19" s="64" t="s">
        <v>221</v>
      </c>
      <c r="I19" s="61" t="s">
        <v>139</v>
      </c>
      <c r="J19" s="65" t="s">
        <v>383</v>
      </c>
      <c r="K19" s="46" t="s">
        <v>139</v>
      </c>
    </row>
    <row r="20" spans="1:12" s="6" customFormat="1" ht="15" customHeight="1">
      <c r="A20" s="161" t="s">
        <v>14</v>
      </c>
      <c r="B20" s="56" t="s">
        <v>340</v>
      </c>
      <c r="C20" s="57">
        <f t="shared" si="1"/>
        <v>0</v>
      </c>
      <c r="D20" s="58"/>
      <c r="E20" s="57"/>
      <c r="F20" s="59">
        <f t="shared" si="0"/>
        <v>0</v>
      </c>
      <c r="G20" s="60" t="s">
        <v>632</v>
      </c>
      <c r="H20" s="64" t="s">
        <v>221</v>
      </c>
      <c r="I20" s="61" t="s">
        <v>471</v>
      </c>
      <c r="J20" s="63" t="s">
        <v>233</v>
      </c>
      <c r="K20" s="46" t="s">
        <v>139</v>
      </c>
    </row>
    <row r="21" spans="1:12" s="6" customFormat="1" ht="15" customHeight="1">
      <c r="A21" s="161" t="s">
        <v>15</v>
      </c>
      <c r="B21" s="56" t="s">
        <v>340</v>
      </c>
      <c r="C21" s="57">
        <f t="shared" si="1"/>
        <v>0</v>
      </c>
      <c r="D21" s="58"/>
      <c r="E21" s="57"/>
      <c r="F21" s="59">
        <f t="shared" si="0"/>
        <v>0</v>
      </c>
      <c r="G21" s="60" t="s">
        <v>221</v>
      </c>
      <c r="H21" s="64" t="s">
        <v>447</v>
      </c>
      <c r="I21" s="61" t="s">
        <v>347</v>
      </c>
      <c r="J21" s="70" t="s">
        <v>120</v>
      </c>
      <c r="K21" s="46" t="s">
        <v>139</v>
      </c>
    </row>
    <row r="22" spans="1:12" s="8" customFormat="1" ht="15" customHeight="1">
      <c r="A22" s="161" t="s">
        <v>16</v>
      </c>
      <c r="B22" s="64" t="s">
        <v>174</v>
      </c>
      <c r="C22" s="57">
        <f t="shared" si="1"/>
        <v>1</v>
      </c>
      <c r="D22" s="58"/>
      <c r="E22" s="57"/>
      <c r="F22" s="59">
        <f t="shared" si="0"/>
        <v>1</v>
      </c>
      <c r="G22" s="60" t="s">
        <v>221</v>
      </c>
      <c r="H22" s="64" t="s">
        <v>221</v>
      </c>
      <c r="I22" s="61" t="s">
        <v>139</v>
      </c>
      <c r="J22" s="65" t="s">
        <v>108</v>
      </c>
      <c r="K22" s="46" t="s">
        <v>139</v>
      </c>
    </row>
    <row r="23" spans="1:12" ht="15" customHeight="1">
      <c r="A23" s="161" t="s">
        <v>17</v>
      </c>
      <c r="B23" s="56" t="s">
        <v>340</v>
      </c>
      <c r="C23" s="57">
        <f t="shared" si="1"/>
        <v>0</v>
      </c>
      <c r="D23" s="58"/>
      <c r="E23" s="57"/>
      <c r="F23" s="59">
        <f t="shared" si="0"/>
        <v>0</v>
      </c>
      <c r="G23" s="60" t="s">
        <v>221</v>
      </c>
      <c r="H23" s="64" t="s">
        <v>447</v>
      </c>
      <c r="I23" s="61" t="s">
        <v>347</v>
      </c>
      <c r="J23" s="65" t="s">
        <v>158</v>
      </c>
      <c r="K23" s="46" t="s">
        <v>139</v>
      </c>
      <c r="L23" s="8"/>
    </row>
    <row r="24" spans="1:12" ht="15" customHeight="1">
      <c r="A24" s="161" t="s">
        <v>170</v>
      </c>
      <c r="B24" s="56" t="s">
        <v>174</v>
      </c>
      <c r="C24" s="57">
        <f t="shared" si="1"/>
        <v>1</v>
      </c>
      <c r="D24" s="58"/>
      <c r="E24" s="57"/>
      <c r="F24" s="59">
        <f t="shared" si="0"/>
        <v>1</v>
      </c>
      <c r="G24" s="60" t="s">
        <v>221</v>
      </c>
      <c r="H24" s="64" t="s">
        <v>221</v>
      </c>
      <c r="I24" s="61" t="s">
        <v>139</v>
      </c>
      <c r="J24" s="63" t="s">
        <v>90</v>
      </c>
      <c r="K24" s="46" t="s">
        <v>139</v>
      </c>
      <c r="L24" s="8"/>
    </row>
    <row r="25" spans="1:12" ht="15" customHeight="1">
      <c r="A25" s="160" t="s">
        <v>18</v>
      </c>
      <c r="B25" s="108"/>
      <c r="C25" s="108"/>
      <c r="D25" s="108"/>
      <c r="E25" s="108"/>
      <c r="F25" s="108"/>
      <c r="G25" s="108"/>
      <c r="H25" s="108"/>
      <c r="I25" s="108"/>
      <c r="J25" s="110"/>
      <c r="L25" s="8"/>
    </row>
    <row r="26" spans="1:12" s="8" customFormat="1" ht="15" customHeight="1">
      <c r="A26" s="161" t="s">
        <v>19</v>
      </c>
      <c r="B26" s="64" t="s">
        <v>340</v>
      </c>
      <c r="C26" s="57">
        <f t="shared" si="1"/>
        <v>0</v>
      </c>
      <c r="D26" s="58"/>
      <c r="E26" s="57"/>
      <c r="F26" s="59">
        <f t="shared" ref="F26:F36" si="2">C26*(1-D26)*(1-E26)</f>
        <v>0</v>
      </c>
      <c r="G26" s="60" t="s">
        <v>221</v>
      </c>
      <c r="H26" s="64" t="s">
        <v>448</v>
      </c>
      <c r="I26" s="61" t="s">
        <v>603</v>
      </c>
      <c r="J26" s="70" t="s">
        <v>98</v>
      </c>
      <c r="K26" s="46" t="s">
        <v>139</v>
      </c>
    </row>
    <row r="27" spans="1:12" ht="15" customHeight="1">
      <c r="A27" s="161" t="s">
        <v>20</v>
      </c>
      <c r="B27" s="56" t="s">
        <v>174</v>
      </c>
      <c r="C27" s="57">
        <f t="shared" si="1"/>
        <v>1</v>
      </c>
      <c r="D27" s="58"/>
      <c r="E27" s="57"/>
      <c r="F27" s="59">
        <f t="shared" si="2"/>
        <v>1</v>
      </c>
      <c r="G27" s="60" t="s">
        <v>221</v>
      </c>
      <c r="H27" s="64" t="s">
        <v>221</v>
      </c>
      <c r="I27" s="61" t="s">
        <v>139</v>
      </c>
      <c r="J27" s="71" t="s">
        <v>141</v>
      </c>
      <c r="K27" s="46" t="s">
        <v>139</v>
      </c>
      <c r="L27" s="8"/>
    </row>
    <row r="28" spans="1:12" ht="15" customHeight="1">
      <c r="A28" s="161" t="s">
        <v>21</v>
      </c>
      <c r="B28" s="56" t="s">
        <v>174</v>
      </c>
      <c r="C28" s="57">
        <f t="shared" si="1"/>
        <v>1</v>
      </c>
      <c r="D28" s="58"/>
      <c r="E28" s="57"/>
      <c r="F28" s="59">
        <f t="shared" si="2"/>
        <v>1</v>
      </c>
      <c r="G28" s="60" t="s">
        <v>221</v>
      </c>
      <c r="H28" s="64" t="s">
        <v>221</v>
      </c>
      <c r="I28" s="61" t="s">
        <v>139</v>
      </c>
      <c r="J28" s="65" t="s">
        <v>121</v>
      </c>
      <c r="K28" s="46" t="s">
        <v>139</v>
      </c>
    </row>
    <row r="29" spans="1:12" ht="15" customHeight="1">
      <c r="A29" s="161" t="s">
        <v>22</v>
      </c>
      <c r="B29" s="64" t="s">
        <v>174</v>
      </c>
      <c r="C29" s="66">
        <f t="shared" si="1"/>
        <v>1</v>
      </c>
      <c r="D29" s="58"/>
      <c r="E29" s="57"/>
      <c r="F29" s="59">
        <f t="shared" si="2"/>
        <v>1</v>
      </c>
      <c r="G29" s="60" t="s">
        <v>221</v>
      </c>
      <c r="H29" s="64" t="s">
        <v>457</v>
      </c>
      <c r="I29" s="61" t="s">
        <v>465</v>
      </c>
      <c r="J29" s="71" t="s">
        <v>142</v>
      </c>
      <c r="K29" s="46" t="s">
        <v>139</v>
      </c>
    </row>
    <row r="30" spans="1:12" ht="15" customHeight="1">
      <c r="A30" s="161" t="s">
        <v>23</v>
      </c>
      <c r="B30" s="56" t="s">
        <v>174</v>
      </c>
      <c r="C30" s="57">
        <f t="shared" si="1"/>
        <v>1</v>
      </c>
      <c r="D30" s="58"/>
      <c r="E30" s="57"/>
      <c r="F30" s="59">
        <f t="shared" si="2"/>
        <v>1</v>
      </c>
      <c r="G30" s="60" t="s">
        <v>221</v>
      </c>
      <c r="H30" s="64" t="s">
        <v>221</v>
      </c>
      <c r="I30" s="61" t="s">
        <v>139</v>
      </c>
      <c r="J30" s="65" t="s">
        <v>132</v>
      </c>
      <c r="K30" s="46" t="s">
        <v>139</v>
      </c>
    </row>
    <row r="31" spans="1:12" s="8" customFormat="1" ht="15" customHeight="1">
      <c r="A31" s="161" t="s">
        <v>24</v>
      </c>
      <c r="B31" s="56" t="s">
        <v>174</v>
      </c>
      <c r="C31" s="57">
        <f t="shared" si="1"/>
        <v>1</v>
      </c>
      <c r="D31" s="58"/>
      <c r="E31" s="57"/>
      <c r="F31" s="59">
        <f t="shared" si="2"/>
        <v>1</v>
      </c>
      <c r="G31" s="60" t="s">
        <v>221</v>
      </c>
      <c r="H31" s="64" t="s">
        <v>221</v>
      </c>
      <c r="I31" s="61" t="s">
        <v>139</v>
      </c>
      <c r="J31" s="71" t="s">
        <v>143</v>
      </c>
      <c r="K31" s="47" t="s">
        <v>139</v>
      </c>
    </row>
    <row r="32" spans="1:12" ht="15" customHeight="1">
      <c r="A32" s="161" t="s">
        <v>25</v>
      </c>
      <c r="B32" s="56" t="s">
        <v>174</v>
      </c>
      <c r="C32" s="57">
        <f t="shared" si="1"/>
        <v>1</v>
      </c>
      <c r="D32" s="58"/>
      <c r="E32" s="57"/>
      <c r="F32" s="59">
        <f t="shared" si="2"/>
        <v>1</v>
      </c>
      <c r="G32" s="60" t="s">
        <v>221</v>
      </c>
      <c r="H32" s="64" t="s">
        <v>221</v>
      </c>
      <c r="I32" s="61" t="s">
        <v>139</v>
      </c>
      <c r="J32" s="65" t="s">
        <v>122</v>
      </c>
      <c r="K32" s="46" t="s">
        <v>139</v>
      </c>
    </row>
    <row r="33" spans="1:11" ht="15" customHeight="1">
      <c r="A33" s="161" t="s">
        <v>26</v>
      </c>
      <c r="B33" s="64" t="s">
        <v>340</v>
      </c>
      <c r="C33" s="57">
        <f t="shared" si="1"/>
        <v>0</v>
      </c>
      <c r="D33" s="58"/>
      <c r="E33" s="57"/>
      <c r="F33" s="59">
        <f t="shared" si="2"/>
        <v>0</v>
      </c>
      <c r="G33" s="60" t="s">
        <v>221</v>
      </c>
      <c r="H33" s="64" t="s">
        <v>447</v>
      </c>
      <c r="I33" s="61" t="s">
        <v>450</v>
      </c>
      <c r="J33" s="71" t="s">
        <v>144</v>
      </c>
      <c r="K33" s="46" t="s">
        <v>139</v>
      </c>
    </row>
    <row r="34" spans="1:11" ht="15" customHeight="1">
      <c r="A34" s="161" t="s">
        <v>27</v>
      </c>
      <c r="B34" s="56" t="s">
        <v>340</v>
      </c>
      <c r="C34" s="57">
        <f t="shared" si="1"/>
        <v>0</v>
      </c>
      <c r="D34" s="58"/>
      <c r="E34" s="57"/>
      <c r="F34" s="59">
        <f t="shared" si="2"/>
        <v>0</v>
      </c>
      <c r="G34" s="60" t="s">
        <v>221</v>
      </c>
      <c r="H34" s="64" t="s">
        <v>447</v>
      </c>
      <c r="I34" s="61" t="s">
        <v>451</v>
      </c>
      <c r="J34" s="65" t="s">
        <v>145</v>
      </c>
      <c r="K34" s="46" t="s">
        <v>139</v>
      </c>
    </row>
    <row r="35" spans="1:11" ht="15" customHeight="1">
      <c r="A35" s="161" t="s">
        <v>634</v>
      </c>
      <c r="B35" s="56" t="s">
        <v>174</v>
      </c>
      <c r="C35" s="57">
        <f t="shared" si="1"/>
        <v>1</v>
      </c>
      <c r="D35" s="58"/>
      <c r="E35" s="57"/>
      <c r="F35" s="59">
        <f t="shared" si="2"/>
        <v>1</v>
      </c>
      <c r="G35" s="60" t="s">
        <v>221</v>
      </c>
      <c r="H35" s="64" t="s">
        <v>221</v>
      </c>
      <c r="I35" s="61" t="s">
        <v>139</v>
      </c>
      <c r="J35" s="65" t="s">
        <v>117</v>
      </c>
      <c r="K35" s="46" t="s">
        <v>139</v>
      </c>
    </row>
    <row r="36" spans="1:11" ht="15" customHeight="1">
      <c r="A36" s="161" t="s">
        <v>28</v>
      </c>
      <c r="B36" s="56" t="s">
        <v>174</v>
      </c>
      <c r="C36" s="57">
        <f t="shared" si="1"/>
        <v>1</v>
      </c>
      <c r="D36" s="58"/>
      <c r="E36" s="57"/>
      <c r="F36" s="59">
        <f t="shared" si="2"/>
        <v>1</v>
      </c>
      <c r="G36" s="60" t="s">
        <v>221</v>
      </c>
      <c r="H36" s="64" t="s">
        <v>221</v>
      </c>
      <c r="I36" s="61" t="s">
        <v>139</v>
      </c>
      <c r="J36" s="65" t="s">
        <v>123</v>
      </c>
      <c r="K36" s="46" t="s">
        <v>139</v>
      </c>
    </row>
    <row r="37" spans="1:11" ht="15" customHeight="1">
      <c r="A37" s="160" t="s">
        <v>29</v>
      </c>
      <c r="B37" s="108"/>
      <c r="C37" s="108"/>
      <c r="D37" s="108"/>
      <c r="E37" s="108"/>
      <c r="F37" s="108"/>
      <c r="G37" s="108"/>
      <c r="H37" s="108"/>
      <c r="I37" s="108"/>
      <c r="J37" s="110"/>
    </row>
    <row r="38" spans="1:11" s="6" customFormat="1" ht="15" customHeight="1">
      <c r="A38" s="161" t="s">
        <v>30</v>
      </c>
      <c r="B38" s="56" t="s">
        <v>174</v>
      </c>
      <c r="C38" s="57">
        <f t="shared" si="1"/>
        <v>1</v>
      </c>
      <c r="D38" s="58"/>
      <c r="E38" s="57"/>
      <c r="F38" s="59">
        <f t="shared" ref="F38:F45" si="3">C38*(1-D38)*(1-E38)</f>
        <v>1</v>
      </c>
      <c r="G38" s="60" t="s">
        <v>221</v>
      </c>
      <c r="H38" s="64" t="s">
        <v>221</v>
      </c>
      <c r="I38" s="61" t="s">
        <v>139</v>
      </c>
      <c r="J38" s="70" t="s">
        <v>95</v>
      </c>
      <c r="K38" s="46" t="s">
        <v>139</v>
      </c>
    </row>
    <row r="39" spans="1:11" s="6" customFormat="1" ht="15" customHeight="1">
      <c r="A39" s="161" t="s">
        <v>31</v>
      </c>
      <c r="B39" s="56" t="s">
        <v>340</v>
      </c>
      <c r="C39" s="57">
        <f t="shared" si="1"/>
        <v>0</v>
      </c>
      <c r="D39" s="58"/>
      <c r="E39" s="57"/>
      <c r="F39" s="59">
        <f t="shared" si="3"/>
        <v>0</v>
      </c>
      <c r="G39" s="60" t="s">
        <v>223</v>
      </c>
      <c r="H39" s="64" t="s">
        <v>221</v>
      </c>
      <c r="I39" s="61" t="s">
        <v>485</v>
      </c>
      <c r="J39" s="65" t="s">
        <v>101</v>
      </c>
      <c r="K39" s="46" t="s">
        <v>139</v>
      </c>
    </row>
    <row r="40" spans="1:11" s="6" customFormat="1" ht="15" customHeight="1">
      <c r="A40" s="161" t="s">
        <v>85</v>
      </c>
      <c r="B40" s="56" t="s">
        <v>174</v>
      </c>
      <c r="C40" s="57">
        <f t="shared" si="1"/>
        <v>1</v>
      </c>
      <c r="D40" s="58"/>
      <c r="E40" s="57"/>
      <c r="F40" s="59">
        <f t="shared" si="3"/>
        <v>1</v>
      </c>
      <c r="G40" s="60" t="s">
        <v>221</v>
      </c>
      <c r="H40" s="64" t="s">
        <v>221</v>
      </c>
      <c r="I40" s="61" t="s">
        <v>139</v>
      </c>
      <c r="J40" s="72" t="s">
        <v>172</v>
      </c>
      <c r="K40" s="46" t="s">
        <v>139</v>
      </c>
    </row>
    <row r="41" spans="1:11" ht="15" customHeight="1">
      <c r="A41" s="161" t="s">
        <v>32</v>
      </c>
      <c r="B41" s="64" t="s">
        <v>174</v>
      </c>
      <c r="C41" s="57">
        <f t="shared" si="1"/>
        <v>1</v>
      </c>
      <c r="D41" s="58"/>
      <c r="E41" s="57"/>
      <c r="F41" s="59">
        <f t="shared" si="3"/>
        <v>1</v>
      </c>
      <c r="G41" s="60" t="s">
        <v>221</v>
      </c>
      <c r="H41" s="64" t="s">
        <v>221</v>
      </c>
      <c r="I41" s="61" t="s">
        <v>139</v>
      </c>
      <c r="J41" s="70" t="s">
        <v>417</v>
      </c>
      <c r="K41" s="46" t="s">
        <v>139</v>
      </c>
    </row>
    <row r="42" spans="1:11" s="8" customFormat="1" ht="15" customHeight="1">
      <c r="A42" s="161" t="s">
        <v>33</v>
      </c>
      <c r="B42" s="56" t="s">
        <v>340</v>
      </c>
      <c r="C42" s="57">
        <f t="shared" si="1"/>
        <v>0</v>
      </c>
      <c r="D42" s="58"/>
      <c r="E42" s="57"/>
      <c r="F42" s="59">
        <f t="shared" si="3"/>
        <v>0</v>
      </c>
      <c r="G42" s="60" t="s">
        <v>223</v>
      </c>
      <c r="H42" s="64" t="s">
        <v>447</v>
      </c>
      <c r="I42" s="61" t="s">
        <v>347</v>
      </c>
      <c r="J42" s="70" t="s">
        <v>345</v>
      </c>
      <c r="K42" s="46" t="s">
        <v>139</v>
      </c>
    </row>
    <row r="43" spans="1:11" s="6" customFormat="1" ht="15" customHeight="1">
      <c r="A43" s="161" t="s">
        <v>34</v>
      </c>
      <c r="B43" s="56" t="s">
        <v>174</v>
      </c>
      <c r="C43" s="57">
        <f t="shared" si="1"/>
        <v>1</v>
      </c>
      <c r="D43" s="58"/>
      <c r="E43" s="57"/>
      <c r="F43" s="59">
        <f t="shared" si="3"/>
        <v>1</v>
      </c>
      <c r="G43" s="60" t="s">
        <v>221</v>
      </c>
      <c r="H43" s="64" t="s">
        <v>221</v>
      </c>
      <c r="I43" s="61" t="s">
        <v>139</v>
      </c>
      <c r="J43" s="71" t="s">
        <v>146</v>
      </c>
      <c r="K43" s="46" t="s">
        <v>139</v>
      </c>
    </row>
    <row r="44" spans="1:11" s="6" customFormat="1" ht="15" customHeight="1">
      <c r="A44" s="161" t="s">
        <v>35</v>
      </c>
      <c r="B44" s="56" t="s">
        <v>174</v>
      </c>
      <c r="C44" s="57">
        <f t="shared" si="1"/>
        <v>1</v>
      </c>
      <c r="D44" s="58"/>
      <c r="E44" s="57"/>
      <c r="F44" s="59">
        <f t="shared" si="3"/>
        <v>1</v>
      </c>
      <c r="G44" s="60" t="s">
        <v>221</v>
      </c>
      <c r="H44" s="64" t="s">
        <v>221</v>
      </c>
      <c r="I44" s="61" t="s">
        <v>139</v>
      </c>
      <c r="J44" s="71" t="s">
        <v>166</v>
      </c>
      <c r="K44" s="46" t="s">
        <v>139</v>
      </c>
    </row>
    <row r="45" spans="1:11" s="6" customFormat="1" ht="15" customHeight="1">
      <c r="A45" s="161" t="s">
        <v>109</v>
      </c>
      <c r="B45" s="56" t="s">
        <v>174</v>
      </c>
      <c r="C45" s="57">
        <f t="shared" si="1"/>
        <v>1</v>
      </c>
      <c r="D45" s="58"/>
      <c r="E45" s="55"/>
      <c r="F45" s="59">
        <f t="shared" si="3"/>
        <v>1</v>
      </c>
      <c r="G45" s="60" t="s">
        <v>221</v>
      </c>
      <c r="H45" s="64" t="s">
        <v>221</v>
      </c>
      <c r="I45" s="61" t="s">
        <v>139</v>
      </c>
      <c r="J45" s="72" t="s">
        <v>107</v>
      </c>
      <c r="K45" s="46" t="s">
        <v>139</v>
      </c>
    </row>
    <row r="46" spans="1:11" ht="15" customHeight="1">
      <c r="A46" s="160" t="s">
        <v>36</v>
      </c>
      <c r="B46" s="108"/>
      <c r="C46" s="108"/>
      <c r="D46" s="108"/>
      <c r="E46" s="108"/>
      <c r="F46" s="108"/>
      <c r="G46" s="108"/>
      <c r="H46" s="108"/>
      <c r="I46" s="108"/>
      <c r="J46" s="110"/>
    </row>
    <row r="47" spans="1:11" s="6" customFormat="1" ht="15" customHeight="1">
      <c r="A47" s="161" t="s">
        <v>37</v>
      </c>
      <c r="B47" s="56" t="s">
        <v>340</v>
      </c>
      <c r="C47" s="57">
        <f t="shared" si="1"/>
        <v>0</v>
      </c>
      <c r="D47" s="58"/>
      <c r="E47" s="57"/>
      <c r="F47" s="59">
        <f t="shared" ref="F47:F53" si="4">C47*(1-D47)*(1-E47)</f>
        <v>0</v>
      </c>
      <c r="G47" s="60" t="s">
        <v>221</v>
      </c>
      <c r="H47" s="64" t="s">
        <v>223</v>
      </c>
      <c r="I47" s="61" t="s">
        <v>453</v>
      </c>
      <c r="J47" s="65" t="s">
        <v>452</v>
      </c>
      <c r="K47" s="46" t="s">
        <v>139</v>
      </c>
    </row>
    <row r="48" spans="1:11" s="6" customFormat="1" ht="15" customHeight="1">
      <c r="A48" s="161" t="s">
        <v>38</v>
      </c>
      <c r="B48" s="56" t="s">
        <v>340</v>
      </c>
      <c r="C48" s="57">
        <f t="shared" si="1"/>
        <v>0</v>
      </c>
      <c r="D48" s="58"/>
      <c r="E48" s="57"/>
      <c r="F48" s="59">
        <f t="shared" si="4"/>
        <v>0</v>
      </c>
      <c r="G48" s="60" t="s">
        <v>223</v>
      </c>
      <c r="H48" s="64" t="s">
        <v>447</v>
      </c>
      <c r="I48" s="61" t="s">
        <v>347</v>
      </c>
      <c r="J48" s="95" t="s">
        <v>384</v>
      </c>
      <c r="K48" s="46" t="s">
        <v>139</v>
      </c>
    </row>
    <row r="49" spans="1:12" ht="15" customHeight="1">
      <c r="A49" s="161" t="s">
        <v>39</v>
      </c>
      <c r="B49" s="56" t="s">
        <v>174</v>
      </c>
      <c r="C49" s="57">
        <f t="shared" si="1"/>
        <v>1</v>
      </c>
      <c r="D49" s="58"/>
      <c r="E49" s="57"/>
      <c r="F49" s="59">
        <f t="shared" si="4"/>
        <v>1</v>
      </c>
      <c r="G49" s="60" t="s">
        <v>221</v>
      </c>
      <c r="H49" s="64" t="s">
        <v>221</v>
      </c>
      <c r="I49" s="61" t="s">
        <v>139</v>
      </c>
      <c r="J49" s="65" t="s">
        <v>287</v>
      </c>
      <c r="K49" s="46" t="s">
        <v>139</v>
      </c>
    </row>
    <row r="50" spans="1:12" ht="15" customHeight="1">
      <c r="A50" s="161" t="s">
        <v>40</v>
      </c>
      <c r="B50" s="56" t="s">
        <v>340</v>
      </c>
      <c r="C50" s="57">
        <f t="shared" si="1"/>
        <v>0</v>
      </c>
      <c r="D50" s="58"/>
      <c r="E50" s="57"/>
      <c r="F50" s="59">
        <f t="shared" si="4"/>
        <v>0</v>
      </c>
      <c r="G50" s="60" t="s">
        <v>221</v>
      </c>
      <c r="H50" s="64" t="s">
        <v>447</v>
      </c>
      <c r="I50" s="61" t="s">
        <v>347</v>
      </c>
      <c r="J50" s="71" t="s">
        <v>148</v>
      </c>
      <c r="K50" s="46" t="s">
        <v>139</v>
      </c>
    </row>
    <row r="51" spans="1:12" s="6" customFormat="1" ht="15" customHeight="1">
      <c r="A51" s="161" t="s">
        <v>635</v>
      </c>
      <c r="B51" s="56" t="s">
        <v>340</v>
      </c>
      <c r="C51" s="57">
        <f t="shared" si="1"/>
        <v>0</v>
      </c>
      <c r="D51" s="58"/>
      <c r="E51" s="57"/>
      <c r="F51" s="59">
        <f t="shared" si="4"/>
        <v>0</v>
      </c>
      <c r="G51" s="60" t="s">
        <v>221</v>
      </c>
      <c r="H51" s="64" t="s">
        <v>447</v>
      </c>
      <c r="I51" s="61" t="s">
        <v>347</v>
      </c>
      <c r="J51" s="65" t="s">
        <v>149</v>
      </c>
      <c r="K51" s="46" t="s">
        <v>139</v>
      </c>
    </row>
    <row r="52" spans="1:12" ht="15" customHeight="1">
      <c r="A52" s="161" t="s">
        <v>41</v>
      </c>
      <c r="B52" s="56" t="s">
        <v>340</v>
      </c>
      <c r="C52" s="57">
        <f t="shared" si="1"/>
        <v>0</v>
      </c>
      <c r="D52" s="58"/>
      <c r="E52" s="57"/>
      <c r="F52" s="59">
        <f t="shared" si="4"/>
        <v>0</v>
      </c>
      <c r="G52" s="60" t="s">
        <v>223</v>
      </c>
      <c r="H52" s="64" t="s">
        <v>458</v>
      </c>
      <c r="I52" s="61" t="s">
        <v>349</v>
      </c>
      <c r="J52" s="71" t="s">
        <v>289</v>
      </c>
      <c r="K52" s="46" t="s">
        <v>139</v>
      </c>
    </row>
    <row r="53" spans="1:12" ht="15" customHeight="1">
      <c r="A53" s="161" t="s">
        <v>42</v>
      </c>
      <c r="B53" s="56" t="s">
        <v>174</v>
      </c>
      <c r="C53" s="57">
        <f t="shared" si="1"/>
        <v>1</v>
      </c>
      <c r="D53" s="58"/>
      <c r="E53" s="57"/>
      <c r="F53" s="59">
        <f t="shared" si="4"/>
        <v>1</v>
      </c>
      <c r="G53" s="60" t="s">
        <v>221</v>
      </c>
      <c r="H53" s="64" t="s">
        <v>221</v>
      </c>
      <c r="I53" s="61" t="s">
        <v>139</v>
      </c>
      <c r="J53" s="65" t="s">
        <v>106</v>
      </c>
      <c r="K53" s="46" t="s">
        <v>139</v>
      </c>
    </row>
    <row r="54" spans="1:12" ht="15" customHeight="1">
      <c r="A54" s="160" t="s">
        <v>43</v>
      </c>
      <c r="B54" s="108"/>
      <c r="C54" s="108"/>
      <c r="D54" s="108"/>
      <c r="E54" s="108"/>
      <c r="F54" s="108"/>
      <c r="G54" s="108"/>
      <c r="H54" s="108"/>
      <c r="I54" s="108"/>
      <c r="J54" s="110"/>
    </row>
    <row r="55" spans="1:12" s="6" customFormat="1" ht="15" customHeight="1">
      <c r="A55" s="161" t="s">
        <v>44</v>
      </c>
      <c r="B55" s="56" t="s">
        <v>174</v>
      </c>
      <c r="C55" s="57">
        <f t="shared" si="1"/>
        <v>1</v>
      </c>
      <c r="D55" s="58"/>
      <c r="E55" s="66"/>
      <c r="F55" s="59">
        <f t="shared" ref="F55:F68" si="5">C55*(1-D55)*(1-E55)</f>
        <v>1</v>
      </c>
      <c r="G55" s="60" t="s">
        <v>221</v>
      </c>
      <c r="H55" s="64" t="s">
        <v>221</v>
      </c>
      <c r="I55" s="61" t="s">
        <v>139</v>
      </c>
      <c r="J55" s="70" t="s">
        <v>124</v>
      </c>
      <c r="K55" s="46" t="s">
        <v>139</v>
      </c>
    </row>
    <row r="56" spans="1:12" s="6" customFormat="1" ht="15" customHeight="1">
      <c r="A56" s="161" t="s">
        <v>636</v>
      </c>
      <c r="B56" s="56" t="s">
        <v>174</v>
      </c>
      <c r="C56" s="57">
        <f t="shared" si="1"/>
        <v>1</v>
      </c>
      <c r="D56" s="58"/>
      <c r="E56" s="57"/>
      <c r="F56" s="59">
        <f t="shared" si="5"/>
        <v>1</v>
      </c>
      <c r="G56" s="60" t="s">
        <v>221</v>
      </c>
      <c r="H56" s="64" t="s">
        <v>265</v>
      </c>
      <c r="I56" s="61" t="s">
        <v>624</v>
      </c>
      <c r="J56" s="65" t="s">
        <v>433</v>
      </c>
      <c r="K56" s="46" t="s">
        <v>139</v>
      </c>
      <c r="L56" s="2"/>
    </row>
    <row r="57" spans="1:12" s="6" customFormat="1" ht="15" customHeight="1">
      <c r="A57" s="161" t="s">
        <v>45</v>
      </c>
      <c r="B57" s="64" t="s">
        <v>174</v>
      </c>
      <c r="C57" s="57">
        <f t="shared" si="1"/>
        <v>1</v>
      </c>
      <c r="D57" s="58"/>
      <c r="E57" s="57"/>
      <c r="F57" s="59">
        <f t="shared" si="5"/>
        <v>1</v>
      </c>
      <c r="G57" s="60" t="s">
        <v>221</v>
      </c>
      <c r="H57" s="64" t="s">
        <v>221</v>
      </c>
      <c r="I57" s="61" t="s">
        <v>139</v>
      </c>
      <c r="J57" s="71" t="s">
        <v>167</v>
      </c>
      <c r="K57" s="46" t="s">
        <v>139</v>
      </c>
    </row>
    <row r="58" spans="1:12" s="6" customFormat="1" ht="15" customHeight="1">
      <c r="A58" s="161" t="s">
        <v>46</v>
      </c>
      <c r="B58" s="56" t="s">
        <v>174</v>
      </c>
      <c r="C58" s="57">
        <f t="shared" si="1"/>
        <v>1</v>
      </c>
      <c r="D58" s="58"/>
      <c r="E58" s="57"/>
      <c r="F58" s="59">
        <f t="shared" si="5"/>
        <v>1</v>
      </c>
      <c r="G58" s="60" t="s">
        <v>221</v>
      </c>
      <c r="H58" s="64" t="s">
        <v>221</v>
      </c>
      <c r="I58" s="61" t="s">
        <v>139</v>
      </c>
      <c r="J58" s="63" t="s">
        <v>168</v>
      </c>
      <c r="K58" s="46" t="s">
        <v>139</v>
      </c>
    </row>
    <row r="59" spans="1:12" ht="15" customHeight="1">
      <c r="A59" s="161" t="s">
        <v>47</v>
      </c>
      <c r="B59" s="56" t="s">
        <v>174</v>
      </c>
      <c r="C59" s="57">
        <f t="shared" si="1"/>
        <v>1</v>
      </c>
      <c r="D59" s="58"/>
      <c r="E59" s="57"/>
      <c r="F59" s="59">
        <f t="shared" si="5"/>
        <v>1</v>
      </c>
      <c r="G59" s="60" t="s">
        <v>221</v>
      </c>
      <c r="H59" s="64" t="s">
        <v>221</v>
      </c>
      <c r="I59" s="61" t="s">
        <v>139</v>
      </c>
      <c r="J59" s="72" t="s">
        <v>97</v>
      </c>
      <c r="K59" s="46" t="s">
        <v>139</v>
      </c>
    </row>
    <row r="60" spans="1:12" s="6" customFormat="1" ht="15" customHeight="1">
      <c r="A60" s="161" t="s">
        <v>637</v>
      </c>
      <c r="B60" s="56" t="s">
        <v>174</v>
      </c>
      <c r="C60" s="57">
        <f t="shared" si="1"/>
        <v>1</v>
      </c>
      <c r="D60" s="58"/>
      <c r="E60" s="57"/>
      <c r="F60" s="59">
        <f t="shared" si="5"/>
        <v>1</v>
      </c>
      <c r="G60" s="60" t="s">
        <v>221</v>
      </c>
      <c r="H60" s="64" t="s">
        <v>221</v>
      </c>
      <c r="I60" s="61" t="s">
        <v>139</v>
      </c>
      <c r="J60" s="71" t="s">
        <v>150</v>
      </c>
      <c r="K60" s="46" t="s">
        <v>139</v>
      </c>
    </row>
    <row r="61" spans="1:12" s="6" customFormat="1" ht="15" customHeight="1">
      <c r="A61" s="161" t="s">
        <v>48</v>
      </c>
      <c r="B61" s="56" t="s">
        <v>174</v>
      </c>
      <c r="C61" s="57">
        <f t="shared" si="1"/>
        <v>1</v>
      </c>
      <c r="D61" s="58"/>
      <c r="E61" s="57"/>
      <c r="F61" s="59">
        <f t="shared" si="5"/>
        <v>1</v>
      </c>
      <c r="G61" s="60" t="s">
        <v>221</v>
      </c>
      <c r="H61" s="64" t="s">
        <v>221</v>
      </c>
      <c r="I61" s="61" t="s">
        <v>139</v>
      </c>
      <c r="J61" s="65" t="s">
        <v>346</v>
      </c>
      <c r="K61" s="46" t="s">
        <v>139</v>
      </c>
    </row>
    <row r="62" spans="1:12" s="6" customFormat="1" ht="15" customHeight="1">
      <c r="A62" s="161" t="s">
        <v>49</v>
      </c>
      <c r="B62" s="56" t="s">
        <v>174</v>
      </c>
      <c r="C62" s="57">
        <f t="shared" si="1"/>
        <v>1</v>
      </c>
      <c r="D62" s="58"/>
      <c r="E62" s="57"/>
      <c r="F62" s="59">
        <f t="shared" si="5"/>
        <v>1</v>
      </c>
      <c r="G62" s="60" t="s">
        <v>221</v>
      </c>
      <c r="H62" s="64" t="s">
        <v>221</v>
      </c>
      <c r="I62" s="61" t="s">
        <v>139</v>
      </c>
      <c r="J62" s="70" t="s">
        <v>173</v>
      </c>
      <c r="K62" s="46" t="s">
        <v>139</v>
      </c>
    </row>
    <row r="63" spans="1:12" s="6" customFormat="1" ht="15" customHeight="1">
      <c r="A63" s="161" t="s">
        <v>638</v>
      </c>
      <c r="B63" s="56" t="s">
        <v>340</v>
      </c>
      <c r="C63" s="57">
        <f t="shared" si="1"/>
        <v>0</v>
      </c>
      <c r="D63" s="58"/>
      <c r="E63" s="57"/>
      <c r="F63" s="59">
        <f t="shared" si="5"/>
        <v>0</v>
      </c>
      <c r="G63" s="60" t="s">
        <v>223</v>
      </c>
      <c r="H63" s="64" t="s">
        <v>221</v>
      </c>
      <c r="I63" s="61" t="s">
        <v>291</v>
      </c>
      <c r="J63" s="71" t="s">
        <v>114</v>
      </c>
      <c r="K63" s="46" t="s">
        <v>139</v>
      </c>
    </row>
    <row r="64" spans="1:12" s="6" customFormat="1" ht="15" customHeight="1">
      <c r="A64" s="161" t="s">
        <v>51</v>
      </c>
      <c r="B64" s="56" t="s">
        <v>174</v>
      </c>
      <c r="C64" s="57">
        <f t="shared" si="1"/>
        <v>1</v>
      </c>
      <c r="D64" s="58"/>
      <c r="E64" s="57"/>
      <c r="F64" s="59">
        <f t="shared" si="5"/>
        <v>1</v>
      </c>
      <c r="G64" s="60" t="s">
        <v>221</v>
      </c>
      <c r="H64" s="64" t="s">
        <v>221</v>
      </c>
      <c r="I64" s="61" t="s">
        <v>139</v>
      </c>
      <c r="J64" s="70" t="s">
        <v>290</v>
      </c>
      <c r="K64" s="46" t="s">
        <v>139</v>
      </c>
    </row>
    <row r="65" spans="1:11" ht="15" customHeight="1">
      <c r="A65" s="161" t="s">
        <v>52</v>
      </c>
      <c r="B65" s="64" t="s">
        <v>340</v>
      </c>
      <c r="C65" s="66">
        <f t="shared" si="1"/>
        <v>0</v>
      </c>
      <c r="D65" s="67"/>
      <c r="E65" s="66"/>
      <c r="F65" s="68">
        <f t="shared" si="5"/>
        <v>0</v>
      </c>
      <c r="G65" s="60" t="s">
        <v>221</v>
      </c>
      <c r="H65" s="64" t="s">
        <v>447</v>
      </c>
      <c r="I65" s="61" t="s">
        <v>454</v>
      </c>
      <c r="J65" s="71" t="s">
        <v>115</v>
      </c>
      <c r="K65" s="46" t="s">
        <v>139</v>
      </c>
    </row>
    <row r="66" spans="1:11" s="6" customFormat="1" ht="15" customHeight="1">
      <c r="A66" s="161" t="s">
        <v>53</v>
      </c>
      <c r="B66" s="56" t="s">
        <v>340</v>
      </c>
      <c r="C66" s="57">
        <f t="shared" si="1"/>
        <v>0</v>
      </c>
      <c r="D66" s="58"/>
      <c r="E66" s="57"/>
      <c r="F66" s="59">
        <f t="shared" si="5"/>
        <v>0</v>
      </c>
      <c r="G66" s="60" t="s">
        <v>223</v>
      </c>
      <c r="H66" s="64" t="s">
        <v>447</v>
      </c>
      <c r="I66" s="61" t="s">
        <v>347</v>
      </c>
      <c r="J66" s="65" t="s">
        <v>102</v>
      </c>
      <c r="K66" s="46" t="s">
        <v>139</v>
      </c>
    </row>
    <row r="67" spans="1:11" s="6" customFormat="1" ht="15" customHeight="1">
      <c r="A67" s="161" t="s">
        <v>54</v>
      </c>
      <c r="B67" s="56" t="s">
        <v>174</v>
      </c>
      <c r="C67" s="57">
        <f t="shared" si="1"/>
        <v>1</v>
      </c>
      <c r="D67" s="58"/>
      <c r="E67" s="57"/>
      <c r="F67" s="59">
        <f t="shared" si="5"/>
        <v>1</v>
      </c>
      <c r="G67" s="60" t="s">
        <v>221</v>
      </c>
      <c r="H67" s="64" t="s">
        <v>221</v>
      </c>
      <c r="I67" s="61" t="s">
        <v>139</v>
      </c>
      <c r="J67" s="70" t="s">
        <v>131</v>
      </c>
      <c r="K67" s="46" t="s">
        <v>139</v>
      </c>
    </row>
    <row r="68" spans="1:11" ht="15" customHeight="1">
      <c r="A68" s="161" t="s">
        <v>55</v>
      </c>
      <c r="B68" s="56" t="s">
        <v>174</v>
      </c>
      <c r="C68" s="57">
        <f t="shared" si="1"/>
        <v>1</v>
      </c>
      <c r="D68" s="58"/>
      <c r="E68" s="57"/>
      <c r="F68" s="59">
        <f t="shared" si="5"/>
        <v>1</v>
      </c>
      <c r="G68" s="60" t="s">
        <v>221</v>
      </c>
      <c r="H68" s="64" t="s">
        <v>221</v>
      </c>
      <c r="I68" s="61" t="s">
        <v>139</v>
      </c>
      <c r="J68" s="70" t="s">
        <v>151</v>
      </c>
      <c r="K68" s="46" t="s">
        <v>139</v>
      </c>
    </row>
    <row r="69" spans="1:11" ht="15" customHeight="1">
      <c r="A69" s="160" t="s">
        <v>56</v>
      </c>
      <c r="B69" s="108"/>
      <c r="C69" s="108"/>
      <c r="D69" s="108"/>
      <c r="E69" s="108"/>
      <c r="F69" s="108"/>
      <c r="G69" s="108"/>
      <c r="H69" s="108"/>
      <c r="I69" s="108"/>
      <c r="J69" s="110"/>
    </row>
    <row r="70" spans="1:11" s="6" customFormat="1" ht="15" customHeight="1">
      <c r="A70" s="161" t="s">
        <v>57</v>
      </c>
      <c r="B70" s="56" t="s">
        <v>174</v>
      </c>
      <c r="C70" s="57">
        <f t="shared" si="1"/>
        <v>1</v>
      </c>
      <c r="D70" s="58"/>
      <c r="E70" s="57"/>
      <c r="F70" s="59">
        <f t="shared" ref="F70:F75" si="6">C70*(1-D70)*(1-E70)</f>
        <v>1</v>
      </c>
      <c r="G70" s="60" t="s">
        <v>221</v>
      </c>
      <c r="H70" s="64" t="s">
        <v>221</v>
      </c>
      <c r="I70" s="61" t="s">
        <v>139</v>
      </c>
      <c r="J70" s="71" t="s">
        <v>91</v>
      </c>
      <c r="K70" s="46" t="s">
        <v>139</v>
      </c>
    </row>
    <row r="71" spans="1:11" ht="15" customHeight="1">
      <c r="A71" s="161" t="s">
        <v>58</v>
      </c>
      <c r="B71" s="56" t="s">
        <v>174</v>
      </c>
      <c r="C71" s="57">
        <f t="shared" si="1"/>
        <v>1</v>
      </c>
      <c r="D71" s="58"/>
      <c r="E71" s="57"/>
      <c r="F71" s="59">
        <f t="shared" si="6"/>
        <v>1</v>
      </c>
      <c r="G71" s="60" t="s">
        <v>221</v>
      </c>
      <c r="H71" s="64" t="s">
        <v>221</v>
      </c>
      <c r="I71" s="61" t="s">
        <v>139</v>
      </c>
      <c r="J71" s="88" t="s">
        <v>159</v>
      </c>
      <c r="K71" s="46" t="s">
        <v>139</v>
      </c>
    </row>
    <row r="72" spans="1:11" ht="15" customHeight="1">
      <c r="A72" s="161" t="s">
        <v>59</v>
      </c>
      <c r="B72" s="56" t="s">
        <v>340</v>
      </c>
      <c r="C72" s="57">
        <f t="shared" ref="C72:C98" si="7">IF(B72=$B$4,1,0)</f>
        <v>0</v>
      </c>
      <c r="D72" s="58"/>
      <c r="E72" s="57"/>
      <c r="F72" s="59">
        <f t="shared" si="6"/>
        <v>0</v>
      </c>
      <c r="G72" s="60" t="s">
        <v>223</v>
      </c>
      <c r="H72" s="64" t="s">
        <v>139</v>
      </c>
      <c r="I72" s="61" t="s">
        <v>295</v>
      </c>
      <c r="J72" s="65" t="s">
        <v>169</v>
      </c>
      <c r="K72" s="46" t="s">
        <v>139</v>
      </c>
    </row>
    <row r="73" spans="1:11" s="6" customFormat="1" ht="15" customHeight="1">
      <c r="A73" s="161" t="s">
        <v>60</v>
      </c>
      <c r="B73" s="56" t="s">
        <v>174</v>
      </c>
      <c r="C73" s="57">
        <f t="shared" si="7"/>
        <v>1</v>
      </c>
      <c r="D73" s="58"/>
      <c r="E73" s="57"/>
      <c r="F73" s="59">
        <f t="shared" si="6"/>
        <v>1</v>
      </c>
      <c r="G73" s="60" t="s">
        <v>221</v>
      </c>
      <c r="H73" s="64" t="s">
        <v>221</v>
      </c>
      <c r="I73" s="61" t="s">
        <v>139</v>
      </c>
      <c r="J73" s="65" t="s">
        <v>414</v>
      </c>
      <c r="K73" s="46" t="s">
        <v>139</v>
      </c>
    </row>
    <row r="74" spans="1:11" s="6" customFormat="1" ht="15" customHeight="1">
      <c r="A74" s="161" t="s">
        <v>639</v>
      </c>
      <c r="B74" s="56" t="s">
        <v>174</v>
      </c>
      <c r="C74" s="57">
        <f t="shared" si="7"/>
        <v>1</v>
      </c>
      <c r="D74" s="58"/>
      <c r="E74" s="57"/>
      <c r="F74" s="59">
        <f t="shared" si="6"/>
        <v>1</v>
      </c>
      <c r="G74" s="60" t="s">
        <v>221</v>
      </c>
      <c r="H74" s="64" t="s">
        <v>221</v>
      </c>
      <c r="I74" s="61" t="s">
        <v>139</v>
      </c>
      <c r="J74" s="65" t="s">
        <v>125</v>
      </c>
      <c r="K74" s="46" t="s">
        <v>139</v>
      </c>
    </row>
    <row r="75" spans="1:11" s="6" customFormat="1" ht="15" customHeight="1">
      <c r="A75" s="161" t="s">
        <v>61</v>
      </c>
      <c r="B75" s="56" t="s">
        <v>174</v>
      </c>
      <c r="C75" s="57">
        <f t="shared" si="7"/>
        <v>1</v>
      </c>
      <c r="D75" s="58"/>
      <c r="E75" s="57"/>
      <c r="F75" s="59">
        <f t="shared" si="6"/>
        <v>1</v>
      </c>
      <c r="G75" s="60" t="s">
        <v>221</v>
      </c>
      <c r="H75" s="64" t="s">
        <v>221</v>
      </c>
      <c r="I75" s="61" t="s">
        <v>139</v>
      </c>
      <c r="J75" s="71" t="s">
        <v>152</v>
      </c>
      <c r="K75" s="46" t="s">
        <v>139</v>
      </c>
    </row>
    <row r="76" spans="1:11" ht="15" customHeight="1">
      <c r="A76" s="160" t="s">
        <v>62</v>
      </c>
      <c r="B76" s="108"/>
      <c r="C76" s="108"/>
      <c r="D76" s="108"/>
      <c r="E76" s="108"/>
      <c r="F76" s="108"/>
      <c r="G76" s="108"/>
      <c r="H76" s="108"/>
      <c r="I76" s="108"/>
      <c r="J76" s="110"/>
    </row>
    <row r="77" spans="1:11" s="6" customFormat="1" ht="15" customHeight="1">
      <c r="A77" s="161" t="s">
        <v>63</v>
      </c>
      <c r="B77" s="56" t="s">
        <v>174</v>
      </c>
      <c r="C77" s="57">
        <f t="shared" si="7"/>
        <v>1</v>
      </c>
      <c r="D77" s="58"/>
      <c r="E77" s="57"/>
      <c r="F77" s="59">
        <f t="shared" ref="F77:F86" si="8">C77*(1-D77)*(1-E77)</f>
        <v>1</v>
      </c>
      <c r="G77" s="60" t="s">
        <v>221</v>
      </c>
      <c r="H77" s="64" t="s">
        <v>221</v>
      </c>
      <c r="I77" s="61" t="s">
        <v>139</v>
      </c>
      <c r="J77" s="71" t="s">
        <v>130</v>
      </c>
      <c r="K77" s="46" t="s">
        <v>139</v>
      </c>
    </row>
    <row r="78" spans="1:11" s="6" customFormat="1" ht="15" customHeight="1">
      <c r="A78" s="161" t="s">
        <v>65</v>
      </c>
      <c r="B78" s="56" t="s">
        <v>340</v>
      </c>
      <c r="C78" s="57">
        <f t="shared" si="7"/>
        <v>0</v>
      </c>
      <c r="D78" s="58"/>
      <c r="E78" s="57"/>
      <c r="F78" s="59">
        <f t="shared" si="8"/>
        <v>0</v>
      </c>
      <c r="G78" s="60" t="s">
        <v>223</v>
      </c>
      <c r="H78" s="64" t="s">
        <v>447</v>
      </c>
      <c r="I78" s="61" t="s">
        <v>347</v>
      </c>
      <c r="J78" s="65" t="s">
        <v>404</v>
      </c>
      <c r="K78" s="47" t="s">
        <v>139</v>
      </c>
    </row>
    <row r="79" spans="1:11" s="6" customFormat="1" ht="15" customHeight="1">
      <c r="A79" s="161" t="s">
        <v>66</v>
      </c>
      <c r="B79" s="56" t="s">
        <v>340</v>
      </c>
      <c r="C79" s="57">
        <f t="shared" si="7"/>
        <v>0</v>
      </c>
      <c r="D79" s="58"/>
      <c r="E79" s="57"/>
      <c r="F79" s="59">
        <f t="shared" si="8"/>
        <v>0</v>
      </c>
      <c r="G79" s="60" t="s">
        <v>223</v>
      </c>
      <c r="H79" s="64" t="s">
        <v>448</v>
      </c>
      <c r="I79" s="61" t="s">
        <v>614</v>
      </c>
      <c r="J79" s="71" t="s">
        <v>153</v>
      </c>
      <c r="K79" s="46" t="s">
        <v>139</v>
      </c>
    </row>
    <row r="80" spans="1:11" ht="15" customHeight="1">
      <c r="A80" s="161" t="s">
        <v>67</v>
      </c>
      <c r="B80" s="56" t="s">
        <v>174</v>
      </c>
      <c r="C80" s="57">
        <f t="shared" si="7"/>
        <v>1</v>
      </c>
      <c r="D80" s="58"/>
      <c r="E80" s="57"/>
      <c r="F80" s="59">
        <f t="shared" si="8"/>
        <v>1</v>
      </c>
      <c r="G80" s="60" t="s">
        <v>221</v>
      </c>
      <c r="H80" s="64" t="s">
        <v>221</v>
      </c>
      <c r="I80" s="61" t="s">
        <v>139</v>
      </c>
      <c r="J80" s="89" t="s">
        <v>92</v>
      </c>
      <c r="K80" s="46" t="s">
        <v>139</v>
      </c>
    </row>
    <row r="81" spans="1:11" ht="15" customHeight="1">
      <c r="A81" s="161" t="s">
        <v>69</v>
      </c>
      <c r="B81" s="56" t="s">
        <v>174</v>
      </c>
      <c r="C81" s="57">
        <f t="shared" si="7"/>
        <v>1</v>
      </c>
      <c r="D81" s="58"/>
      <c r="E81" s="57"/>
      <c r="F81" s="59">
        <f t="shared" si="8"/>
        <v>1</v>
      </c>
      <c r="G81" s="60" t="s">
        <v>221</v>
      </c>
      <c r="H81" s="64" t="s">
        <v>221</v>
      </c>
      <c r="I81" s="61" t="s">
        <v>139</v>
      </c>
      <c r="J81" s="65" t="s">
        <v>94</v>
      </c>
      <c r="K81" s="46" t="s">
        <v>139</v>
      </c>
    </row>
    <row r="82" spans="1:11" s="8" customFormat="1" ht="15" customHeight="1">
      <c r="A82" s="161" t="s">
        <v>70</v>
      </c>
      <c r="B82" s="56" t="s">
        <v>340</v>
      </c>
      <c r="C82" s="57">
        <f t="shared" si="7"/>
        <v>0</v>
      </c>
      <c r="D82" s="58"/>
      <c r="E82" s="57"/>
      <c r="F82" s="59">
        <f t="shared" si="8"/>
        <v>0</v>
      </c>
      <c r="G82" s="60" t="s">
        <v>221</v>
      </c>
      <c r="H82" s="64" t="s">
        <v>447</v>
      </c>
      <c r="I82" s="61" t="s">
        <v>450</v>
      </c>
      <c r="J82" s="65" t="s">
        <v>409</v>
      </c>
      <c r="K82" s="46" t="s">
        <v>139</v>
      </c>
    </row>
    <row r="83" spans="1:11" s="6" customFormat="1" ht="15" customHeight="1">
      <c r="A83" s="161" t="s">
        <v>640</v>
      </c>
      <c r="B83" s="56" t="s">
        <v>340</v>
      </c>
      <c r="C83" s="57">
        <f t="shared" si="7"/>
        <v>0</v>
      </c>
      <c r="D83" s="58"/>
      <c r="E83" s="57"/>
      <c r="F83" s="59">
        <f t="shared" si="8"/>
        <v>0</v>
      </c>
      <c r="G83" s="60" t="s">
        <v>221</v>
      </c>
      <c r="H83" s="64" t="s">
        <v>458</v>
      </c>
      <c r="I83" s="61" t="s">
        <v>349</v>
      </c>
      <c r="J83" s="65" t="s">
        <v>160</v>
      </c>
      <c r="K83" s="46" t="s">
        <v>139</v>
      </c>
    </row>
    <row r="84" spans="1:11" ht="15" customHeight="1">
      <c r="A84" s="161" t="s">
        <v>71</v>
      </c>
      <c r="B84" s="56" t="s">
        <v>174</v>
      </c>
      <c r="C84" s="57">
        <f t="shared" si="7"/>
        <v>1</v>
      </c>
      <c r="D84" s="58"/>
      <c r="E84" s="57"/>
      <c r="F84" s="59">
        <f t="shared" si="8"/>
        <v>1</v>
      </c>
      <c r="G84" s="60" t="s">
        <v>221</v>
      </c>
      <c r="H84" s="64" t="s">
        <v>221</v>
      </c>
      <c r="I84" s="61" t="s">
        <v>477</v>
      </c>
      <c r="J84" s="71" t="s">
        <v>116</v>
      </c>
      <c r="K84" s="46" t="s">
        <v>139</v>
      </c>
    </row>
    <row r="85" spans="1:11" s="6" customFormat="1" ht="15" customHeight="1">
      <c r="A85" s="161" t="s">
        <v>72</v>
      </c>
      <c r="B85" s="56" t="s">
        <v>174</v>
      </c>
      <c r="C85" s="57">
        <f t="shared" si="7"/>
        <v>1</v>
      </c>
      <c r="D85" s="58"/>
      <c r="E85" s="57"/>
      <c r="F85" s="59">
        <f t="shared" si="8"/>
        <v>1</v>
      </c>
      <c r="G85" s="60" t="s">
        <v>221</v>
      </c>
      <c r="H85" s="64" t="s">
        <v>221</v>
      </c>
      <c r="I85" s="61" t="s">
        <v>139</v>
      </c>
      <c r="J85" s="65" t="s">
        <v>282</v>
      </c>
      <c r="K85" s="46" t="s">
        <v>139</v>
      </c>
    </row>
    <row r="86" spans="1:11" s="6" customFormat="1" ht="15" customHeight="1">
      <c r="A86" s="161" t="s">
        <v>73</v>
      </c>
      <c r="B86" s="56" t="s">
        <v>340</v>
      </c>
      <c r="C86" s="57">
        <f t="shared" si="7"/>
        <v>0</v>
      </c>
      <c r="D86" s="58"/>
      <c r="E86" s="57"/>
      <c r="F86" s="59">
        <f t="shared" si="8"/>
        <v>0</v>
      </c>
      <c r="G86" s="60" t="s">
        <v>223</v>
      </c>
      <c r="H86" s="64" t="s">
        <v>139</v>
      </c>
      <c r="I86" s="61" t="s">
        <v>295</v>
      </c>
      <c r="J86" s="71" t="s">
        <v>161</v>
      </c>
      <c r="K86" s="46" t="s">
        <v>139</v>
      </c>
    </row>
    <row r="87" spans="1:11" ht="15" customHeight="1">
      <c r="A87" s="160" t="s">
        <v>74</v>
      </c>
      <c r="B87" s="108"/>
      <c r="C87" s="108"/>
      <c r="D87" s="108"/>
      <c r="E87" s="108"/>
      <c r="F87" s="108"/>
      <c r="G87" s="108"/>
      <c r="H87" s="108"/>
      <c r="I87" s="108"/>
      <c r="J87" s="110"/>
    </row>
    <row r="88" spans="1:11" ht="15" customHeight="1">
      <c r="A88" s="161" t="s">
        <v>64</v>
      </c>
      <c r="B88" s="64" t="s">
        <v>174</v>
      </c>
      <c r="C88" s="57">
        <f t="shared" si="7"/>
        <v>1</v>
      </c>
      <c r="D88" s="58"/>
      <c r="E88" s="57"/>
      <c r="F88" s="59">
        <f t="shared" ref="F88:F98" si="9">C88*(1-D88)*(1-E88)</f>
        <v>1</v>
      </c>
      <c r="G88" s="60" t="s">
        <v>221</v>
      </c>
      <c r="H88" s="64" t="s">
        <v>221</v>
      </c>
      <c r="I88" s="61" t="s">
        <v>478</v>
      </c>
      <c r="J88" s="65" t="s">
        <v>126</v>
      </c>
      <c r="K88" s="46" t="s">
        <v>139</v>
      </c>
    </row>
    <row r="89" spans="1:11" s="6" customFormat="1" ht="15" customHeight="1">
      <c r="A89" s="161" t="s">
        <v>75</v>
      </c>
      <c r="B89" s="56" t="s">
        <v>340</v>
      </c>
      <c r="C89" s="57">
        <f t="shared" si="7"/>
        <v>0</v>
      </c>
      <c r="D89" s="58"/>
      <c r="E89" s="57"/>
      <c r="F89" s="59">
        <f t="shared" si="9"/>
        <v>0</v>
      </c>
      <c r="G89" s="60" t="s">
        <v>221</v>
      </c>
      <c r="H89" s="64" t="s">
        <v>447</v>
      </c>
      <c r="I89" s="61" t="s">
        <v>347</v>
      </c>
      <c r="J89" s="70" t="s">
        <v>127</v>
      </c>
      <c r="K89" s="46" t="s">
        <v>139</v>
      </c>
    </row>
    <row r="90" spans="1:11" s="6" customFormat="1" ht="15" customHeight="1">
      <c r="A90" s="161" t="s">
        <v>68</v>
      </c>
      <c r="B90" s="56" t="s">
        <v>340</v>
      </c>
      <c r="C90" s="57">
        <f t="shared" si="7"/>
        <v>0</v>
      </c>
      <c r="D90" s="58"/>
      <c r="E90" s="57"/>
      <c r="F90" s="59">
        <f t="shared" si="9"/>
        <v>0</v>
      </c>
      <c r="G90" s="60" t="s">
        <v>223</v>
      </c>
      <c r="H90" s="64" t="s">
        <v>139</v>
      </c>
      <c r="I90" s="61" t="s">
        <v>295</v>
      </c>
      <c r="J90" s="65" t="s">
        <v>93</v>
      </c>
      <c r="K90" s="46" t="s">
        <v>139</v>
      </c>
    </row>
    <row r="91" spans="1:11" s="6" customFormat="1" ht="15" customHeight="1">
      <c r="A91" s="161" t="s">
        <v>76</v>
      </c>
      <c r="B91" s="56" t="s">
        <v>340</v>
      </c>
      <c r="C91" s="57">
        <f t="shared" si="7"/>
        <v>0</v>
      </c>
      <c r="D91" s="58"/>
      <c r="E91" s="57"/>
      <c r="F91" s="59">
        <f t="shared" si="9"/>
        <v>0</v>
      </c>
      <c r="G91" s="60" t="s">
        <v>223</v>
      </c>
      <c r="H91" s="64" t="s">
        <v>458</v>
      </c>
      <c r="I91" s="61" t="s">
        <v>349</v>
      </c>
      <c r="J91" s="71" t="s">
        <v>162</v>
      </c>
      <c r="K91" s="46" t="s">
        <v>139</v>
      </c>
    </row>
    <row r="92" spans="1:11" ht="15" customHeight="1">
      <c r="A92" s="161" t="s">
        <v>77</v>
      </c>
      <c r="B92" s="56" t="s">
        <v>174</v>
      </c>
      <c r="C92" s="57">
        <f t="shared" si="7"/>
        <v>1</v>
      </c>
      <c r="D92" s="58"/>
      <c r="E92" s="57"/>
      <c r="F92" s="59">
        <f t="shared" si="9"/>
        <v>1</v>
      </c>
      <c r="G92" s="60" t="s">
        <v>221</v>
      </c>
      <c r="H92" s="64" t="s">
        <v>221</v>
      </c>
      <c r="I92" s="60" t="s">
        <v>455</v>
      </c>
      <c r="J92" s="65" t="s">
        <v>365</v>
      </c>
      <c r="K92" s="46" t="s">
        <v>139</v>
      </c>
    </row>
    <row r="93" spans="1:11" ht="15" customHeight="1">
      <c r="A93" s="161" t="s">
        <v>78</v>
      </c>
      <c r="B93" s="56" t="s">
        <v>174</v>
      </c>
      <c r="C93" s="57">
        <f t="shared" si="7"/>
        <v>1</v>
      </c>
      <c r="D93" s="58"/>
      <c r="E93" s="57"/>
      <c r="F93" s="59">
        <f t="shared" si="9"/>
        <v>1</v>
      </c>
      <c r="G93" s="60" t="s">
        <v>221</v>
      </c>
      <c r="H93" s="64" t="s">
        <v>221</v>
      </c>
      <c r="I93" s="61" t="s">
        <v>139</v>
      </c>
      <c r="J93" s="71" t="s">
        <v>100</v>
      </c>
      <c r="K93" s="46" t="s">
        <v>139</v>
      </c>
    </row>
    <row r="94" spans="1:11" ht="15" customHeight="1">
      <c r="A94" s="161" t="s">
        <v>79</v>
      </c>
      <c r="B94" s="56" t="s">
        <v>174</v>
      </c>
      <c r="C94" s="57">
        <f t="shared" si="7"/>
        <v>1</v>
      </c>
      <c r="D94" s="58"/>
      <c r="E94" s="57"/>
      <c r="F94" s="59">
        <f t="shared" si="9"/>
        <v>1</v>
      </c>
      <c r="G94" s="60" t="s">
        <v>221</v>
      </c>
      <c r="H94" s="64" t="s">
        <v>221</v>
      </c>
      <c r="I94" s="61" t="s">
        <v>139</v>
      </c>
      <c r="J94" s="65" t="s">
        <v>154</v>
      </c>
      <c r="K94" s="46" t="s">
        <v>139</v>
      </c>
    </row>
    <row r="95" spans="1:11" s="6" customFormat="1" ht="15" customHeight="1">
      <c r="A95" s="161" t="s">
        <v>80</v>
      </c>
      <c r="B95" s="56" t="s">
        <v>340</v>
      </c>
      <c r="C95" s="57">
        <f t="shared" si="7"/>
        <v>0</v>
      </c>
      <c r="D95" s="58"/>
      <c r="E95" s="57"/>
      <c r="F95" s="59">
        <f t="shared" si="9"/>
        <v>0</v>
      </c>
      <c r="G95" s="60" t="s">
        <v>221</v>
      </c>
      <c r="H95" s="64" t="s">
        <v>458</v>
      </c>
      <c r="I95" s="61" t="s">
        <v>347</v>
      </c>
      <c r="J95" s="65" t="s">
        <v>156</v>
      </c>
      <c r="K95" s="46" t="s">
        <v>139</v>
      </c>
    </row>
    <row r="96" spans="1:11" s="6" customFormat="1" ht="15" customHeight="1">
      <c r="A96" s="161" t="s">
        <v>81</v>
      </c>
      <c r="B96" s="56" t="s">
        <v>174</v>
      </c>
      <c r="C96" s="57">
        <f t="shared" si="7"/>
        <v>1</v>
      </c>
      <c r="D96" s="58"/>
      <c r="E96" s="57"/>
      <c r="F96" s="59">
        <f t="shared" si="9"/>
        <v>1</v>
      </c>
      <c r="G96" s="60" t="s">
        <v>221</v>
      </c>
      <c r="H96" s="64" t="s">
        <v>221</v>
      </c>
      <c r="I96" s="61" t="s">
        <v>139</v>
      </c>
      <c r="J96" s="65" t="s">
        <v>128</v>
      </c>
      <c r="K96" s="46" t="s">
        <v>139</v>
      </c>
    </row>
    <row r="97" spans="1:11" s="6" customFormat="1" ht="15" customHeight="1">
      <c r="A97" s="161" t="s">
        <v>82</v>
      </c>
      <c r="B97" s="56" t="s">
        <v>340</v>
      </c>
      <c r="C97" s="57">
        <f t="shared" si="7"/>
        <v>0</v>
      </c>
      <c r="D97" s="58"/>
      <c r="E97" s="57"/>
      <c r="F97" s="59">
        <f t="shared" si="9"/>
        <v>0</v>
      </c>
      <c r="G97" s="60" t="s">
        <v>223</v>
      </c>
      <c r="H97" s="64" t="s">
        <v>139</v>
      </c>
      <c r="I97" s="61" t="s">
        <v>295</v>
      </c>
      <c r="J97" s="71" t="s">
        <v>283</v>
      </c>
      <c r="K97" s="46" t="s">
        <v>139</v>
      </c>
    </row>
    <row r="98" spans="1:11" s="6" customFormat="1" ht="14.25" customHeight="1">
      <c r="A98" s="161" t="s">
        <v>83</v>
      </c>
      <c r="B98" s="56" t="s">
        <v>340</v>
      </c>
      <c r="C98" s="57">
        <f t="shared" si="7"/>
        <v>0</v>
      </c>
      <c r="D98" s="58"/>
      <c r="E98" s="57"/>
      <c r="F98" s="59">
        <f t="shared" si="9"/>
        <v>0</v>
      </c>
      <c r="G98" s="60" t="s">
        <v>223</v>
      </c>
      <c r="H98" s="64" t="s">
        <v>139</v>
      </c>
      <c r="I98" s="61" t="s">
        <v>295</v>
      </c>
      <c r="J98" s="65" t="s">
        <v>155</v>
      </c>
      <c r="K98" s="46" t="s">
        <v>139</v>
      </c>
    </row>
    <row r="99" spans="1:11" ht="41" customHeight="1">
      <c r="A99" s="188" t="s">
        <v>620</v>
      </c>
      <c r="B99" s="188"/>
      <c r="C99" s="188"/>
      <c r="D99" s="188"/>
      <c r="E99" s="188"/>
      <c r="F99" s="188"/>
      <c r="G99" s="188"/>
      <c r="H99" s="188"/>
      <c r="I99" s="188"/>
      <c r="J99" s="188"/>
    </row>
    <row r="101" spans="1:11" ht="14.25" customHeight="1">
      <c r="J101" s="2"/>
    </row>
    <row r="102" spans="1:11" ht="14.2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5" spans="1:11" ht="14.25" customHeight="1">
      <c r="A105" s="4"/>
      <c r="B105" s="4"/>
      <c r="C105" s="4"/>
      <c r="D105" s="4"/>
      <c r="E105" s="4"/>
      <c r="F105" s="4"/>
      <c r="G105" s="4"/>
      <c r="H105" s="4"/>
      <c r="I105" s="4"/>
    </row>
    <row r="109" spans="1:11" ht="14.25" customHeight="1">
      <c r="A109" s="4"/>
      <c r="B109" s="4"/>
      <c r="C109" s="4"/>
      <c r="D109" s="4"/>
      <c r="E109" s="4"/>
      <c r="F109" s="4"/>
      <c r="G109" s="4"/>
      <c r="H109" s="4"/>
      <c r="I109" s="4"/>
    </row>
  </sheetData>
  <mergeCells count="13">
    <mergeCell ref="G3:G5"/>
    <mergeCell ref="A99:J99"/>
    <mergeCell ref="A1:J1"/>
    <mergeCell ref="A2:J2"/>
    <mergeCell ref="A3:A5"/>
    <mergeCell ref="C3:F3"/>
    <mergeCell ref="H3:H5"/>
    <mergeCell ref="I3:I5"/>
    <mergeCell ref="J3:J5"/>
    <mergeCell ref="C4:C5"/>
    <mergeCell ref="D4:D5"/>
    <mergeCell ref="E4:E5"/>
    <mergeCell ref="F4:F5"/>
  </mergeCells>
  <dataValidations count="1">
    <dataValidation type="list" allowBlank="1" showInputMessage="1" showErrorMessage="1" sqref="B7:B98" xr:uid="{00000000-0002-0000-0500-000000000000}">
      <formula1>$B$4:$B$5</formula1>
    </dataValidation>
  </dataValidations>
  <hyperlinks>
    <hyperlink ref="J9" r:id="rId1" xr:uid="{00000000-0004-0000-0500-000000000000}"/>
    <hyperlink ref="J12" r:id="rId2" xr:uid="{00000000-0004-0000-0500-000001000000}"/>
    <hyperlink ref="J18" r:id="rId3" xr:uid="{00000000-0004-0000-0500-000002000000}"/>
    <hyperlink ref="J19" r:id="rId4" xr:uid="{00000000-0004-0000-0500-000003000000}"/>
    <hyperlink ref="J20" r:id="rId5" xr:uid="{00000000-0004-0000-0500-000004000000}"/>
    <hyperlink ref="J24" r:id="rId6" xr:uid="{00000000-0004-0000-0500-000005000000}"/>
    <hyperlink ref="J28" r:id="rId7" xr:uid="{00000000-0004-0000-0500-000006000000}"/>
    <hyperlink ref="J30" r:id="rId8" xr:uid="{00000000-0004-0000-0500-000007000000}"/>
    <hyperlink ref="J32" r:id="rId9" xr:uid="{00000000-0004-0000-0500-000008000000}"/>
    <hyperlink ref="J35" r:id="rId10" xr:uid="{00000000-0004-0000-0500-000009000000}"/>
    <hyperlink ref="J36" r:id="rId11" xr:uid="{00000000-0004-0000-0500-00000A000000}"/>
    <hyperlink ref="J49" r:id="rId12" xr:uid="{00000000-0004-0000-0500-00000B000000}"/>
    <hyperlink ref="J51" r:id="rId13" xr:uid="{00000000-0004-0000-0500-00000C000000}"/>
    <hyperlink ref="J55" r:id="rId14" xr:uid="{00000000-0004-0000-0500-00000D000000}"/>
    <hyperlink ref="J56" r:id="rId15" display="http://mari-el.gov.ru/minfin/SitePages/Obsovet.aspx" xr:uid="{00000000-0004-0000-0500-00000E000000}"/>
    <hyperlink ref="J61" r:id="rId16" xr:uid="{00000000-0004-0000-0500-00000F000000}"/>
    <hyperlink ref="J66" r:id="rId17" xr:uid="{00000000-0004-0000-0500-000010000000}"/>
    <hyperlink ref="J71" r:id="rId18" location="document_list" xr:uid="{00000000-0004-0000-0500-000011000000}"/>
    <hyperlink ref="J72" r:id="rId19" xr:uid="{00000000-0004-0000-0500-000012000000}"/>
    <hyperlink ref="J74" r:id="rId20" xr:uid="{00000000-0004-0000-0500-000013000000}"/>
    <hyperlink ref="J88" r:id="rId21" xr:uid="{00000000-0004-0000-0500-000014000000}"/>
    <hyperlink ref="J80" r:id="rId22" xr:uid="{00000000-0004-0000-0500-000015000000}"/>
    <hyperlink ref="J90" r:id="rId23" xr:uid="{00000000-0004-0000-0500-000016000000}"/>
    <hyperlink ref="J81" r:id="rId24" xr:uid="{00000000-0004-0000-0500-000017000000}"/>
    <hyperlink ref="J82" r:id="rId25" xr:uid="{00000000-0004-0000-0500-000018000000}"/>
    <hyperlink ref="J92" r:id="rId26" xr:uid="{00000000-0004-0000-0500-000019000000}"/>
    <hyperlink ref="J94" r:id="rId27" xr:uid="{00000000-0004-0000-0500-00001A000000}"/>
    <hyperlink ref="J98" r:id="rId28" xr:uid="{00000000-0004-0000-0500-00001B000000}"/>
    <hyperlink ref="J95" r:id="rId29" xr:uid="{00000000-0004-0000-0500-00001C000000}"/>
    <hyperlink ref="J34" r:id="rId30" xr:uid="{00000000-0004-0000-0500-00001D000000}"/>
    <hyperlink ref="J23" r:id="rId31" xr:uid="{00000000-0004-0000-0500-00001E000000}"/>
    <hyperlink ref="J13" r:id="rId32" xr:uid="{00000000-0004-0000-0500-00001F000000}"/>
    <hyperlink ref="J8" r:id="rId33" xr:uid="{00000000-0004-0000-0500-000020000000}"/>
    <hyperlink ref="J42" r:id="rId34" xr:uid="{00000000-0004-0000-0500-000021000000}"/>
    <hyperlink ref="J68" r:id="rId35" display="http://ufo.ulntc.ru/index.php?mgf=sovet&amp;slep=net" xr:uid="{00000000-0004-0000-0500-000022000000}"/>
    <hyperlink ref="J15" r:id="rId36" xr:uid="{00000000-0004-0000-0500-000024000000}"/>
    <hyperlink ref="J26" r:id="rId37" xr:uid="{00000000-0004-0000-0500-000025000000}"/>
    <hyperlink ref="J38" r:id="rId38" xr:uid="{00000000-0004-0000-0500-000026000000}"/>
    <hyperlink ref="J53" r:id="rId39" xr:uid="{00000000-0004-0000-0500-000028000000}"/>
    <hyperlink ref="J62" r:id="rId40" xr:uid="{00000000-0004-0000-0500-000029000000}"/>
    <hyperlink ref="J64" r:id="rId41" xr:uid="{00000000-0004-0000-0500-00002A000000}"/>
    <hyperlink ref="J78" r:id="rId42" xr:uid="{00000000-0004-0000-0500-00002B000000}"/>
    <hyperlink ref="J83" r:id="rId43" xr:uid="{00000000-0004-0000-0500-00002C000000}"/>
    <hyperlink ref="J89" r:id="rId44" xr:uid="{00000000-0004-0000-0500-00002D000000}"/>
    <hyperlink ref="J40" r:id="rId45" xr:uid="{00000000-0004-0000-0500-00002E000000}"/>
    <hyperlink ref="J45" r:id="rId46" xr:uid="{00000000-0004-0000-0500-00002F000000}"/>
    <hyperlink ref="J21" r:id="rId47" xr:uid="{00000000-0004-0000-0500-000030000000}"/>
    <hyperlink ref="J39" r:id="rId48" xr:uid="{00000000-0004-0000-0500-000031000000}"/>
    <hyperlink ref="J96" r:id="rId49" xr:uid="{00000000-0004-0000-0500-000032000000}"/>
    <hyperlink ref="J22" r:id="rId50" xr:uid="{00000000-0004-0000-0500-000033000000}"/>
    <hyperlink ref="J7" r:id="rId51" xr:uid="{00000000-0004-0000-0500-000034000000}"/>
    <hyperlink ref="J67" r:id="rId52" xr:uid="{00000000-0004-0000-0500-000035000000}"/>
    <hyperlink ref="J16" r:id="rId53" xr:uid="{00000000-0004-0000-0500-000036000000}"/>
    <hyperlink ref="J17" r:id="rId54" xr:uid="{00000000-0004-0000-0500-000037000000}"/>
    <hyperlink ref="J27" r:id="rId55" xr:uid="{00000000-0004-0000-0500-000038000000}"/>
    <hyperlink ref="J29" r:id="rId56" xr:uid="{00000000-0004-0000-0500-000039000000}"/>
    <hyperlink ref="J31" r:id="rId57" xr:uid="{00000000-0004-0000-0500-00003A000000}"/>
    <hyperlink ref="J33" r:id="rId58" xr:uid="{00000000-0004-0000-0500-00003B000000}"/>
    <hyperlink ref="J43" r:id="rId59" xr:uid="{00000000-0004-0000-0500-00003C000000}"/>
    <hyperlink ref="J44" r:id="rId60" xr:uid="{00000000-0004-0000-0500-00003D000000}"/>
    <hyperlink ref="J48" r:id="rId61" xr:uid="{00000000-0004-0000-0500-00003E000000}"/>
    <hyperlink ref="J50" r:id="rId62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500-00003F000000}"/>
    <hyperlink ref="J52" r:id="rId63" xr:uid="{00000000-0004-0000-0500-000040000000}"/>
    <hyperlink ref="J57" r:id="rId64" xr:uid="{00000000-0004-0000-0500-000041000000}"/>
    <hyperlink ref="J59" r:id="rId65" xr:uid="{00000000-0004-0000-0500-000042000000}"/>
    <hyperlink ref="J60" r:id="rId66" xr:uid="{00000000-0004-0000-0500-000043000000}"/>
    <hyperlink ref="J63" r:id="rId67" xr:uid="{00000000-0004-0000-0500-000044000000}"/>
    <hyperlink ref="J65" r:id="rId68" xr:uid="{00000000-0004-0000-0500-000045000000}"/>
    <hyperlink ref="J70" r:id="rId69" xr:uid="{00000000-0004-0000-0500-000046000000}"/>
    <hyperlink ref="J75" r:id="rId70" xr:uid="{00000000-0004-0000-0500-000047000000}"/>
    <hyperlink ref="J77" r:id="rId71" xr:uid="{00000000-0004-0000-0500-000048000000}"/>
    <hyperlink ref="J79" r:id="rId72" xr:uid="{00000000-0004-0000-0500-000049000000}"/>
    <hyperlink ref="J84" r:id="rId73" xr:uid="{00000000-0004-0000-0500-00004A000000}"/>
    <hyperlink ref="J86" r:id="rId74" xr:uid="{00000000-0004-0000-0500-00004B000000}"/>
    <hyperlink ref="J91" r:id="rId75" xr:uid="{00000000-0004-0000-0500-00004C000000}"/>
    <hyperlink ref="J93" r:id="rId76" xr:uid="{00000000-0004-0000-0500-00004D000000}"/>
    <hyperlink ref="J73" r:id="rId77" xr:uid="{00000000-0004-0000-0500-00004E000000}"/>
    <hyperlink ref="J10" r:id="rId78" xr:uid="{00000000-0004-0000-0500-00004F000000}"/>
    <hyperlink ref="J58" r:id="rId79" xr:uid="{00000000-0004-0000-0500-000050000000}"/>
    <hyperlink ref="J85" r:id="rId80" xr:uid="{00000000-0004-0000-0500-000051000000}"/>
    <hyperlink ref="J97" r:id="rId81" xr:uid="{00000000-0004-0000-0500-000052000000}"/>
    <hyperlink ref="J11" r:id="rId82" xr:uid="{00000000-0004-0000-0500-000053000000}"/>
    <hyperlink ref="J14" r:id="rId83" xr:uid="{00000000-0004-0000-0500-000054000000}"/>
  </hyperlinks>
  <pageMargins left="0.511811023622047" right="0.511811023622047" top="0.55118110236220497" bottom="0.55118110236220497" header="0.31496062992126" footer="0.31496062992126"/>
  <pageSetup paperSize="9" scale="80" fitToWidth="2" fitToHeight="6" orientation="landscape" r:id="rId84"/>
  <headerFooter>
    <oddFooter>&amp;C&amp;"Times New Roman,обычный"&amp;8&amp;A&amp;R&amp;P</oddFooter>
  </headerFooter>
  <legacyDrawing r:id="rId8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N110"/>
  <sheetViews>
    <sheetView zoomScaleNormal="100" workbookViewId="0">
      <pane xSplit="1" ySplit="5" topLeftCell="B6" activePane="bottomRight" state="frozenSplit"/>
      <selection activeCell="A15" sqref="A15"/>
      <selection pane="topRight" activeCell="A15" sqref="A15"/>
      <selection pane="bottomLeft" activeCell="A20" sqref="A20"/>
      <selection pane="bottomRight" sqref="A1:P1"/>
    </sheetView>
  </sheetViews>
  <sheetFormatPr baseColWidth="10" defaultColWidth="9.1640625" defaultRowHeight="14.25" customHeight="1"/>
  <cols>
    <col min="1" max="1" width="22.83203125" style="3" customWidth="1"/>
    <col min="2" max="2" width="37.5" style="3" customWidth="1"/>
    <col min="3" max="3" width="5.83203125" style="3" customWidth="1"/>
    <col min="4" max="5" width="4.83203125" style="3" customWidth="1"/>
    <col min="6" max="6" width="5.83203125" style="3" customWidth="1"/>
    <col min="7" max="7" width="18" style="3" customWidth="1"/>
    <col min="8" max="14" width="10.83203125" style="3" customWidth="1"/>
    <col min="15" max="15" width="14.83203125" style="3" customWidth="1"/>
    <col min="16" max="16" width="14.83203125" customWidth="1"/>
    <col min="17" max="17" width="9.1640625" style="97"/>
  </cols>
  <sheetData>
    <row r="1" spans="1:61" s="1" customFormat="1" ht="23" customHeight="1">
      <c r="A1" s="189" t="s">
        <v>337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7"/>
    </row>
    <row r="2" spans="1:61" s="1" customFormat="1" ht="15" customHeight="1">
      <c r="A2" s="191" t="s">
        <v>480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7"/>
    </row>
    <row r="3" spans="1:61" ht="61" customHeight="1">
      <c r="A3" s="180" t="s">
        <v>86</v>
      </c>
      <c r="B3" s="83" t="s">
        <v>338</v>
      </c>
      <c r="C3" s="182" t="s">
        <v>339</v>
      </c>
      <c r="D3" s="182"/>
      <c r="E3" s="183"/>
      <c r="F3" s="183"/>
      <c r="G3" s="185" t="s">
        <v>622</v>
      </c>
      <c r="H3" s="181" t="s">
        <v>309</v>
      </c>
      <c r="I3" s="181"/>
      <c r="J3" s="181" t="s">
        <v>216</v>
      </c>
      <c r="K3" s="181"/>
      <c r="L3" s="181"/>
      <c r="M3" s="181"/>
      <c r="N3" s="181"/>
      <c r="O3" s="180" t="s">
        <v>209</v>
      </c>
      <c r="P3" s="180" t="s">
        <v>84</v>
      </c>
    </row>
    <row r="4" spans="1:61" ht="33" customHeight="1">
      <c r="A4" s="181"/>
      <c r="B4" s="86" t="str">
        <f>Методика!B41</f>
        <v>Да, заседания проводятся регулярно, и сведения о них являются общедоступными</v>
      </c>
      <c r="C4" s="180" t="s">
        <v>88</v>
      </c>
      <c r="D4" s="180" t="s">
        <v>104</v>
      </c>
      <c r="E4" s="180" t="s">
        <v>105</v>
      </c>
      <c r="F4" s="182" t="s">
        <v>87</v>
      </c>
      <c r="G4" s="186"/>
      <c r="H4" s="181" t="s">
        <v>350</v>
      </c>
      <c r="I4" s="181" t="s">
        <v>351</v>
      </c>
      <c r="J4" s="181" t="s">
        <v>217</v>
      </c>
      <c r="K4" s="181" t="s">
        <v>218</v>
      </c>
      <c r="L4" s="181" t="s">
        <v>219</v>
      </c>
      <c r="M4" s="181" t="s">
        <v>220</v>
      </c>
      <c r="N4" s="181" t="s">
        <v>604</v>
      </c>
      <c r="O4" s="181"/>
      <c r="P4" s="184"/>
    </row>
    <row r="5" spans="1:61" ht="54" customHeight="1">
      <c r="A5" s="181"/>
      <c r="B5" s="85" t="str">
        <f>Методика!B42</f>
        <v>Нет, заседания не проводятся, или проводятся нерегулярно, или сведения о них не являются общедоступными, или оценка показателя 10.1 составляет ноль баллов</v>
      </c>
      <c r="C5" s="180"/>
      <c r="D5" s="180"/>
      <c r="E5" s="180"/>
      <c r="F5" s="182"/>
      <c r="G5" s="187"/>
      <c r="H5" s="181"/>
      <c r="I5" s="181"/>
      <c r="J5" s="181"/>
      <c r="K5" s="181"/>
      <c r="L5" s="181"/>
      <c r="M5" s="181"/>
      <c r="N5" s="181"/>
      <c r="O5" s="181"/>
      <c r="P5" s="184"/>
    </row>
    <row r="6" spans="1:61" ht="15" customHeight="1">
      <c r="A6" s="160" t="s">
        <v>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10"/>
    </row>
    <row r="7" spans="1:61" s="8" customFormat="1" ht="15" customHeight="1">
      <c r="A7" s="161" t="s">
        <v>1</v>
      </c>
      <c r="B7" s="64" t="s">
        <v>202</v>
      </c>
      <c r="C7" s="57">
        <f>IF(B7=$B$4,2,0)</f>
        <v>2</v>
      </c>
      <c r="D7" s="58"/>
      <c r="E7" s="57"/>
      <c r="F7" s="59">
        <f t="shared" ref="F7:F24" si="0">C7*(1-D7)*(1-E7)</f>
        <v>2</v>
      </c>
      <c r="G7" s="60" t="str">
        <f>'10.1'!G7</f>
        <v>да</v>
      </c>
      <c r="H7" s="73">
        <v>4</v>
      </c>
      <c r="I7" s="96">
        <v>2</v>
      </c>
      <c r="J7" s="60" t="s">
        <v>221</v>
      </c>
      <c r="K7" s="60" t="s">
        <v>221</v>
      </c>
      <c r="L7" s="60" t="s">
        <v>221</v>
      </c>
      <c r="M7" s="60" t="s">
        <v>221</v>
      </c>
      <c r="N7" s="64" t="s">
        <v>221</v>
      </c>
      <c r="O7" s="64" t="s">
        <v>139</v>
      </c>
      <c r="P7" s="69" t="s">
        <v>360</v>
      </c>
      <c r="Q7" s="97" t="s">
        <v>139</v>
      </c>
    </row>
    <row r="8" spans="1:61" ht="15" customHeight="1">
      <c r="A8" s="161" t="s">
        <v>2</v>
      </c>
      <c r="B8" s="64" t="s">
        <v>341</v>
      </c>
      <c r="C8" s="57">
        <f t="shared" ref="C8:C24" si="1">IF(B8=$B$4,2,0)</f>
        <v>0</v>
      </c>
      <c r="D8" s="58"/>
      <c r="E8" s="57"/>
      <c r="F8" s="59">
        <f t="shared" si="0"/>
        <v>0</v>
      </c>
      <c r="G8" s="60" t="str">
        <f>'10.1'!G8</f>
        <v>нет</v>
      </c>
      <c r="H8" s="73">
        <v>0</v>
      </c>
      <c r="I8" s="73">
        <v>0</v>
      </c>
      <c r="J8" s="60" t="s">
        <v>139</v>
      </c>
      <c r="K8" s="60" t="s">
        <v>139</v>
      </c>
      <c r="L8" s="60" t="s">
        <v>139</v>
      </c>
      <c r="M8" s="60" t="s">
        <v>139</v>
      </c>
      <c r="N8" s="64" t="s">
        <v>139</v>
      </c>
      <c r="O8" s="64" t="s">
        <v>361</v>
      </c>
      <c r="P8" s="65" t="s">
        <v>226</v>
      </c>
      <c r="Q8" s="97" t="s">
        <v>139</v>
      </c>
    </row>
    <row r="9" spans="1:61" ht="15" customHeight="1">
      <c r="A9" s="161" t="s">
        <v>3</v>
      </c>
      <c r="B9" s="64" t="s">
        <v>202</v>
      </c>
      <c r="C9" s="66">
        <f t="shared" si="1"/>
        <v>2</v>
      </c>
      <c r="D9" s="67"/>
      <c r="E9" s="66"/>
      <c r="F9" s="68">
        <f t="shared" si="0"/>
        <v>2</v>
      </c>
      <c r="G9" s="62" t="str">
        <f>'10.1'!G9</f>
        <v>да</v>
      </c>
      <c r="H9" s="96">
        <v>2</v>
      </c>
      <c r="I9" s="96">
        <v>2</v>
      </c>
      <c r="J9" s="62" t="s">
        <v>221</v>
      </c>
      <c r="K9" s="62" t="s">
        <v>223</v>
      </c>
      <c r="L9" s="60" t="s">
        <v>221</v>
      </c>
      <c r="M9" s="60" t="s">
        <v>221</v>
      </c>
      <c r="N9" s="64" t="s">
        <v>221</v>
      </c>
      <c r="O9" s="64" t="s">
        <v>461</v>
      </c>
      <c r="P9" s="63" t="s">
        <v>358</v>
      </c>
      <c r="Q9" s="97" t="s">
        <v>139</v>
      </c>
    </row>
    <row r="10" spans="1:61" s="8" customFormat="1" ht="15" customHeight="1">
      <c r="A10" s="161" t="s">
        <v>4</v>
      </c>
      <c r="B10" s="64" t="s">
        <v>202</v>
      </c>
      <c r="C10" s="57">
        <f t="shared" si="1"/>
        <v>2</v>
      </c>
      <c r="D10" s="58"/>
      <c r="E10" s="57"/>
      <c r="F10" s="59">
        <f t="shared" si="0"/>
        <v>2</v>
      </c>
      <c r="G10" s="60" t="str">
        <f>'10.1'!G10</f>
        <v>да</v>
      </c>
      <c r="H10" s="73">
        <v>2</v>
      </c>
      <c r="I10" s="73">
        <v>7</v>
      </c>
      <c r="J10" s="60" t="s">
        <v>258</v>
      </c>
      <c r="K10" s="60" t="s">
        <v>221</v>
      </c>
      <c r="L10" s="60" t="s">
        <v>221</v>
      </c>
      <c r="M10" s="60" t="s">
        <v>221</v>
      </c>
      <c r="N10" s="64" t="s">
        <v>221</v>
      </c>
      <c r="O10" s="64" t="s">
        <v>139</v>
      </c>
      <c r="P10" s="63" t="s">
        <v>227</v>
      </c>
      <c r="Q10" s="97" t="s">
        <v>139</v>
      </c>
    </row>
    <row r="11" spans="1:61" s="6" customFormat="1" ht="15" customHeight="1">
      <c r="A11" s="161" t="s">
        <v>5</v>
      </c>
      <c r="B11" s="64" t="s">
        <v>202</v>
      </c>
      <c r="C11" s="57">
        <f t="shared" si="1"/>
        <v>2</v>
      </c>
      <c r="D11" s="58"/>
      <c r="E11" s="57"/>
      <c r="F11" s="59">
        <f t="shared" si="0"/>
        <v>2</v>
      </c>
      <c r="G11" s="60" t="str">
        <f>'10.1'!G11</f>
        <v>да</v>
      </c>
      <c r="H11" s="73">
        <v>2</v>
      </c>
      <c r="I11" s="73">
        <v>2</v>
      </c>
      <c r="J11" s="60" t="s">
        <v>221</v>
      </c>
      <c r="K11" s="60" t="s">
        <v>221</v>
      </c>
      <c r="L11" s="60" t="s">
        <v>221</v>
      </c>
      <c r="M11" s="60" t="s">
        <v>221</v>
      </c>
      <c r="N11" s="64" t="s">
        <v>221</v>
      </c>
      <c r="O11" s="64" t="s">
        <v>139</v>
      </c>
      <c r="P11" s="65" t="s">
        <v>164</v>
      </c>
      <c r="Q11" s="97" t="s">
        <v>139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42" customFormat="1" ht="15" customHeight="1">
      <c r="A12" s="161" t="s">
        <v>6</v>
      </c>
      <c r="B12" s="64" t="s">
        <v>202</v>
      </c>
      <c r="C12" s="66">
        <f t="shared" si="1"/>
        <v>2</v>
      </c>
      <c r="D12" s="67"/>
      <c r="E12" s="66"/>
      <c r="F12" s="68">
        <f t="shared" si="0"/>
        <v>2</v>
      </c>
      <c r="G12" s="60" t="str">
        <f>'10.1'!G12</f>
        <v>да</v>
      </c>
      <c r="H12" s="96">
        <v>2</v>
      </c>
      <c r="I12" s="96">
        <v>3</v>
      </c>
      <c r="J12" s="60" t="s">
        <v>221</v>
      </c>
      <c r="K12" s="60" t="s">
        <v>221</v>
      </c>
      <c r="L12" s="60" t="s">
        <v>221</v>
      </c>
      <c r="M12" s="60" t="s">
        <v>221</v>
      </c>
      <c r="N12" s="64" t="s">
        <v>460</v>
      </c>
      <c r="O12" s="64" t="s">
        <v>139</v>
      </c>
      <c r="P12" s="70" t="s">
        <v>459</v>
      </c>
      <c r="Q12" s="97" t="s">
        <v>139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44" customFormat="1" ht="15" customHeight="1">
      <c r="A13" s="161" t="s">
        <v>7</v>
      </c>
      <c r="B13" s="64" t="s">
        <v>341</v>
      </c>
      <c r="C13" s="66">
        <f t="shared" si="1"/>
        <v>0</v>
      </c>
      <c r="D13" s="67"/>
      <c r="E13" s="66"/>
      <c r="F13" s="68">
        <f t="shared" si="0"/>
        <v>0</v>
      </c>
      <c r="G13" s="60" t="s">
        <v>632</v>
      </c>
      <c r="H13" s="96">
        <v>1</v>
      </c>
      <c r="I13" s="96">
        <v>0</v>
      </c>
      <c r="J13" s="62" t="s">
        <v>221</v>
      </c>
      <c r="K13" s="62" t="s">
        <v>221</v>
      </c>
      <c r="L13" s="62" t="s">
        <v>221</v>
      </c>
      <c r="M13" s="62" t="s">
        <v>221</v>
      </c>
      <c r="N13" s="62" t="s">
        <v>221</v>
      </c>
      <c r="O13" s="64" t="s">
        <v>359</v>
      </c>
      <c r="P13" s="70" t="s">
        <v>119</v>
      </c>
      <c r="Q13" s="97" t="s">
        <v>139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6" customFormat="1" ht="15" customHeight="1">
      <c r="A14" s="161" t="s">
        <v>8</v>
      </c>
      <c r="B14" s="64" t="s">
        <v>202</v>
      </c>
      <c r="C14" s="57">
        <f t="shared" si="1"/>
        <v>2</v>
      </c>
      <c r="D14" s="58"/>
      <c r="E14" s="57"/>
      <c r="F14" s="59">
        <f t="shared" si="0"/>
        <v>2</v>
      </c>
      <c r="G14" s="60" t="str">
        <f>'10.1'!G14</f>
        <v>да</v>
      </c>
      <c r="H14" s="73">
        <v>5</v>
      </c>
      <c r="I14" s="73">
        <v>6</v>
      </c>
      <c r="J14" s="60" t="s">
        <v>221</v>
      </c>
      <c r="K14" s="60" t="s">
        <v>221</v>
      </c>
      <c r="L14" s="60" t="s">
        <v>221</v>
      </c>
      <c r="M14" s="60" t="s">
        <v>221</v>
      </c>
      <c r="N14" s="64" t="s">
        <v>221</v>
      </c>
      <c r="O14" s="64" t="s">
        <v>139</v>
      </c>
      <c r="P14" s="65" t="s">
        <v>344</v>
      </c>
      <c r="Q14" s="97" t="s">
        <v>139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s="6" customFormat="1" ht="15" customHeight="1">
      <c r="A15" s="161" t="s">
        <v>9</v>
      </c>
      <c r="B15" s="64" t="s">
        <v>341</v>
      </c>
      <c r="C15" s="57">
        <f t="shared" si="1"/>
        <v>0</v>
      </c>
      <c r="D15" s="58"/>
      <c r="E15" s="57"/>
      <c r="F15" s="59">
        <f t="shared" si="0"/>
        <v>0</v>
      </c>
      <c r="G15" s="60" t="str">
        <f>'10.1'!G15</f>
        <v>да</v>
      </c>
      <c r="H15" s="73">
        <v>2</v>
      </c>
      <c r="I15" s="96">
        <v>1</v>
      </c>
      <c r="J15" s="60" t="s">
        <v>221</v>
      </c>
      <c r="K15" s="60" t="s">
        <v>221</v>
      </c>
      <c r="L15" s="60" t="s">
        <v>221</v>
      </c>
      <c r="M15" s="60" t="s">
        <v>221</v>
      </c>
      <c r="N15" s="64" t="s">
        <v>221</v>
      </c>
      <c r="O15" s="64" t="s">
        <v>359</v>
      </c>
      <c r="P15" s="70" t="s">
        <v>348</v>
      </c>
      <c r="Q15" s="97" t="s">
        <v>139</v>
      </c>
    </row>
    <row r="16" spans="1:61" ht="15" customHeight="1">
      <c r="A16" s="161" t="s">
        <v>10</v>
      </c>
      <c r="B16" s="64" t="s">
        <v>202</v>
      </c>
      <c r="C16" s="57">
        <f t="shared" si="1"/>
        <v>2</v>
      </c>
      <c r="D16" s="58"/>
      <c r="E16" s="57"/>
      <c r="F16" s="59">
        <f t="shared" si="0"/>
        <v>2</v>
      </c>
      <c r="G16" s="60" t="str">
        <f>'10.1'!G16</f>
        <v>да</v>
      </c>
      <c r="H16" s="73">
        <v>2</v>
      </c>
      <c r="I16" s="96">
        <v>2</v>
      </c>
      <c r="J16" s="60" t="s">
        <v>221</v>
      </c>
      <c r="K16" s="60" t="s">
        <v>221</v>
      </c>
      <c r="L16" s="60" t="s">
        <v>221</v>
      </c>
      <c r="M16" s="60" t="s">
        <v>221</v>
      </c>
      <c r="N16" s="64" t="s">
        <v>221</v>
      </c>
      <c r="O16" s="64" t="s">
        <v>139</v>
      </c>
      <c r="P16" s="88" t="s">
        <v>231</v>
      </c>
      <c r="Q16" s="97" t="s">
        <v>139</v>
      </c>
    </row>
    <row r="17" spans="1:17" s="8" customFormat="1" ht="15" customHeight="1">
      <c r="A17" s="161" t="s">
        <v>11</v>
      </c>
      <c r="B17" s="64" t="s">
        <v>341</v>
      </c>
      <c r="C17" s="57">
        <f t="shared" si="1"/>
        <v>0</v>
      </c>
      <c r="D17" s="58"/>
      <c r="E17" s="57"/>
      <c r="F17" s="59">
        <f t="shared" si="0"/>
        <v>0</v>
      </c>
      <c r="G17" s="60" t="str">
        <f>'10.1'!G17</f>
        <v>да</v>
      </c>
      <c r="H17" s="73">
        <v>3</v>
      </c>
      <c r="I17" s="96">
        <v>1</v>
      </c>
      <c r="J17" s="60" t="s">
        <v>221</v>
      </c>
      <c r="K17" s="60" t="s">
        <v>221</v>
      </c>
      <c r="L17" s="60" t="s">
        <v>221</v>
      </c>
      <c r="M17" s="60" t="s">
        <v>221</v>
      </c>
      <c r="N17" s="64" t="s">
        <v>221</v>
      </c>
      <c r="O17" s="64" t="s">
        <v>359</v>
      </c>
      <c r="P17" s="88" t="s">
        <v>140</v>
      </c>
      <c r="Q17" s="97" t="s">
        <v>139</v>
      </c>
    </row>
    <row r="18" spans="1:17" s="8" customFormat="1" ht="15" customHeight="1">
      <c r="A18" s="161" t="s">
        <v>12</v>
      </c>
      <c r="B18" s="64" t="s">
        <v>202</v>
      </c>
      <c r="C18" s="57">
        <f t="shared" si="1"/>
        <v>2</v>
      </c>
      <c r="D18" s="58"/>
      <c r="E18" s="57"/>
      <c r="F18" s="59">
        <f t="shared" si="0"/>
        <v>2</v>
      </c>
      <c r="G18" s="60" t="str">
        <f>'10.1'!G18</f>
        <v>да</v>
      </c>
      <c r="H18" s="73">
        <v>4</v>
      </c>
      <c r="I18" s="96">
        <v>2</v>
      </c>
      <c r="J18" s="60" t="s">
        <v>221</v>
      </c>
      <c r="K18" s="60" t="s">
        <v>221</v>
      </c>
      <c r="L18" s="60" t="s">
        <v>221</v>
      </c>
      <c r="M18" s="60" t="s">
        <v>221</v>
      </c>
      <c r="N18" s="64" t="s">
        <v>221</v>
      </c>
      <c r="O18" s="64" t="s">
        <v>139</v>
      </c>
      <c r="P18" s="65" t="s">
        <v>232</v>
      </c>
      <c r="Q18" s="97" t="s">
        <v>139</v>
      </c>
    </row>
    <row r="19" spans="1:17" s="8" customFormat="1" ht="15" customHeight="1">
      <c r="A19" s="161" t="s">
        <v>13</v>
      </c>
      <c r="B19" s="64" t="s">
        <v>202</v>
      </c>
      <c r="C19" s="57">
        <f t="shared" si="1"/>
        <v>2</v>
      </c>
      <c r="D19" s="58"/>
      <c r="E19" s="57"/>
      <c r="F19" s="59">
        <f t="shared" si="0"/>
        <v>2</v>
      </c>
      <c r="G19" s="60" t="str">
        <f>'10.1'!G19</f>
        <v>да</v>
      </c>
      <c r="H19" s="73">
        <v>2</v>
      </c>
      <c r="I19" s="73">
        <v>2</v>
      </c>
      <c r="J19" s="60" t="s">
        <v>221</v>
      </c>
      <c r="K19" s="60" t="s">
        <v>221</v>
      </c>
      <c r="L19" s="60" t="s">
        <v>221</v>
      </c>
      <c r="M19" s="60" t="s">
        <v>221</v>
      </c>
      <c r="N19" s="64" t="s">
        <v>221</v>
      </c>
      <c r="O19" s="64" t="s">
        <v>139</v>
      </c>
      <c r="P19" s="65" t="s">
        <v>383</v>
      </c>
      <c r="Q19" s="97" t="s">
        <v>139</v>
      </c>
    </row>
    <row r="20" spans="1:17" s="6" customFormat="1" ht="15" customHeight="1">
      <c r="A20" s="161" t="s">
        <v>14</v>
      </c>
      <c r="B20" s="64" t="s">
        <v>341</v>
      </c>
      <c r="C20" s="57">
        <f t="shared" si="1"/>
        <v>0</v>
      </c>
      <c r="D20" s="58"/>
      <c r="E20" s="57"/>
      <c r="F20" s="59">
        <f t="shared" si="0"/>
        <v>0</v>
      </c>
      <c r="G20" s="60" t="s">
        <v>632</v>
      </c>
      <c r="H20" s="73">
        <v>4</v>
      </c>
      <c r="I20" s="73">
        <v>2</v>
      </c>
      <c r="J20" s="60" t="s">
        <v>221</v>
      </c>
      <c r="K20" s="60" t="s">
        <v>221</v>
      </c>
      <c r="L20" s="60" t="s">
        <v>221</v>
      </c>
      <c r="M20" s="60" t="s">
        <v>221</v>
      </c>
      <c r="N20" s="64" t="s">
        <v>221</v>
      </c>
      <c r="O20" s="56" t="s">
        <v>471</v>
      </c>
      <c r="P20" s="63" t="s">
        <v>415</v>
      </c>
      <c r="Q20" s="97" t="s">
        <v>139</v>
      </c>
    </row>
    <row r="21" spans="1:17" s="6" customFormat="1" ht="15" customHeight="1">
      <c r="A21" s="161" t="s">
        <v>15</v>
      </c>
      <c r="B21" s="64" t="s">
        <v>341</v>
      </c>
      <c r="C21" s="57">
        <f t="shared" si="1"/>
        <v>0</v>
      </c>
      <c r="D21" s="58"/>
      <c r="E21" s="57"/>
      <c r="F21" s="59">
        <f t="shared" si="0"/>
        <v>0</v>
      </c>
      <c r="G21" s="60" t="str">
        <f>'10.1'!G21</f>
        <v>да</v>
      </c>
      <c r="H21" s="73">
        <v>0</v>
      </c>
      <c r="I21" s="73">
        <v>0</v>
      </c>
      <c r="J21" s="60" t="s">
        <v>139</v>
      </c>
      <c r="K21" s="60" t="s">
        <v>139</v>
      </c>
      <c r="L21" s="60" t="s">
        <v>139</v>
      </c>
      <c r="M21" s="60" t="s">
        <v>139</v>
      </c>
      <c r="N21" s="60" t="s">
        <v>139</v>
      </c>
      <c r="O21" s="64" t="s">
        <v>361</v>
      </c>
      <c r="P21" s="70" t="s">
        <v>234</v>
      </c>
      <c r="Q21" s="97" t="s">
        <v>139</v>
      </c>
    </row>
    <row r="22" spans="1:17" s="8" customFormat="1" ht="15" customHeight="1">
      <c r="A22" s="161" t="s">
        <v>16</v>
      </c>
      <c r="B22" s="64" t="s">
        <v>202</v>
      </c>
      <c r="C22" s="57">
        <f t="shared" si="1"/>
        <v>2</v>
      </c>
      <c r="D22" s="58"/>
      <c r="E22" s="57"/>
      <c r="F22" s="59">
        <f t="shared" si="0"/>
        <v>2</v>
      </c>
      <c r="G22" s="60" t="str">
        <f>'10.1'!G22</f>
        <v>да</v>
      </c>
      <c r="H22" s="73">
        <v>2</v>
      </c>
      <c r="I22" s="96">
        <v>2</v>
      </c>
      <c r="J22" s="60" t="s">
        <v>416</v>
      </c>
      <c r="K22" s="60" t="s">
        <v>221</v>
      </c>
      <c r="L22" s="60" t="s">
        <v>221</v>
      </c>
      <c r="M22" s="60" t="s">
        <v>221</v>
      </c>
      <c r="N22" s="64" t="s">
        <v>221</v>
      </c>
      <c r="O22" s="64" t="s">
        <v>139</v>
      </c>
      <c r="P22" s="65" t="s">
        <v>108</v>
      </c>
      <c r="Q22" s="97" t="s">
        <v>139</v>
      </c>
    </row>
    <row r="23" spans="1:17" ht="15" customHeight="1">
      <c r="A23" s="161" t="s">
        <v>17</v>
      </c>
      <c r="B23" s="64" t="s">
        <v>341</v>
      </c>
      <c r="C23" s="57">
        <f t="shared" si="1"/>
        <v>0</v>
      </c>
      <c r="D23" s="58"/>
      <c r="E23" s="57"/>
      <c r="F23" s="59">
        <f t="shared" si="0"/>
        <v>0</v>
      </c>
      <c r="G23" s="60" t="s">
        <v>221</v>
      </c>
      <c r="H23" s="73">
        <v>0</v>
      </c>
      <c r="I23" s="96">
        <v>0</v>
      </c>
      <c r="J23" s="60" t="s">
        <v>139</v>
      </c>
      <c r="K23" s="60" t="s">
        <v>139</v>
      </c>
      <c r="L23" s="60" t="s">
        <v>139</v>
      </c>
      <c r="M23" s="60" t="s">
        <v>139</v>
      </c>
      <c r="N23" s="60" t="s">
        <v>139</v>
      </c>
      <c r="O23" s="64" t="s">
        <v>361</v>
      </c>
      <c r="P23" s="65" t="s">
        <v>235</v>
      </c>
      <c r="Q23" s="97" t="s">
        <v>139</v>
      </c>
    </row>
    <row r="24" spans="1:17" ht="15" customHeight="1">
      <c r="A24" s="161" t="s">
        <v>170</v>
      </c>
      <c r="B24" s="56" t="s">
        <v>202</v>
      </c>
      <c r="C24" s="57">
        <f t="shared" si="1"/>
        <v>2</v>
      </c>
      <c r="D24" s="58"/>
      <c r="E24" s="57"/>
      <c r="F24" s="59">
        <f t="shared" si="0"/>
        <v>2</v>
      </c>
      <c r="G24" s="60" t="str">
        <f>'10.1'!G24</f>
        <v>да</v>
      </c>
      <c r="H24" s="73">
        <v>2</v>
      </c>
      <c r="I24" s="96">
        <v>2</v>
      </c>
      <c r="J24" s="60" t="s">
        <v>221</v>
      </c>
      <c r="K24" s="60" t="s">
        <v>221</v>
      </c>
      <c r="L24" s="60" t="s">
        <v>221</v>
      </c>
      <c r="M24" s="60" t="s">
        <v>221</v>
      </c>
      <c r="N24" s="60" t="s">
        <v>221</v>
      </c>
      <c r="O24" s="64" t="s">
        <v>139</v>
      </c>
      <c r="P24" s="63" t="s">
        <v>236</v>
      </c>
      <c r="Q24" s="97" t="s">
        <v>139</v>
      </c>
    </row>
    <row r="25" spans="1:17" ht="15" customHeight="1">
      <c r="A25" s="160" t="s">
        <v>18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10"/>
    </row>
    <row r="26" spans="1:17" s="8" customFormat="1" ht="15" customHeight="1">
      <c r="A26" s="161" t="s">
        <v>19</v>
      </c>
      <c r="B26" s="64" t="s">
        <v>202</v>
      </c>
      <c r="C26" s="66">
        <f>IF(B26=$B$4,2,0)</f>
        <v>2</v>
      </c>
      <c r="D26" s="67"/>
      <c r="E26" s="66"/>
      <c r="F26" s="68">
        <f t="shared" ref="F26:F36" si="2">C26*(1-D26)*(1-E26)</f>
        <v>2</v>
      </c>
      <c r="G26" s="62" t="str">
        <f>'10.1'!G26</f>
        <v>да</v>
      </c>
      <c r="H26" s="96">
        <v>2</v>
      </c>
      <c r="I26" s="96">
        <v>2</v>
      </c>
      <c r="J26" s="62" t="s">
        <v>221</v>
      </c>
      <c r="K26" s="62" t="s">
        <v>306</v>
      </c>
      <c r="L26" s="60" t="s">
        <v>221</v>
      </c>
      <c r="M26" s="60" t="s">
        <v>221</v>
      </c>
      <c r="N26" s="60" t="s">
        <v>221</v>
      </c>
      <c r="O26" s="64" t="s">
        <v>486</v>
      </c>
      <c r="P26" s="70" t="s">
        <v>237</v>
      </c>
      <c r="Q26" s="97" t="s">
        <v>139</v>
      </c>
    </row>
    <row r="27" spans="1:17" ht="15" customHeight="1">
      <c r="A27" s="161" t="s">
        <v>20</v>
      </c>
      <c r="B27" s="64" t="s">
        <v>202</v>
      </c>
      <c r="C27" s="57">
        <f t="shared" ref="C27:C36" si="3">IF(B27=$B$4,2,0)</f>
        <v>2</v>
      </c>
      <c r="D27" s="58"/>
      <c r="E27" s="57"/>
      <c r="F27" s="59">
        <f t="shared" si="2"/>
        <v>2</v>
      </c>
      <c r="G27" s="60" t="str">
        <f>'10.1'!G27</f>
        <v>да</v>
      </c>
      <c r="H27" s="73">
        <v>2</v>
      </c>
      <c r="I27" s="96">
        <v>2</v>
      </c>
      <c r="J27" s="60" t="s">
        <v>221</v>
      </c>
      <c r="K27" s="60" t="s">
        <v>221</v>
      </c>
      <c r="L27" s="60" t="s">
        <v>221</v>
      </c>
      <c r="M27" s="60" t="s">
        <v>221</v>
      </c>
      <c r="N27" s="60" t="s">
        <v>221</v>
      </c>
      <c r="O27" s="64" t="s">
        <v>139</v>
      </c>
      <c r="P27" s="88" t="s">
        <v>141</v>
      </c>
      <c r="Q27" s="97" t="s">
        <v>139</v>
      </c>
    </row>
    <row r="28" spans="1:17" ht="15" customHeight="1">
      <c r="A28" s="161" t="s">
        <v>21</v>
      </c>
      <c r="B28" s="64" t="s">
        <v>202</v>
      </c>
      <c r="C28" s="57">
        <f t="shared" si="3"/>
        <v>2</v>
      </c>
      <c r="D28" s="58"/>
      <c r="E28" s="57"/>
      <c r="F28" s="59">
        <f t="shared" si="2"/>
        <v>2</v>
      </c>
      <c r="G28" s="60" t="s">
        <v>221</v>
      </c>
      <c r="H28" s="73">
        <v>2</v>
      </c>
      <c r="I28" s="73">
        <v>2</v>
      </c>
      <c r="J28" s="60" t="s">
        <v>221</v>
      </c>
      <c r="K28" s="60" t="s">
        <v>221</v>
      </c>
      <c r="L28" s="60" t="s">
        <v>221</v>
      </c>
      <c r="M28" s="60" t="s">
        <v>221</v>
      </c>
      <c r="N28" s="64" t="s">
        <v>221</v>
      </c>
      <c r="O28" s="64" t="s">
        <v>139</v>
      </c>
      <c r="P28" s="65" t="s">
        <v>121</v>
      </c>
      <c r="Q28" s="97" t="s">
        <v>139</v>
      </c>
    </row>
    <row r="29" spans="1:17" ht="15" customHeight="1">
      <c r="A29" s="161" t="s">
        <v>22</v>
      </c>
      <c r="B29" s="56" t="s">
        <v>202</v>
      </c>
      <c r="C29" s="57">
        <f t="shared" si="3"/>
        <v>2</v>
      </c>
      <c r="D29" s="58"/>
      <c r="E29" s="57"/>
      <c r="F29" s="59">
        <f t="shared" si="2"/>
        <v>2</v>
      </c>
      <c r="G29" s="60" t="str">
        <f>'10.1'!G29</f>
        <v>да</v>
      </c>
      <c r="H29" s="73">
        <v>3</v>
      </c>
      <c r="I29" s="96">
        <v>3</v>
      </c>
      <c r="J29" s="60" t="s">
        <v>258</v>
      </c>
      <c r="K29" s="60" t="s">
        <v>221</v>
      </c>
      <c r="L29" s="60" t="s">
        <v>221</v>
      </c>
      <c r="M29" s="60" t="s">
        <v>221</v>
      </c>
      <c r="N29" s="64" t="s">
        <v>221</v>
      </c>
      <c r="O29" s="64" t="s">
        <v>139</v>
      </c>
      <c r="P29" s="88" t="s">
        <v>142</v>
      </c>
      <c r="Q29" s="97" t="s">
        <v>139</v>
      </c>
    </row>
    <row r="30" spans="1:17" ht="15" customHeight="1">
      <c r="A30" s="161" t="s">
        <v>23</v>
      </c>
      <c r="B30" s="64" t="s">
        <v>202</v>
      </c>
      <c r="C30" s="57">
        <f t="shared" si="3"/>
        <v>2</v>
      </c>
      <c r="D30" s="58"/>
      <c r="E30" s="57"/>
      <c r="F30" s="59">
        <f t="shared" si="2"/>
        <v>2</v>
      </c>
      <c r="G30" s="60" t="str">
        <f>'10.1'!G30</f>
        <v>да</v>
      </c>
      <c r="H30" s="73">
        <v>2</v>
      </c>
      <c r="I30" s="96">
        <v>2</v>
      </c>
      <c r="J30" s="60" t="s">
        <v>221</v>
      </c>
      <c r="K30" s="60" t="s">
        <v>221</v>
      </c>
      <c r="L30" s="60" t="s">
        <v>221</v>
      </c>
      <c r="M30" s="60" t="s">
        <v>221</v>
      </c>
      <c r="N30" s="64" t="s">
        <v>221</v>
      </c>
      <c r="O30" s="64" t="s">
        <v>139</v>
      </c>
      <c r="P30" s="65" t="s">
        <v>132</v>
      </c>
      <c r="Q30" s="97" t="s">
        <v>139</v>
      </c>
    </row>
    <row r="31" spans="1:17" s="8" customFormat="1" ht="15" customHeight="1">
      <c r="A31" s="161" t="s">
        <v>24</v>
      </c>
      <c r="B31" s="64" t="s">
        <v>202</v>
      </c>
      <c r="C31" s="57">
        <f t="shared" si="3"/>
        <v>2</v>
      </c>
      <c r="D31" s="58"/>
      <c r="E31" s="57"/>
      <c r="F31" s="59">
        <f t="shared" si="2"/>
        <v>2</v>
      </c>
      <c r="G31" s="60" t="str">
        <f>'10.1'!G31</f>
        <v>да</v>
      </c>
      <c r="H31" s="73">
        <v>2</v>
      </c>
      <c r="I31" s="96">
        <v>2</v>
      </c>
      <c r="J31" s="60" t="s">
        <v>221</v>
      </c>
      <c r="K31" s="60" t="s">
        <v>221</v>
      </c>
      <c r="L31" s="60" t="s">
        <v>221</v>
      </c>
      <c r="M31" s="60" t="s">
        <v>221</v>
      </c>
      <c r="N31" s="60" t="s">
        <v>221</v>
      </c>
      <c r="O31" s="56" t="s">
        <v>139</v>
      </c>
      <c r="P31" s="71" t="s">
        <v>143</v>
      </c>
      <c r="Q31" s="97" t="s">
        <v>139</v>
      </c>
    </row>
    <row r="32" spans="1:17" ht="15" customHeight="1">
      <c r="A32" s="161" t="s">
        <v>25</v>
      </c>
      <c r="B32" s="56" t="s">
        <v>202</v>
      </c>
      <c r="C32" s="57">
        <f t="shared" si="3"/>
        <v>2</v>
      </c>
      <c r="D32" s="58"/>
      <c r="E32" s="57"/>
      <c r="F32" s="59">
        <f t="shared" si="2"/>
        <v>2</v>
      </c>
      <c r="G32" s="60" t="str">
        <f>'10.1'!G32</f>
        <v>да</v>
      </c>
      <c r="H32" s="73">
        <v>2</v>
      </c>
      <c r="I32" s="96">
        <v>2</v>
      </c>
      <c r="J32" s="64" t="s">
        <v>258</v>
      </c>
      <c r="K32" s="64" t="s">
        <v>221</v>
      </c>
      <c r="L32" s="64" t="s">
        <v>221</v>
      </c>
      <c r="M32" s="64" t="s">
        <v>221</v>
      </c>
      <c r="N32" s="64" t="s">
        <v>221</v>
      </c>
      <c r="O32" s="64" t="s">
        <v>139</v>
      </c>
      <c r="P32" s="65" t="s">
        <v>122</v>
      </c>
      <c r="Q32" s="97" t="s">
        <v>139</v>
      </c>
    </row>
    <row r="33" spans="1:17" ht="15" customHeight="1">
      <c r="A33" s="161" t="s">
        <v>26</v>
      </c>
      <c r="B33" s="56" t="s">
        <v>341</v>
      </c>
      <c r="C33" s="57">
        <f t="shared" si="3"/>
        <v>0</v>
      </c>
      <c r="D33" s="58"/>
      <c r="E33" s="57"/>
      <c r="F33" s="59">
        <f t="shared" si="2"/>
        <v>0</v>
      </c>
      <c r="G33" s="60" t="str">
        <f>'10.1'!G33</f>
        <v>да</v>
      </c>
      <c r="H33" s="96">
        <v>1</v>
      </c>
      <c r="I33" s="96">
        <v>1</v>
      </c>
      <c r="J33" s="64" t="s">
        <v>221</v>
      </c>
      <c r="K33" s="64" t="s">
        <v>221</v>
      </c>
      <c r="L33" s="64" t="s">
        <v>221</v>
      </c>
      <c r="M33" s="64" t="s">
        <v>221</v>
      </c>
      <c r="N33" s="64" t="s">
        <v>221</v>
      </c>
      <c r="O33" s="56" t="s">
        <v>359</v>
      </c>
      <c r="P33" s="71" t="s">
        <v>144</v>
      </c>
      <c r="Q33" s="97" t="s">
        <v>139</v>
      </c>
    </row>
    <row r="34" spans="1:17" ht="15" customHeight="1">
      <c r="A34" s="161" t="s">
        <v>27</v>
      </c>
      <c r="B34" s="64" t="s">
        <v>341</v>
      </c>
      <c r="C34" s="57">
        <f t="shared" si="3"/>
        <v>0</v>
      </c>
      <c r="D34" s="58"/>
      <c r="E34" s="57"/>
      <c r="F34" s="59">
        <f t="shared" si="2"/>
        <v>0</v>
      </c>
      <c r="G34" s="60" t="str">
        <f>'10.1'!G34</f>
        <v>да</v>
      </c>
      <c r="H34" s="73">
        <v>1</v>
      </c>
      <c r="I34" s="96">
        <v>1</v>
      </c>
      <c r="J34" s="64" t="s">
        <v>221</v>
      </c>
      <c r="K34" s="64" t="s">
        <v>221</v>
      </c>
      <c r="L34" s="64" t="s">
        <v>221</v>
      </c>
      <c r="M34" s="64" t="s">
        <v>221</v>
      </c>
      <c r="N34" s="64" t="s">
        <v>221</v>
      </c>
      <c r="O34" s="64" t="s">
        <v>359</v>
      </c>
      <c r="P34" s="65" t="s">
        <v>145</v>
      </c>
      <c r="Q34" s="97" t="s">
        <v>139</v>
      </c>
    </row>
    <row r="35" spans="1:17" ht="15" customHeight="1">
      <c r="A35" s="161" t="s">
        <v>634</v>
      </c>
      <c r="B35" s="64" t="s">
        <v>202</v>
      </c>
      <c r="C35" s="57">
        <f t="shared" si="3"/>
        <v>2</v>
      </c>
      <c r="D35" s="58"/>
      <c r="E35" s="57"/>
      <c r="F35" s="59">
        <f t="shared" si="2"/>
        <v>2</v>
      </c>
      <c r="G35" s="60" t="str">
        <f>'10.1'!G35</f>
        <v>да</v>
      </c>
      <c r="H35" s="73">
        <v>2</v>
      </c>
      <c r="I35" s="96">
        <v>2</v>
      </c>
      <c r="J35" s="56" t="s">
        <v>221</v>
      </c>
      <c r="K35" s="56" t="s">
        <v>221</v>
      </c>
      <c r="L35" s="56" t="s">
        <v>221</v>
      </c>
      <c r="M35" s="56" t="s">
        <v>221</v>
      </c>
      <c r="N35" s="56" t="s">
        <v>221</v>
      </c>
      <c r="O35" s="56" t="s">
        <v>139</v>
      </c>
      <c r="P35" s="65" t="s">
        <v>117</v>
      </c>
      <c r="Q35" s="97" t="s">
        <v>139</v>
      </c>
    </row>
    <row r="36" spans="1:17" ht="15" customHeight="1">
      <c r="A36" s="161" t="s">
        <v>28</v>
      </c>
      <c r="B36" s="56" t="s">
        <v>202</v>
      </c>
      <c r="C36" s="57">
        <f t="shared" si="3"/>
        <v>2</v>
      </c>
      <c r="D36" s="58"/>
      <c r="E36" s="57"/>
      <c r="F36" s="59">
        <f t="shared" si="2"/>
        <v>2</v>
      </c>
      <c r="G36" s="60" t="str">
        <f>'10.1'!G36</f>
        <v>да</v>
      </c>
      <c r="H36" s="96">
        <v>2</v>
      </c>
      <c r="I36" s="96">
        <v>2</v>
      </c>
      <c r="J36" s="64" t="s">
        <v>221</v>
      </c>
      <c r="K36" s="64" t="s">
        <v>221</v>
      </c>
      <c r="L36" s="64" t="s">
        <v>221</v>
      </c>
      <c r="M36" s="64" t="s">
        <v>221</v>
      </c>
      <c r="N36" s="64" t="s">
        <v>221</v>
      </c>
      <c r="O36" s="64" t="s">
        <v>139</v>
      </c>
      <c r="P36" s="65" t="s">
        <v>123</v>
      </c>
      <c r="Q36" s="97" t="s">
        <v>139</v>
      </c>
    </row>
    <row r="37" spans="1:17" ht="15" customHeight="1">
      <c r="A37" s="160" t="s">
        <v>29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10"/>
    </row>
    <row r="38" spans="1:17" s="6" customFormat="1" ht="15" customHeight="1">
      <c r="A38" s="161" t="s">
        <v>30</v>
      </c>
      <c r="B38" s="64" t="s">
        <v>202</v>
      </c>
      <c r="C38" s="57">
        <f>IF(B38=$B$4,2,0)</f>
        <v>2</v>
      </c>
      <c r="D38" s="58"/>
      <c r="E38" s="57"/>
      <c r="F38" s="59">
        <f t="shared" ref="F38:F45" si="4">C38*(1-D38)*(1-E38)</f>
        <v>2</v>
      </c>
      <c r="G38" s="60" t="str">
        <f>'10.1'!G38</f>
        <v>да</v>
      </c>
      <c r="H38" s="73">
        <v>2</v>
      </c>
      <c r="I38" s="96">
        <v>2</v>
      </c>
      <c r="J38" s="64" t="s">
        <v>221</v>
      </c>
      <c r="K38" s="64" t="s">
        <v>221</v>
      </c>
      <c r="L38" s="64" t="s">
        <v>221</v>
      </c>
      <c r="M38" s="64" t="s">
        <v>221</v>
      </c>
      <c r="N38" s="64" t="s">
        <v>221</v>
      </c>
      <c r="O38" s="56" t="s">
        <v>139</v>
      </c>
      <c r="P38" s="70" t="s">
        <v>95</v>
      </c>
      <c r="Q38" s="97" t="s">
        <v>139</v>
      </c>
    </row>
    <row r="39" spans="1:17" s="6" customFormat="1" ht="15" customHeight="1">
      <c r="A39" s="161" t="s">
        <v>31</v>
      </c>
      <c r="B39" s="64" t="s">
        <v>341</v>
      </c>
      <c r="C39" s="57">
        <f t="shared" ref="C39:C45" si="5">IF(B39=$B$4,2,0)</f>
        <v>0</v>
      </c>
      <c r="D39" s="58"/>
      <c r="E39" s="57"/>
      <c r="F39" s="59">
        <f t="shared" si="4"/>
        <v>0</v>
      </c>
      <c r="G39" s="60" t="str">
        <f>'10.1'!G39</f>
        <v>нет</v>
      </c>
      <c r="H39" s="73">
        <v>0</v>
      </c>
      <c r="I39" s="73">
        <v>0</v>
      </c>
      <c r="J39" s="60" t="s">
        <v>139</v>
      </c>
      <c r="K39" s="60" t="s">
        <v>139</v>
      </c>
      <c r="L39" s="60" t="s">
        <v>139</v>
      </c>
      <c r="M39" s="60" t="s">
        <v>139</v>
      </c>
      <c r="N39" s="60" t="s">
        <v>139</v>
      </c>
      <c r="O39" s="64" t="s">
        <v>466</v>
      </c>
      <c r="P39" s="65" t="s">
        <v>101</v>
      </c>
      <c r="Q39" s="97" t="s">
        <v>139</v>
      </c>
    </row>
    <row r="40" spans="1:17" s="6" customFormat="1" ht="15" customHeight="1">
      <c r="A40" s="161" t="s">
        <v>85</v>
      </c>
      <c r="B40" s="64" t="s">
        <v>202</v>
      </c>
      <c r="C40" s="57">
        <f t="shared" si="5"/>
        <v>2</v>
      </c>
      <c r="D40" s="58"/>
      <c r="E40" s="57"/>
      <c r="F40" s="59">
        <f t="shared" si="4"/>
        <v>2</v>
      </c>
      <c r="G40" s="60" t="str">
        <f>'10.1'!G40</f>
        <v>да</v>
      </c>
      <c r="H40" s="73">
        <v>2</v>
      </c>
      <c r="I40" s="96">
        <v>3</v>
      </c>
      <c r="J40" s="64" t="s">
        <v>258</v>
      </c>
      <c r="K40" s="56" t="s">
        <v>221</v>
      </c>
      <c r="L40" s="56" t="s">
        <v>221</v>
      </c>
      <c r="M40" s="56" t="s">
        <v>221</v>
      </c>
      <c r="N40" s="56" t="s">
        <v>221</v>
      </c>
      <c r="O40" s="56" t="s">
        <v>139</v>
      </c>
      <c r="P40" s="72" t="s">
        <v>261</v>
      </c>
      <c r="Q40" s="97" t="s">
        <v>139</v>
      </c>
    </row>
    <row r="41" spans="1:17" ht="15" customHeight="1">
      <c r="A41" s="161" t="s">
        <v>32</v>
      </c>
      <c r="B41" s="64" t="s">
        <v>202</v>
      </c>
      <c r="C41" s="57">
        <f t="shared" si="5"/>
        <v>2</v>
      </c>
      <c r="D41" s="58"/>
      <c r="E41" s="57"/>
      <c r="F41" s="59">
        <f t="shared" si="4"/>
        <v>2</v>
      </c>
      <c r="G41" s="60" t="str">
        <f>'10.1'!G41</f>
        <v>да</v>
      </c>
      <c r="H41" s="73">
        <v>5</v>
      </c>
      <c r="I41" s="73">
        <v>8</v>
      </c>
      <c r="J41" s="56" t="s">
        <v>221</v>
      </c>
      <c r="K41" s="56" t="s">
        <v>221</v>
      </c>
      <c r="L41" s="56" t="s">
        <v>221</v>
      </c>
      <c r="M41" s="56" t="s">
        <v>221</v>
      </c>
      <c r="N41" s="56" t="s">
        <v>221</v>
      </c>
      <c r="O41" s="56" t="s">
        <v>139</v>
      </c>
      <c r="P41" s="70" t="s">
        <v>417</v>
      </c>
      <c r="Q41" s="97" t="s">
        <v>139</v>
      </c>
    </row>
    <row r="42" spans="1:17" s="8" customFormat="1" ht="15" customHeight="1">
      <c r="A42" s="161" t="s">
        <v>33</v>
      </c>
      <c r="B42" s="64" t="s">
        <v>341</v>
      </c>
      <c r="C42" s="57">
        <f t="shared" si="5"/>
        <v>0</v>
      </c>
      <c r="D42" s="58"/>
      <c r="E42" s="57"/>
      <c r="F42" s="59">
        <f t="shared" si="4"/>
        <v>0</v>
      </c>
      <c r="G42" s="60" t="str">
        <f>'10.1'!G42</f>
        <v>нет</v>
      </c>
      <c r="H42" s="73">
        <v>0</v>
      </c>
      <c r="I42" s="73">
        <v>0</v>
      </c>
      <c r="J42" s="60" t="s">
        <v>139</v>
      </c>
      <c r="K42" s="60" t="s">
        <v>139</v>
      </c>
      <c r="L42" s="60" t="s">
        <v>139</v>
      </c>
      <c r="M42" s="60" t="s">
        <v>139</v>
      </c>
      <c r="N42" s="60" t="s">
        <v>139</v>
      </c>
      <c r="O42" s="64" t="s">
        <v>468</v>
      </c>
      <c r="P42" s="70" t="s">
        <v>345</v>
      </c>
      <c r="Q42" s="98" t="s">
        <v>139</v>
      </c>
    </row>
    <row r="43" spans="1:17" s="6" customFormat="1" ht="15" customHeight="1">
      <c r="A43" s="161" t="s">
        <v>34</v>
      </c>
      <c r="B43" s="64" t="s">
        <v>341</v>
      </c>
      <c r="C43" s="57">
        <f t="shared" si="5"/>
        <v>0</v>
      </c>
      <c r="D43" s="58"/>
      <c r="E43" s="57"/>
      <c r="F43" s="59">
        <f t="shared" si="4"/>
        <v>0</v>
      </c>
      <c r="G43" s="60" t="str">
        <f>'10.1'!G43</f>
        <v>да</v>
      </c>
      <c r="H43" s="73">
        <v>2</v>
      </c>
      <c r="I43" s="96">
        <v>0</v>
      </c>
      <c r="J43" s="56" t="s">
        <v>221</v>
      </c>
      <c r="K43" s="56" t="s">
        <v>221</v>
      </c>
      <c r="L43" s="56" t="s">
        <v>221</v>
      </c>
      <c r="M43" s="56" t="s">
        <v>221</v>
      </c>
      <c r="N43" s="56" t="s">
        <v>221</v>
      </c>
      <c r="O43" s="56" t="s">
        <v>359</v>
      </c>
      <c r="P43" s="71" t="s">
        <v>264</v>
      </c>
      <c r="Q43" s="97" t="s">
        <v>139</v>
      </c>
    </row>
    <row r="44" spans="1:17" s="6" customFormat="1" ht="15" customHeight="1">
      <c r="A44" s="161" t="s">
        <v>35</v>
      </c>
      <c r="B44" s="64" t="s">
        <v>202</v>
      </c>
      <c r="C44" s="57">
        <f t="shared" si="5"/>
        <v>2</v>
      </c>
      <c r="D44" s="58"/>
      <c r="E44" s="57"/>
      <c r="F44" s="59">
        <f t="shared" si="4"/>
        <v>2</v>
      </c>
      <c r="G44" s="60" t="str">
        <f>'10.1'!G44</f>
        <v>да</v>
      </c>
      <c r="H44" s="73">
        <v>2</v>
      </c>
      <c r="I44" s="73">
        <v>3</v>
      </c>
      <c r="J44" s="56" t="s">
        <v>221</v>
      </c>
      <c r="K44" s="56" t="s">
        <v>221</v>
      </c>
      <c r="L44" s="56" t="s">
        <v>221</v>
      </c>
      <c r="M44" s="56" t="s">
        <v>221</v>
      </c>
      <c r="N44" s="56" t="s">
        <v>221</v>
      </c>
      <c r="O44" s="55" t="s">
        <v>139</v>
      </c>
      <c r="P44" s="71" t="s">
        <v>166</v>
      </c>
      <c r="Q44" s="97" t="s">
        <v>139</v>
      </c>
    </row>
    <row r="45" spans="1:17" s="6" customFormat="1" ht="15" customHeight="1">
      <c r="A45" s="161" t="s">
        <v>109</v>
      </c>
      <c r="B45" s="64" t="s">
        <v>202</v>
      </c>
      <c r="C45" s="57">
        <f t="shared" si="5"/>
        <v>2</v>
      </c>
      <c r="D45" s="58"/>
      <c r="E45" s="55"/>
      <c r="F45" s="59">
        <f t="shared" si="4"/>
        <v>2</v>
      </c>
      <c r="G45" s="60" t="str">
        <f>'10.1'!G45</f>
        <v>да</v>
      </c>
      <c r="H45" s="73">
        <v>2</v>
      </c>
      <c r="I45" s="96">
        <v>2</v>
      </c>
      <c r="J45" s="56" t="s">
        <v>221</v>
      </c>
      <c r="K45" s="56" t="s">
        <v>221</v>
      </c>
      <c r="L45" s="56" t="s">
        <v>221</v>
      </c>
      <c r="M45" s="56" t="s">
        <v>221</v>
      </c>
      <c r="N45" s="56" t="s">
        <v>221</v>
      </c>
      <c r="O45" s="55" t="s">
        <v>139</v>
      </c>
      <c r="P45" s="72" t="s">
        <v>355</v>
      </c>
      <c r="Q45" s="97" t="s">
        <v>139</v>
      </c>
    </row>
    <row r="46" spans="1:17" ht="15" customHeight="1">
      <c r="A46" s="160" t="s">
        <v>36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10"/>
    </row>
    <row r="47" spans="1:17" s="6" customFormat="1" ht="15" customHeight="1">
      <c r="A47" s="161" t="s">
        <v>37</v>
      </c>
      <c r="B47" s="64" t="s">
        <v>341</v>
      </c>
      <c r="C47" s="57">
        <f>IF(B47=$B$4,2,0)</f>
        <v>0</v>
      </c>
      <c r="D47" s="58"/>
      <c r="E47" s="57"/>
      <c r="F47" s="59">
        <f t="shared" ref="F47:F53" si="6">C47*(1-D47)*(1-E47)</f>
        <v>0</v>
      </c>
      <c r="G47" s="60" t="str">
        <f>'10.1'!G47</f>
        <v>да</v>
      </c>
      <c r="H47" s="73">
        <v>0</v>
      </c>
      <c r="I47" s="73">
        <v>0</v>
      </c>
      <c r="J47" s="64" t="s">
        <v>139</v>
      </c>
      <c r="K47" s="64" t="s">
        <v>139</v>
      </c>
      <c r="L47" s="64" t="s">
        <v>139</v>
      </c>
      <c r="M47" s="64" t="s">
        <v>139</v>
      </c>
      <c r="N47" s="64" t="s">
        <v>139</v>
      </c>
      <c r="O47" s="64" t="s">
        <v>361</v>
      </c>
      <c r="P47" s="65" t="s">
        <v>103</v>
      </c>
      <c r="Q47" s="97" t="s">
        <v>139</v>
      </c>
    </row>
    <row r="48" spans="1:17" s="6" customFormat="1" ht="15" customHeight="1">
      <c r="A48" s="161" t="s">
        <v>38</v>
      </c>
      <c r="B48" s="64" t="s">
        <v>341</v>
      </c>
      <c r="C48" s="57">
        <f t="shared" ref="C48:C53" si="7">IF(B48=$B$4,2,0)</f>
        <v>0</v>
      </c>
      <c r="D48" s="58"/>
      <c r="E48" s="57"/>
      <c r="F48" s="59">
        <f t="shared" si="6"/>
        <v>0</v>
      </c>
      <c r="G48" s="60" t="str">
        <f>'10.1'!G48</f>
        <v>нет</v>
      </c>
      <c r="H48" s="73">
        <v>0</v>
      </c>
      <c r="I48" s="73">
        <v>0</v>
      </c>
      <c r="J48" s="64" t="s">
        <v>139</v>
      </c>
      <c r="K48" s="64" t="s">
        <v>139</v>
      </c>
      <c r="L48" s="64" t="s">
        <v>139</v>
      </c>
      <c r="M48" s="64" t="s">
        <v>139</v>
      </c>
      <c r="N48" s="64" t="s">
        <v>139</v>
      </c>
      <c r="O48" s="56" t="s">
        <v>468</v>
      </c>
      <c r="P48" s="71" t="s">
        <v>384</v>
      </c>
      <c r="Q48" s="97" t="s">
        <v>139</v>
      </c>
    </row>
    <row r="49" spans="1:17" ht="15" customHeight="1">
      <c r="A49" s="161" t="s">
        <v>39</v>
      </c>
      <c r="B49" s="64" t="s">
        <v>341</v>
      </c>
      <c r="C49" s="57">
        <f t="shared" si="7"/>
        <v>0</v>
      </c>
      <c r="D49" s="58"/>
      <c r="E49" s="57"/>
      <c r="F49" s="59">
        <f t="shared" si="6"/>
        <v>0</v>
      </c>
      <c r="G49" s="60" t="str">
        <f>'10.1'!G49</f>
        <v>да</v>
      </c>
      <c r="H49" s="73">
        <v>3</v>
      </c>
      <c r="I49" s="96">
        <v>1</v>
      </c>
      <c r="J49" s="64" t="s">
        <v>258</v>
      </c>
      <c r="K49" s="64" t="s">
        <v>265</v>
      </c>
      <c r="L49" s="64" t="s">
        <v>265</v>
      </c>
      <c r="M49" s="64" t="s">
        <v>265</v>
      </c>
      <c r="N49" s="64" t="s">
        <v>265</v>
      </c>
      <c r="O49" s="56" t="s">
        <v>359</v>
      </c>
      <c r="P49" s="65" t="s">
        <v>287</v>
      </c>
      <c r="Q49" s="97" t="s">
        <v>139</v>
      </c>
    </row>
    <row r="50" spans="1:17" ht="15" customHeight="1">
      <c r="A50" s="161" t="s">
        <v>40</v>
      </c>
      <c r="B50" s="64" t="s">
        <v>202</v>
      </c>
      <c r="C50" s="57">
        <f t="shared" si="7"/>
        <v>2</v>
      </c>
      <c r="D50" s="58"/>
      <c r="E50" s="57"/>
      <c r="F50" s="59">
        <f t="shared" si="6"/>
        <v>2</v>
      </c>
      <c r="G50" s="60" t="str">
        <f>'10.1'!G50</f>
        <v>да</v>
      </c>
      <c r="H50" s="73">
        <v>2</v>
      </c>
      <c r="I50" s="96">
        <v>2</v>
      </c>
      <c r="J50" s="64" t="s">
        <v>265</v>
      </c>
      <c r="K50" s="64" t="s">
        <v>265</v>
      </c>
      <c r="L50" s="64" t="s">
        <v>265</v>
      </c>
      <c r="M50" s="64" t="s">
        <v>265</v>
      </c>
      <c r="N50" s="64" t="s">
        <v>265</v>
      </c>
      <c r="O50" s="56" t="s">
        <v>139</v>
      </c>
      <c r="P50" s="71" t="s">
        <v>148</v>
      </c>
      <c r="Q50" s="97" t="s">
        <v>139</v>
      </c>
    </row>
    <row r="51" spans="1:17" s="6" customFormat="1" ht="15" customHeight="1">
      <c r="A51" s="161" t="s">
        <v>635</v>
      </c>
      <c r="B51" s="64" t="s">
        <v>341</v>
      </c>
      <c r="C51" s="57">
        <f t="shared" si="7"/>
        <v>0</v>
      </c>
      <c r="D51" s="58"/>
      <c r="E51" s="57"/>
      <c r="F51" s="59">
        <f t="shared" si="6"/>
        <v>0</v>
      </c>
      <c r="G51" s="60" t="str">
        <f>'10.1'!G51</f>
        <v>да</v>
      </c>
      <c r="H51" s="73">
        <v>1</v>
      </c>
      <c r="I51" s="73">
        <v>1</v>
      </c>
      <c r="J51" s="64" t="s">
        <v>258</v>
      </c>
      <c r="K51" s="64" t="s">
        <v>265</v>
      </c>
      <c r="L51" s="64" t="s">
        <v>265</v>
      </c>
      <c r="M51" s="64" t="s">
        <v>265</v>
      </c>
      <c r="N51" s="64" t="s">
        <v>265</v>
      </c>
      <c r="O51" s="64" t="s">
        <v>359</v>
      </c>
      <c r="P51" s="65" t="s">
        <v>149</v>
      </c>
      <c r="Q51" s="97" t="s">
        <v>139</v>
      </c>
    </row>
    <row r="52" spans="1:17" ht="15" customHeight="1">
      <c r="A52" s="161" t="s">
        <v>41</v>
      </c>
      <c r="B52" s="56" t="s">
        <v>341</v>
      </c>
      <c r="C52" s="57">
        <f t="shared" si="7"/>
        <v>0</v>
      </c>
      <c r="D52" s="58"/>
      <c r="E52" s="57"/>
      <c r="F52" s="59">
        <f t="shared" si="6"/>
        <v>0</v>
      </c>
      <c r="G52" s="60" t="str">
        <f>'10.1'!G52</f>
        <v>нет</v>
      </c>
      <c r="H52" s="73">
        <v>0</v>
      </c>
      <c r="I52" s="73">
        <v>0</v>
      </c>
      <c r="J52" s="64" t="s">
        <v>139</v>
      </c>
      <c r="K52" s="64" t="s">
        <v>139</v>
      </c>
      <c r="L52" s="64" t="s">
        <v>139</v>
      </c>
      <c r="M52" s="64" t="s">
        <v>139</v>
      </c>
      <c r="N52" s="64" t="s">
        <v>139</v>
      </c>
      <c r="O52" s="56" t="s">
        <v>468</v>
      </c>
      <c r="P52" s="71" t="s">
        <v>289</v>
      </c>
      <c r="Q52" s="97" t="s">
        <v>139</v>
      </c>
    </row>
    <row r="53" spans="1:17" ht="15" customHeight="1">
      <c r="A53" s="161" t="s">
        <v>42</v>
      </c>
      <c r="B53" s="64" t="s">
        <v>202</v>
      </c>
      <c r="C53" s="57">
        <f t="shared" si="7"/>
        <v>2</v>
      </c>
      <c r="D53" s="58"/>
      <c r="E53" s="57"/>
      <c r="F53" s="59">
        <f t="shared" si="6"/>
        <v>2</v>
      </c>
      <c r="G53" s="60" t="str">
        <f>'10.1'!G53</f>
        <v>да</v>
      </c>
      <c r="H53" s="73">
        <v>2</v>
      </c>
      <c r="I53" s="96">
        <v>2</v>
      </c>
      <c r="J53" s="64" t="s">
        <v>258</v>
      </c>
      <c r="K53" s="64" t="s">
        <v>265</v>
      </c>
      <c r="L53" s="64" t="s">
        <v>265</v>
      </c>
      <c r="M53" s="64" t="s">
        <v>265</v>
      </c>
      <c r="N53" s="64" t="s">
        <v>265</v>
      </c>
      <c r="O53" s="64" t="s">
        <v>139</v>
      </c>
      <c r="P53" s="65" t="s">
        <v>268</v>
      </c>
      <c r="Q53" s="97" t="s">
        <v>139</v>
      </c>
    </row>
    <row r="54" spans="1:17" ht="15" customHeight="1">
      <c r="A54" s="160" t="s">
        <v>43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10"/>
    </row>
    <row r="55" spans="1:17" s="6" customFormat="1" ht="15" customHeight="1">
      <c r="A55" s="161" t="s">
        <v>44</v>
      </c>
      <c r="B55" s="64" t="s">
        <v>202</v>
      </c>
      <c r="C55" s="57">
        <f>IF(B55=$B$4,2,0)</f>
        <v>2</v>
      </c>
      <c r="D55" s="58"/>
      <c r="E55" s="66"/>
      <c r="F55" s="59">
        <f t="shared" ref="F55:F68" si="8">C55*(1-D55)*(1-E55)</f>
        <v>2</v>
      </c>
      <c r="G55" s="60" t="str">
        <f>'10.1'!G55</f>
        <v>да</v>
      </c>
      <c r="H55" s="73">
        <v>3</v>
      </c>
      <c r="I55" s="96">
        <v>4</v>
      </c>
      <c r="J55" s="64" t="s">
        <v>265</v>
      </c>
      <c r="K55" s="64" t="s">
        <v>265</v>
      </c>
      <c r="L55" s="64" t="s">
        <v>265</v>
      </c>
      <c r="M55" s="64" t="s">
        <v>265</v>
      </c>
      <c r="N55" s="64" t="s">
        <v>265</v>
      </c>
      <c r="O55" s="64" t="s">
        <v>139</v>
      </c>
      <c r="P55" s="70" t="s">
        <v>284</v>
      </c>
      <c r="Q55" s="97" t="s">
        <v>139</v>
      </c>
    </row>
    <row r="56" spans="1:17" s="6" customFormat="1" ht="15" customHeight="1">
      <c r="A56" s="161" t="s">
        <v>636</v>
      </c>
      <c r="B56" s="64" t="s">
        <v>341</v>
      </c>
      <c r="C56" s="57">
        <f t="shared" ref="C56:C68" si="9">IF(B56=$B$4,2,0)</f>
        <v>0</v>
      </c>
      <c r="D56" s="58"/>
      <c r="E56" s="57"/>
      <c r="F56" s="59">
        <f t="shared" si="8"/>
        <v>0</v>
      </c>
      <c r="G56" s="60" t="str">
        <f>'10.1'!G56</f>
        <v>да</v>
      </c>
      <c r="H56" s="73">
        <v>1</v>
      </c>
      <c r="I56" s="73">
        <v>0</v>
      </c>
      <c r="J56" s="64" t="s">
        <v>265</v>
      </c>
      <c r="K56" s="64" t="s">
        <v>265</v>
      </c>
      <c r="L56" s="64" t="s">
        <v>265</v>
      </c>
      <c r="M56" s="64" t="s">
        <v>265</v>
      </c>
      <c r="N56" s="64" t="s">
        <v>265</v>
      </c>
      <c r="O56" s="64" t="s">
        <v>467</v>
      </c>
      <c r="P56" s="65" t="s">
        <v>433</v>
      </c>
      <c r="Q56" s="97" t="s">
        <v>139</v>
      </c>
    </row>
    <row r="57" spans="1:17" s="6" customFormat="1" ht="15" customHeight="1">
      <c r="A57" s="161" t="s">
        <v>45</v>
      </c>
      <c r="B57" s="56" t="s">
        <v>202</v>
      </c>
      <c r="C57" s="57">
        <f t="shared" si="9"/>
        <v>2</v>
      </c>
      <c r="D57" s="58"/>
      <c r="E57" s="57"/>
      <c r="F57" s="59">
        <f t="shared" si="8"/>
        <v>2</v>
      </c>
      <c r="G57" s="60" t="str">
        <f>'10.1'!G57</f>
        <v>да</v>
      </c>
      <c r="H57" s="73">
        <v>2</v>
      </c>
      <c r="I57" s="96">
        <v>2</v>
      </c>
      <c r="J57" s="64" t="s">
        <v>265</v>
      </c>
      <c r="K57" s="64" t="s">
        <v>265</v>
      </c>
      <c r="L57" s="64" t="s">
        <v>265</v>
      </c>
      <c r="M57" s="64" t="s">
        <v>265</v>
      </c>
      <c r="N57" s="64" t="s">
        <v>265</v>
      </c>
      <c r="O57" s="64" t="s">
        <v>139</v>
      </c>
      <c r="P57" s="71" t="s">
        <v>167</v>
      </c>
      <c r="Q57" s="97" t="s">
        <v>139</v>
      </c>
    </row>
    <row r="58" spans="1:17" s="6" customFormat="1" ht="15" customHeight="1">
      <c r="A58" s="161" t="s">
        <v>46</v>
      </c>
      <c r="B58" s="56" t="s">
        <v>341</v>
      </c>
      <c r="C58" s="57">
        <f t="shared" si="9"/>
        <v>0</v>
      </c>
      <c r="D58" s="58"/>
      <c r="E58" s="57"/>
      <c r="F58" s="59">
        <f t="shared" si="8"/>
        <v>0</v>
      </c>
      <c r="G58" s="60" t="str">
        <f>'10.1'!G58</f>
        <v>да</v>
      </c>
      <c r="H58" s="73">
        <v>1</v>
      </c>
      <c r="I58" s="96">
        <v>1</v>
      </c>
      <c r="J58" s="64" t="s">
        <v>265</v>
      </c>
      <c r="K58" s="64" t="s">
        <v>265</v>
      </c>
      <c r="L58" s="64" t="s">
        <v>265</v>
      </c>
      <c r="M58" s="64" t="s">
        <v>265</v>
      </c>
      <c r="N58" s="64" t="s">
        <v>265</v>
      </c>
      <c r="O58" s="64" t="s">
        <v>359</v>
      </c>
      <c r="P58" s="63" t="s">
        <v>168</v>
      </c>
      <c r="Q58" s="97" t="s">
        <v>139</v>
      </c>
    </row>
    <row r="59" spans="1:17" ht="15" customHeight="1">
      <c r="A59" s="161" t="s">
        <v>47</v>
      </c>
      <c r="B59" s="56" t="s">
        <v>202</v>
      </c>
      <c r="C59" s="57">
        <f t="shared" si="9"/>
        <v>2</v>
      </c>
      <c r="D59" s="58"/>
      <c r="E59" s="57"/>
      <c r="F59" s="59">
        <f t="shared" si="8"/>
        <v>2</v>
      </c>
      <c r="G59" s="60" t="str">
        <f>'10.1'!G59</f>
        <v>да</v>
      </c>
      <c r="H59" s="73">
        <v>3</v>
      </c>
      <c r="I59" s="96">
        <v>2</v>
      </c>
      <c r="J59" s="64" t="s">
        <v>265</v>
      </c>
      <c r="K59" s="64" t="s">
        <v>265</v>
      </c>
      <c r="L59" s="64" t="s">
        <v>265</v>
      </c>
      <c r="M59" s="64" t="s">
        <v>265</v>
      </c>
      <c r="N59" s="64" t="s">
        <v>265</v>
      </c>
      <c r="O59" s="55" t="s">
        <v>139</v>
      </c>
      <c r="P59" s="72" t="s">
        <v>271</v>
      </c>
      <c r="Q59" s="97" t="s">
        <v>139</v>
      </c>
    </row>
    <row r="60" spans="1:17" s="6" customFormat="1" ht="15" customHeight="1">
      <c r="A60" s="161" t="s">
        <v>637</v>
      </c>
      <c r="B60" s="64" t="s">
        <v>202</v>
      </c>
      <c r="C60" s="57">
        <f t="shared" si="9"/>
        <v>2</v>
      </c>
      <c r="D60" s="58"/>
      <c r="E60" s="57"/>
      <c r="F60" s="59">
        <f t="shared" si="8"/>
        <v>2</v>
      </c>
      <c r="G60" s="60" t="str">
        <f>'10.1'!G60</f>
        <v>да</v>
      </c>
      <c r="H60" s="73">
        <v>2</v>
      </c>
      <c r="I60" s="96">
        <v>3</v>
      </c>
      <c r="J60" s="64" t="s">
        <v>265</v>
      </c>
      <c r="K60" s="64" t="s">
        <v>265</v>
      </c>
      <c r="L60" s="64" t="s">
        <v>265</v>
      </c>
      <c r="M60" s="64" t="s">
        <v>265</v>
      </c>
      <c r="N60" s="64" t="s">
        <v>265</v>
      </c>
      <c r="O60" s="64" t="s">
        <v>139</v>
      </c>
      <c r="P60" s="71" t="s">
        <v>150</v>
      </c>
      <c r="Q60" s="97" t="s">
        <v>139</v>
      </c>
    </row>
    <row r="61" spans="1:17" s="6" customFormat="1" ht="15" customHeight="1">
      <c r="A61" s="161" t="s">
        <v>48</v>
      </c>
      <c r="B61" s="64" t="s">
        <v>202</v>
      </c>
      <c r="C61" s="57">
        <f t="shared" si="9"/>
        <v>2</v>
      </c>
      <c r="D61" s="58"/>
      <c r="E61" s="57"/>
      <c r="F61" s="59">
        <f t="shared" si="8"/>
        <v>2</v>
      </c>
      <c r="G61" s="60" t="str">
        <f>'10.1'!G61</f>
        <v>да</v>
      </c>
      <c r="H61" s="73">
        <v>2</v>
      </c>
      <c r="I61" s="96">
        <v>2</v>
      </c>
      <c r="J61" s="64" t="s">
        <v>265</v>
      </c>
      <c r="K61" s="64" t="s">
        <v>265</v>
      </c>
      <c r="L61" s="64" t="s">
        <v>265</v>
      </c>
      <c r="M61" s="64" t="s">
        <v>265</v>
      </c>
      <c r="N61" s="64" t="s">
        <v>265</v>
      </c>
      <c r="O61" s="64" t="s">
        <v>139</v>
      </c>
      <c r="P61" s="65" t="s">
        <v>346</v>
      </c>
      <c r="Q61" s="97" t="s">
        <v>139</v>
      </c>
    </row>
    <row r="62" spans="1:17" s="6" customFormat="1" ht="15" customHeight="1">
      <c r="A62" s="161" t="s">
        <v>49</v>
      </c>
      <c r="B62" s="64" t="s">
        <v>341</v>
      </c>
      <c r="C62" s="57">
        <f t="shared" si="9"/>
        <v>0</v>
      </c>
      <c r="D62" s="58"/>
      <c r="E62" s="57"/>
      <c r="F62" s="59">
        <f t="shared" si="8"/>
        <v>0</v>
      </c>
      <c r="G62" s="60" t="str">
        <f>'10.1'!G62</f>
        <v>да</v>
      </c>
      <c r="H62" s="73">
        <v>3</v>
      </c>
      <c r="I62" s="96">
        <v>1</v>
      </c>
      <c r="J62" s="64" t="s">
        <v>265</v>
      </c>
      <c r="K62" s="64" t="s">
        <v>265</v>
      </c>
      <c r="L62" s="64" t="s">
        <v>265</v>
      </c>
      <c r="M62" s="64" t="s">
        <v>265</v>
      </c>
      <c r="N62" s="64" t="s">
        <v>265</v>
      </c>
      <c r="O62" s="64" t="s">
        <v>359</v>
      </c>
      <c r="P62" s="70" t="s">
        <v>285</v>
      </c>
      <c r="Q62" s="97" t="s">
        <v>139</v>
      </c>
    </row>
    <row r="63" spans="1:17" s="6" customFormat="1" ht="15" customHeight="1">
      <c r="A63" s="161" t="s">
        <v>638</v>
      </c>
      <c r="B63" s="56" t="s">
        <v>341</v>
      </c>
      <c r="C63" s="57">
        <f t="shared" si="9"/>
        <v>0</v>
      </c>
      <c r="D63" s="58"/>
      <c r="E63" s="57"/>
      <c r="F63" s="59">
        <f t="shared" si="8"/>
        <v>0</v>
      </c>
      <c r="G63" s="60" t="str">
        <f>'10.1'!G63</f>
        <v>нет</v>
      </c>
      <c r="H63" s="73">
        <v>2</v>
      </c>
      <c r="I63" s="96">
        <v>3</v>
      </c>
      <c r="J63" s="56" t="s">
        <v>258</v>
      </c>
      <c r="K63" s="56" t="s">
        <v>221</v>
      </c>
      <c r="L63" s="56" t="s">
        <v>221</v>
      </c>
      <c r="M63" s="56" t="s">
        <v>221</v>
      </c>
      <c r="N63" s="56" t="s">
        <v>221</v>
      </c>
      <c r="O63" s="55" t="s">
        <v>291</v>
      </c>
      <c r="P63" s="71" t="s">
        <v>114</v>
      </c>
      <c r="Q63" s="97" t="s">
        <v>139</v>
      </c>
    </row>
    <row r="64" spans="1:17" s="6" customFormat="1" ht="15" customHeight="1">
      <c r="A64" s="161" t="s">
        <v>51</v>
      </c>
      <c r="B64" s="56" t="s">
        <v>202</v>
      </c>
      <c r="C64" s="57">
        <f t="shared" si="9"/>
        <v>2</v>
      </c>
      <c r="D64" s="58"/>
      <c r="E64" s="57"/>
      <c r="F64" s="59">
        <f t="shared" si="8"/>
        <v>2</v>
      </c>
      <c r="G64" s="60" t="str">
        <f>'10.1'!G64</f>
        <v>да</v>
      </c>
      <c r="H64" s="73">
        <v>6</v>
      </c>
      <c r="I64" s="96">
        <v>6</v>
      </c>
      <c r="J64" s="64" t="s">
        <v>265</v>
      </c>
      <c r="K64" s="64" t="s">
        <v>265</v>
      </c>
      <c r="L64" s="64" t="s">
        <v>265</v>
      </c>
      <c r="M64" s="64" t="s">
        <v>265</v>
      </c>
      <c r="N64" s="64" t="s">
        <v>265</v>
      </c>
      <c r="O64" s="56" t="s">
        <v>139</v>
      </c>
      <c r="P64" s="70" t="s">
        <v>290</v>
      </c>
      <c r="Q64" s="97" t="s">
        <v>139</v>
      </c>
    </row>
    <row r="65" spans="1:17" ht="15" customHeight="1">
      <c r="A65" s="161" t="s">
        <v>52</v>
      </c>
      <c r="B65" s="64" t="s">
        <v>341</v>
      </c>
      <c r="C65" s="57">
        <f t="shared" si="9"/>
        <v>0</v>
      </c>
      <c r="D65" s="58"/>
      <c r="E65" s="57"/>
      <c r="F65" s="59">
        <f t="shared" si="8"/>
        <v>0</v>
      </c>
      <c r="G65" s="60" t="str">
        <f>'10.1'!G65</f>
        <v>да</v>
      </c>
      <c r="H65" s="73">
        <v>2</v>
      </c>
      <c r="I65" s="96">
        <v>0</v>
      </c>
      <c r="J65" s="56" t="s">
        <v>258</v>
      </c>
      <c r="K65" s="56" t="s">
        <v>221</v>
      </c>
      <c r="L65" s="56" t="s">
        <v>221</v>
      </c>
      <c r="M65" s="56" t="s">
        <v>221</v>
      </c>
      <c r="N65" s="56" t="s">
        <v>221</v>
      </c>
      <c r="O65" s="56" t="s">
        <v>359</v>
      </c>
      <c r="P65" s="71" t="s">
        <v>115</v>
      </c>
      <c r="Q65" s="97" t="s">
        <v>139</v>
      </c>
    </row>
    <row r="66" spans="1:17" s="6" customFormat="1" ht="15" customHeight="1">
      <c r="A66" s="161" t="s">
        <v>53</v>
      </c>
      <c r="B66" s="64" t="s">
        <v>341</v>
      </c>
      <c r="C66" s="57">
        <f t="shared" si="9"/>
        <v>0</v>
      </c>
      <c r="D66" s="58"/>
      <c r="E66" s="57"/>
      <c r="F66" s="59">
        <f t="shared" si="8"/>
        <v>0</v>
      </c>
      <c r="G66" s="60" t="str">
        <f>'10.1'!G66</f>
        <v>нет</v>
      </c>
      <c r="H66" s="73">
        <v>1</v>
      </c>
      <c r="I66" s="73">
        <v>0</v>
      </c>
      <c r="J66" s="56" t="s">
        <v>258</v>
      </c>
      <c r="K66" s="56" t="s">
        <v>221</v>
      </c>
      <c r="L66" s="56" t="s">
        <v>221</v>
      </c>
      <c r="M66" s="56" t="s">
        <v>221</v>
      </c>
      <c r="N66" s="56" t="s">
        <v>221</v>
      </c>
      <c r="O66" s="64" t="s">
        <v>469</v>
      </c>
      <c r="P66" s="65" t="s">
        <v>102</v>
      </c>
      <c r="Q66" s="97" t="s">
        <v>139</v>
      </c>
    </row>
    <row r="67" spans="1:17" s="6" customFormat="1" ht="15" customHeight="1">
      <c r="A67" s="161" t="s">
        <v>54</v>
      </c>
      <c r="B67" s="64" t="s">
        <v>202</v>
      </c>
      <c r="C67" s="57">
        <f t="shared" si="9"/>
        <v>2</v>
      </c>
      <c r="D67" s="58"/>
      <c r="E67" s="57"/>
      <c r="F67" s="59">
        <f t="shared" si="8"/>
        <v>2</v>
      </c>
      <c r="G67" s="60" t="str">
        <f>'10.1'!G67</f>
        <v>да</v>
      </c>
      <c r="H67" s="73">
        <v>2</v>
      </c>
      <c r="I67" s="96">
        <v>2</v>
      </c>
      <c r="J67" s="64" t="s">
        <v>265</v>
      </c>
      <c r="K67" s="64" t="s">
        <v>265</v>
      </c>
      <c r="L67" s="64" t="s">
        <v>265</v>
      </c>
      <c r="M67" s="64" t="s">
        <v>265</v>
      </c>
      <c r="N67" s="64" t="s">
        <v>265</v>
      </c>
      <c r="O67" s="64" t="s">
        <v>139</v>
      </c>
      <c r="P67" s="70" t="s">
        <v>399</v>
      </c>
      <c r="Q67" s="97" t="s">
        <v>139</v>
      </c>
    </row>
    <row r="68" spans="1:17" ht="15" customHeight="1">
      <c r="A68" s="161" t="s">
        <v>55</v>
      </c>
      <c r="B68" s="56" t="s">
        <v>202</v>
      </c>
      <c r="C68" s="57">
        <f t="shared" si="9"/>
        <v>2</v>
      </c>
      <c r="D68" s="58"/>
      <c r="E68" s="57"/>
      <c r="F68" s="59">
        <f t="shared" si="8"/>
        <v>2</v>
      </c>
      <c r="G68" s="60" t="str">
        <f>'10.1'!G68</f>
        <v>да</v>
      </c>
      <c r="H68" s="73">
        <v>3</v>
      </c>
      <c r="I68" s="96">
        <v>2</v>
      </c>
      <c r="J68" s="64" t="s">
        <v>265</v>
      </c>
      <c r="K68" s="64" t="s">
        <v>265</v>
      </c>
      <c r="L68" s="64" t="s">
        <v>265</v>
      </c>
      <c r="M68" s="64" t="s">
        <v>265</v>
      </c>
      <c r="N68" s="64" t="s">
        <v>265</v>
      </c>
      <c r="O68" s="64" t="s">
        <v>139</v>
      </c>
      <c r="P68" s="70" t="s">
        <v>401</v>
      </c>
      <c r="Q68" s="97" t="s">
        <v>139</v>
      </c>
    </row>
    <row r="69" spans="1:17" ht="15" customHeight="1">
      <c r="A69" s="160" t="s">
        <v>56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10"/>
    </row>
    <row r="70" spans="1:17" s="6" customFormat="1" ht="15" customHeight="1">
      <c r="A70" s="161" t="s">
        <v>57</v>
      </c>
      <c r="B70" s="64" t="s">
        <v>341</v>
      </c>
      <c r="C70" s="57">
        <f t="shared" ref="C70:C75" si="10">IF(B70=$B$4,2,0)</f>
        <v>0</v>
      </c>
      <c r="D70" s="58"/>
      <c r="E70" s="57"/>
      <c r="F70" s="59">
        <f t="shared" ref="F70:F75" si="11">C70*(1-D70)*(1-E70)</f>
        <v>0</v>
      </c>
      <c r="G70" s="60" t="str">
        <f>'10.1'!G70</f>
        <v>да</v>
      </c>
      <c r="H70" s="73">
        <v>2</v>
      </c>
      <c r="I70" s="96">
        <v>1</v>
      </c>
      <c r="J70" s="56" t="s">
        <v>258</v>
      </c>
      <c r="K70" s="56" t="s">
        <v>221</v>
      </c>
      <c r="L70" s="56" t="s">
        <v>221</v>
      </c>
      <c r="M70" s="56" t="s">
        <v>221</v>
      </c>
      <c r="N70" s="56" t="s">
        <v>221</v>
      </c>
      <c r="O70" s="64" t="s">
        <v>359</v>
      </c>
      <c r="P70" s="71" t="s">
        <v>91</v>
      </c>
      <c r="Q70" s="97" t="s">
        <v>139</v>
      </c>
    </row>
    <row r="71" spans="1:17" ht="15" customHeight="1">
      <c r="A71" s="161" t="s">
        <v>58</v>
      </c>
      <c r="B71" s="64" t="s">
        <v>341</v>
      </c>
      <c r="C71" s="57">
        <f t="shared" si="10"/>
        <v>0</v>
      </c>
      <c r="D71" s="58"/>
      <c r="E71" s="57"/>
      <c r="F71" s="59">
        <f t="shared" si="11"/>
        <v>0</v>
      </c>
      <c r="G71" s="60" t="str">
        <f>'10.1'!G71</f>
        <v>да</v>
      </c>
      <c r="H71" s="73">
        <v>3</v>
      </c>
      <c r="I71" s="96">
        <v>1</v>
      </c>
      <c r="J71" s="64" t="s">
        <v>265</v>
      </c>
      <c r="K71" s="64" t="s">
        <v>265</v>
      </c>
      <c r="L71" s="64" t="s">
        <v>265</v>
      </c>
      <c r="M71" s="64" t="s">
        <v>265</v>
      </c>
      <c r="N71" s="64" t="s">
        <v>265</v>
      </c>
      <c r="O71" s="64" t="s">
        <v>359</v>
      </c>
      <c r="P71" s="88" t="s">
        <v>248</v>
      </c>
      <c r="Q71" s="97" t="s">
        <v>139</v>
      </c>
    </row>
    <row r="72" spans="1:17" ht="15" customHeight="1">
      <c r="A72" s="161" t="s">
        <v>59</v>
      </c>
      <c r="B72" s="64" t="s">
        <v>341</v>
      </c>
      <c r="C72" s="57">
        <f t="shared" si="10"/>
        <v>0</v>
      </c>
      <c r="D72" s="58"/>
      <c r="E72" s="57"/>
      <c r="F72" s="59">
        <f t="shared" si="11"/>
        <v>0</v>
      </c>
      <c r="G72" s="60" t="str">
        <f>'10.1'!G72</f>
        <v>нет</v>
      </c>
      <c r="H72" s="58" t="s">
        <v>139</v>
      </c>
      <c r="I72" s="73" t="s">
        <v>139</v>
      </c>
      <c r="J72" s="60" t="s">
        <v>139</v>
      </c>
      <c r="K72" s="60" t="s">
        <v>139</v>
      </c>
      <c r="L72" s="60" t="s">
        <v>139</v>
      </c>
      <c r="M72" s="60" t="s">
        <v>139</v>
      </c>
      <c r="N72" s="60" t="s">
        <v>139</v>
      </c>
      <c r="O72" s="64" t="s">
        <v>281</v>
      </c>
      <c r="P72" s="65" t="s">
        <v>169</v>
      </c>
      <c r="Q72" s="97" t="s">
        <v>139</v>
      </c>
    </row>
    <row r="73" spans="1:17" s="6" customFormat="1" ht="15" customHeight="1">
      <c r="A73" s="161" t="s">
        <v>60</v>
      </c>
      <c r="B73" s="64" t="s">
        <v>202</v>
      </c>
      <c r="C73" s="57">
        <f t="shared" si="10"/>
        <v>2</v>
      </c>
      <c r="D73" s="58"/>
      <c r="E73" s="57"/>
      <c r="F73" s="59">
        <f t="shared" si="11"/>
        <v>2</v>
      </c>
      <c r="G73" s="60" t="str">
        <f>'10.1'!G73</f>
        <v>да</v>
      </c>
      <c r="H73" s="96">
        <v>2</v>
      </c>
      <c r="I73" s="96">
        <v>2</v>
      </c>
      <c r="J73" s="64" t="s">
        <v>265</v>
      </c>
      <c r="K73" s="64" t="s">
        <v>265</v>
      </c>
      <c r="L73" s="64" t="s">
        <v>265</v>
      </c>
      <c r="M73" s="64" t="s">
        <v>265</v>
      </c>
      <c r="N73" s="64" t="s">
        <v>265</v>
      </c>
      <c r="O73" s="55" t="s">
        <v>139</v>
      </c>
      <c r="P73" s="65" t="s">
        <v>414</v>
      </c>
      <c r="Q73" s="97" t="s">
        <v>139</v>
      </c>
    </row>
    <row r="74" spans="1:17" s="6" customFormat="1" ht="15" customHeight="1">
      <c r="A74" s="161" t="s">
        <v>639</v>
      </c>
      <c r="B74" s="64" t="s">
        <v>202</v>
      </c>
      <c r="C74" s="57">
        <f t="shared" si="10"/>
        <v>2</v>
      </c>
      <c r="D74" s="58"/>
      <c r="E74" s="57"/>
      <c r="F74" s="59">
        <f t="shared" si="11"/>
        <v>2</v>
      </c>
      <c r="G74" s="60" t="str">
        <f>'10.1'!G74</f>
        <v>да</v>
      </c>
      <c r="H74" s="73">
        <v>6</v>
      </c>
      <c r="I74" s="96">
        <v>10</v>
      </c>
      <c r="J74" s="64" t="s">
        <v>265</v>
      </c>
      <c r="K74" s="64" t="s">
        <v>265</v>
      </c>
      <c r="L74" s="64" t="s">
        <v>265</v>
      </c>
      <c r="M74" s="64" t="s">
        <v>265</v>
      </c>
      <c r="N74" s="64" t="s">
        <v>265</v>
      </c>
      <c r="O74" s="56" t="s">
        <v>139</v>
      </c>
      <c r="P74" s="65" t="s">
        <v>125</v>
      </c>
      <c r="Q74" s="97" t="s">
        <v>139</v>
      </c>
    </row>
    <row r="75" spans="1:17" s="6" customFormat="1" ht="15" customHeight="1">
      <c r="A75" s="161" t="s">
        <v>61</v>
      </c>
      <c r="B75" s="64" t="s">
        <v>202</v>
      </c>
      <c r="C75" s="57">
        <f t="shared" si="10"/>
        <v>2</v>
      </c>
      <c r="D75" s="58"/>
      <c r="E75" s="57"/>
      <c r="F75" s="59">
        <f t="shared" si="11"/>
        <v>2</v>
      </c>
      <c r="G75" s="60" t="str">
        <f>'10.1'!G75</f>
        <v>да</v>
      </c>
      <c r="H75" s="73">
        <v>2</v>
      </c>
      <c r="I75" s="96">
        <v>5</v>
      </c>
      <c r="J75" s="64" t="s">
        <v>265</v>
      </c>
      <c r="K75" s="64" t="s">
        <v>265</v>
      </c>
      <c r="L75" s="64" t="s">
        <v>265</v>
      </c>
      <c r="M75" s="64" t="s">
        <v>265</v>
      </c>
      <c r="N75" s="64" t="s">
        <v>265</v>
      </c>
      <c r="O75" s="55" t="s">
        <v>139</v>
      </c>
      <c r="P75" s="71" t="s">
        <v>152</v>
      </c>
      <c r="Q75" s="97" t="s">
        <v>139</v>
      </c>
    </row>
    <row r="76" spans="1:17" ht="15" customHeight="1">
      <c r="A76" s="160" t="s">
        <v>62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10"/>
    </row>
    <row r="77" spans="1:17" s="6" customFormat="1" ht="15" customHeight="1">
      <c r="A77" s="161" t="s">
        <v>63</v>
      </c>
      <c r="B77" s="56" t="s">
        <v>202</v>
      </c>
      <c r="C77" s="57">
        <f>IF(B77=$B$4,2,0)</f>
        <v>2</v>
      </c>
      <c r="D77" s="58"/>
      <c r="E77" s="57"/>
      <c r="F77" s="59">
        <f t="shared" ref="F77:F86" si="12">C77*(1-D77)*(1-E77)</f>
        <v>2</v>
      </c>
      <c r="G77" s="60" t="str">
        <f>'10.1'!G77</f>
        <v>да</v>
      </c>
      <c r="H77" s="73">
        <v>2</v>
      </c>
      <c r="I77" s="96">
        <v>2</v>
      </c>
      <c r="J77" s="64" t="s">
        <v>265</v>
      </c>
      <c r="K77" s="64" t="s">
        <v>265</v>
      </c>
      <c r="L77" s="64" t="s">
        <v>265</v>
      </c>
      <c r="M77" s="64" t="s">
        <v>265</v>
      </c>
      <c r="N77" s="64" t="s">
        <v>265</v>
      </c>
      <c r="O77" s="56" t="s">
        <v>139</v>
      </c>
      <c r="P77" s="71" t="s">
        <v>130</v>
      </c>
      <c r="Q77" s="97" t="s">
        <v>139</v>
      </c>
    </row>
    <row r="78" spans="1:17" s="6" customFormat="1" ht="15" customHeight="1">
      <c r="A78" s="161" t="s">
        <v>65</v>
      </c>
      <c r="B78" s="64" t="s">
        <v>341</v>
      </c>
      <c r="C78" s="57">
        <f t="shared" ref="C78:C86" si="13">IF(B78=$B$4,2,0)</f>
        <v>0</v>
      </c>
      <c r="D78" s="58"/>
      <c r="E78" s="57"/>
      <c r="F78" s="59">
        <f t="shared" si="12"/>
        <v>0</v>
      </c>
      <c r="G78" s="60" t="str">
        <f>'10.1'!G78</f>
        <v>нет</v>
      </c>
      <c r="H78" s="73">
        <v>0</v>
      </c>
      <c r="I78" s="73">
        <v>0</v>
      </c>
      <c r="J78" s="64" t="s">
        <v>139</v>
      </c>
      <c r="K78" s="64" t="s">
        <v>139</v>
      </c>
      <c r="L78" s="64" t="s">
        <v>139</v>
      </c>
      <c r="M78" s="64" t="s">
        <v>139</v>
      </c>
      <c r="N78" s="64" t="s">
        <v>139</v>
      </c>
      <c r="O78" s="56" t="s">
        <v>468</v>
      </c>
      <c r="P78" s="65" t="s">
        <v>404</v>
      </c>
      <c r="Q78" s="97" t="s">
        <v>139</v>
      </c>
    </row>
    <row r="79" spans="1:17" s="6" customFormat="1" ht="15" customHeight="1">
      <c r="A79" s="161" t="s">
        <v>66</v>
      </c>
      <c r="B79" s="56" t="s">
        <v>341</v>
      </c>
      <c r="C79" s="57">
        <f t="shared" si="13"/>
        <v>0</v>
      </c>
      <c r="D79" s="58"/>
      <c r="E79" s="57"/>
      <c r="F79" s="59">
        <f t="shared" si="12"/>
        <v>0</v>
      </c>
      <c r="G79" s="60" t="str">
        <f>'10.1'!G79</f>
        <v>нет</v>
      </c>
      <c r="H79" s="96">
        <v>2</v>
      </c>
      <c r="I79" s="96">
        <v>2</v>
      </c>
      <c r="J79" s="64" t="s">
        <v>265</v>
      </c>
      <c r="K79" s="64" t="s">
        <v>265</v>
      </c>
      <c r="L79" s="64" t="s">
        <v>265</v>
      </c>
      <c r="M79" s="64" t="s">
        <v>265</v>
      </c>
      <c r="N79" s="64" t="s">
        <v>265</v>
      </c>
      <c r="O79" s="55" t="s">
        <v>615</v>
      </c>
      <c r="P79" s="71" t="s">
        <v>153</v>
      </c>
      <c r="Q79" s="97" t="s">
        <v>139</v>
      </c>
    </row>
    <row r="80" spans="1:17" ht="15" customHeight="1">
      <c r="A80" s="161" t="s">
        <v>67</v>
      </c>
      <c r="B80" s="56" t="s">
        <v>202</v>
      </c>
      <c r="C80" s="57">
        <f t="shared" si="13"/>
        <v>2</v>
      </c>
      <c r="D80" s="58"/>
      <c r="E80" s="57"/>
      <c r="F80" s="59">
        <f t="shared" si="12"/>
        <v>2</v>
      </c>
      <c r="G80" s="60" t="str">
        <f>'10.1'!G80</f>
        <v>да</v>
      </c>
      <c r="H80" s="73">
        <v>2</v>
      </c>
      <c r="I80" s="96">
        <v>2</v>
      </c>
      <c r="J80" s="64" t="s">
        <v>265</v>
      </c>
      <c r="K80" s="64" t="s">
        <v>265</v>
      </c>
      <c r="L80" s="64" t="s">
        <v>265</v>
      </c>
      <c r="M80" s="64" t="s">
        <v>265</v>
      </c>
      <c r="N80" s="64" t="s">
        <v>265</v>
      </c>
      <c r="O80" s="64" t="s">
        <v>139</v>
      </c>
      <c r="P80" s="89" t="s">
        <v>92</v>
      </c>
      <c r="Q80" s="97" t="s">
        <v>139</v>
      </c>
    </row>
    <row r="81" spans="1:1444" ht="15" customHeight="1">
      <c r="A81" s="161" t="s">
        <v>69</v>
      </c>
      <c r="B81" s="56" t="s">
        <v>202</v>
      </c>
      <c r="C81" s="57">
        <f t="shared" si="13"/>
        <v>2</v>
      </c>
      <c r="D81" s="58"/>
      <c r="E81" s="57"/>
      <c r="F81" s="59">
        <f t="shared" si="12"/>
        <v>2</v>
      </c>
      <c r="G81" s="60" t="str">
        <f>'10.1'!G81</f>
        <v>да</v>
      </c>
      <c r="H81" s="73">
        <v>2</v>
      </c>
      <c r="I81" s="96">
        <v>2</v>
      </c>
      <c r="J81" s="64" t="s">
        <v>265</v>
      </c>
      <c r="K81" s="64" t="s">
        <v>265</v>
      </c>
      <c r="L81" s="64" t="s">
        <v>265</v>
      </c>
      <c r="M81" s="64" t="s">
        <v>265</v>
      </c>
      <c r="N81" s="64" t="s">
        <v>265</v>
      </c>
      <c r="O81" s="56" t="s">
        <v>139</v>
      </c>
      <c r="P81" s="65" t="s">
        <v>94</v>
      </c>
      <c r="Q81" s="97" t="s">
        <v>139</v>
      </c>
    </row>
    <row r="82" spans="1:1444" s="8" customFormat="1" ht="15" customHeight="1">
      <c r="A82" s="161" t="s">
        <v>70</v>
      </c>
      <c r="B82" s="64" t="s">
        <v>202</v>
      </c>
      <c r="C82" s="57">
        <f t="shared" si="13"/>
        <v>2</v>
      </c>
      <c r="D82" s="58"/>
      <c r="E82" s="57"/>
      <c r="F82" s="59">
        <f t="shared" si="12"/>
        <v>2</v>
      </c>
      <c r="G82" s="60" t="s">
        <v>221</v>
      </c>
      <c r="H82" s="73">
        <v>2</v>
      </c>
      <c r="I82" s="73">
        <v>2</v>
      </c>
      <c r="J82" s="64" t="s">
        <v>265</v>
      </c>
      <c r="K82" s="64" t="s">
        <v>265</v>
      </c>
      <c r="L82" s="64" t="s">
        <v>265</v>
      </c>
      <c r="M82" s="64" t="s">
        <v>265</v>
      </c>
      <c r="N82" s="64" t="s">
        <v>265</v>
      </c>
      <c r="O82" s="56" t="s">
        <v>139</v>
      </c>
      <c r="P82" s="65" t="s">
        <v>408</v>
      </c>
      <c r="Q82" s="97" t="s">
        <v>139</v>
      </c>
    </row>
    <row r="83" spans="1:1444" s="6" customFormat="1" ht="15" customHeight="1">
      <c r="A83" s="161" t="s">
        <v>640</v>
      </c>
      <c r="B83" s="64" t="s">
        <v>341</v>
      </c>
      <c r="C83" s="57">
        <f t="shared" si="13"/>
        <v>0</v>
      </c>
      <c r="D83" s="58"/>
      <c r="E83" s="57"/>
      <c r="F83" s="59">
        <f t="shared" si="12"/>
        <v>0</v>
      </c>
      <c r="G83" s="60" t="str">
        <f>'10.1'!G83</f>
        <v>да</v>
      </c>
      <c r="H83" s="73">
        <v>0</v>
      </c>
      <c r="I83" s="73">
        <v>1</v>
      </c>
      <c r="J83" s="64" t="s">
        <v>265</v>
      </c>
      <c r="K83" s="64" t="s">
        <v>265</v>
      </c>
      <c r="L83" s="64" t="s">
        <v>265</v>
      </c>
      <c r="M83" s="64" t="s">
        <v>265</v>
      </c>
      <c r="N83" s="64" t="s">
        <v>265</v>
      </c>
      <c r="O83" s="64" t="s">
        <v>359</v>
      </c>
      <c r="P83" s="65" t="s">
        <v>286</v>
      </c>
      <c r="Q83" s="97" t="s">
        <v>139</v>
      </c>
    </row>
    <row r="84" spans="1:1444" ht="15" customHeight="1">
      <c r="A84" s="161" t="s">
        <v>71</v>
      </c>
      <c r="B84" s="64" t="s">
        <v>202</v>
      </c>
      <c r="C84" s="57">
        <f t="shared" si="13"/>
        <v>2</v>
      </c>
      <c r="D84" s="58"/>
      <c r="E84" s="57"/>
      <c r="F84" s="59">
        <f t="shared" si="12"/>
        <v>2</v>
      </c>
      <c r="G84" s="60" t="str">
        <f>'10.1'!G84</f>
        <v>да</v>
      </c>
      <c r="H84" s="73">
        <v>6</v>
      </c>
      <c r="I84" s="73">
        <v>7</v>
      </c>
      <c r="J84" s="64" t="s">
        <v>265</v>
      </c>
      <c r="K84" s="64" t="s">
        <v>265</v>
      </c>
      <c r="L84" s="64" t="s">
        <v>265</v>
      </c>
      <c r="M84" s="64" t="s">
        <v>265</v>
      </c>
      <c r="N84" s="64" t="s">
        <v>265</v>
      </c>
      <c r="O84" s="64" t="s">
        <v>139</v>
      </c>
      <c r="P84" s="71" t="s">
        <v>116</v>
      </c>
      <c r="Q84" s="97" t="s">
        <v>139</v>
      </c>
    </row>
    <row r="85" spans="1:1444" s="43" customFormat="1" ht="15" customHeight="1">
      <c r="A85" s="161" t="s">
        <v>72</v>
      </c>
      <c r="B85" s="56" t="s">
        <v>202</v>
      </c>
      <c r="C85" s="66">
        <f t="shared" si="13"/>
        <v>2</v>
      </c>
      <c r="D85" s="67"/>
      <c r="E85" s="66"/>
      <c r="F85" s="68">
        <f t="shared" si="12"/>
        <v>2</v>
      </c>
      <c r="G85" s="60" t="str">
        <f>'10.1'!G85</f>
        <v>да</v>
      </c>
      <c r="H85" s="96">
        <v>3</v>
      </c>
      <c r="I85" s="96">
        <v>7</v>
      </c>
      <c r="J85" s="64" t="s">
        <v>258</v>
      </c>
      <c r="K85" s="56" t="s">
        <v>308</v>
      </c>
      <c r="L85" s="64" t="s">
        <v>265</v>
      </c>
      <c r="M85" s="64" t="s">
        <v>265</v>
      </c>
      <c r="N85" s="64" t="s">
        <v>265</v>
      </c>
      <c r="O85" s="56" t="s">
        <v>462</v>
      </c>
      <c r="P85" s="70" t="s">
        <v>282</v>
      </c>
      <c r="Q85" s="97" t="s">
        <v>139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</row>
    <row r="86" spans="1:1444" s="6" customFormat="1" ht="15" customHeight="1">
      <c r="A86" s="161" t="s">
        <v>73</v>
      </c>
      <c r="B86" s="64" t="s">
        <v>341</v>
      </c>
      <c r="C86" s="57">
        <f t="shared" si="13"/>
        <v>0</v>
      </c>
      <c r="D86" s="58"/>
      <c r="E86" s="57"/>
      <c r="F86" s="59">
        <f t="shared" si="12"/>
        <v>0</v>
      </c>
      <c r="G86" s="60" t="str">
        <f>'10.1'!G86</f>
        <v>нет</v>
      </c>
      <c r="H86" s="57" t="s">
        <v>139</v>
      </c>
      <c r="I86" s="57" t="s">
        <v>139</v>
      </c>
      <c r="J86" s="56" t="s">
        <v>139</v>
      </c>
      <c r="K86" s="56" t="s">
        <v>139</v>
      </c>
      <c r="L86" s="56" t="s">
        <v>139</v>
      </c>
      <c r="M86" s="56" t="s">
        <v>139</v>
      </c>
      <c r="N86" s="56" t="s">
        <v>139</v>
      </c>
      <c r="O86" s="56" t="s">
        <v>281</v>
      </c>
      <c r="P86" s="71" t="s">
        <v>161</v>
      </c>
      <c r="Q86" s="97" t="s">
        <v>139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  <c r="AMR86"/>
      <c r="AMS86"/>
      <c r="AMT86"/>
      <c r="AMU86"/>
      <c r="AMV86"/>
      <c r="AMW86"/>
      <c r="AMX86"/>
      <c r="AMY86"/>
      <c r="AMZ86"/>
      <c r="ANA86"/>
      <c r="ANB86"/>
      <c r="ANC86"/>
      <c r="AND86"/>
      <c r="ANE86"/>
      <c r="ANF86"/>
      <c r="ANG86"/>
      <c r="ANH86"/>
      <c r="ANI86"/>
      <c r="ANJ86"/>
      <c r="ANK86"/>
      <c r="ANL86"/>
      <c r="ANM86"/>
      <c r="ANN86"/>
      <c r="ANO86"/>
      <c r="ANP86"/>
      <c r="ANQ86"/>
      <c r="ANR86"/>
      <c r="ANS86"/>
      <c r="ANT86"/>
      <c r="ANU86"/>
      <c r="ANV86"/>
      <c r="ANW86"/>
      <c r="ANX86"/>
      <c r="ANY86"/>
      <c r="ANZ86"/>
      <c r="AOA86"/>
      <c r="AOB86"/>
      <c r="AOC86"/>
      <c r="AOD86"/>
      <c r="AOE86"/>
      <c r="AOF86"/>
      <c r="AOG86"/>
      <c r="AOH86"/>
      <c r="AOI86"/>
      <c r="AOJ86"/>
      <c r="AOK86"/>
      <c r="AOL86"/>
      <c r="AOM86"/>
      <c r="AON86"/>
      <c r="AOO86"/>
      <c r="AOP86"/>
      <c r="AOQ86"/>
      <c r="AOR86"/>
      <c r="AOS86"/>
      <c r="AOT86"/>
      <c r="AOU86"/>
      <c r="AOV86"/>
      <c r="AOW86"/>
      <c r="AOX86"/>
      <c r="AOY86"/>
      <c r="AOZ86"/>
      <c r="APA86"/>
      <c r="APB86"/>
      <c r="APC86"/>
      <c r="APD86"/>
      <c r="APE86"/>
      <c r="APF86"/>
      <c r="APG86"/>
      <c r="APH86"/>
      <c r="API86"/>
      <c r="APJ86"/>
      <c r="APK86"/>
      <c r="APL86"/>
      <c r="APM86"/>
      <c r="APN86"/>
      <c r="APO86"/>
      <c r="APP86"/>
      <c r="APQ86"/>
      <c r="APR86"/>
      <c r="APS86"/>
      <c r="APT86"/>
      <c r="APU86"/>
      <c r="APV86"/>
      <c r="APW86"/>
      <c r="APX86"/>
      <c r="APY86"/>
      <c r="APZ86"/>
      <c r="AQA86"/>
      <c r="AQB86"/>
      <c r="AQC86"/>
      <c r="AQD86"/>
      <c r="AQE86"/>
      <c r="AQF86"/>
      <c r="AQG86"/>
      <c r="AQH86"/>
      <c r="AQI86"/>
      <c r="AQJ86"/>
      <c r="AQK86"/>
      <c r="AQL86"/>
      <c r="AQM86"/>
      <c r="AQN86"/>
      <c r="AQO86"/>
      <c r="AQP86"/>
      <c r="AQQ86"/>
      <c r="AQR86"/>
      <c r="AQS86"/>
      <c r="AQT86"/>
      <c r="AQU86"/>
      <c r="AQV86"/>
      <c r="AQW86"/>
      <c r="AQX86"/>
      <c r="AQY86"/>
      <c r="AQZ86"/>
      <c r="ARA86"/>
      <c r="ARB86"/>
      <c r="ARC86"/>
      <c r="ARD86"/>
      <c r="ARE86"/>
      <c r="ARF86"/>
      <c r="ARG86"/>
      <c r="ARH86"/>
      <c r="ARI86"/>
      <c r="ARJ86"/>
      <c r="ARK86"/>
      <c r="ARL86"/>
      <c r="ARM86"/>
      <c r="ARN86"/>
      <c r="ARO86"/>
      <c r="ARP86"/>
      <c r="ARQ86"/>
      <c r="ARR86"/>
      <c r="ARS86"/>
      <c r="ART86"/>
      <c r="ARU86"/>
      <c r="ARV86"/>
      <c r="ARW86"/>
      <c r="ARX86"/>
      <c r="ARY86"/>
      <c r="ARZ86"/>
      <c r="ASA86"/>
      <c r="ASB86"/>
      <c r="ASC86"/>
      <c r="ASD86"/>
      <c r="ASE86"/>
      <c r="ASF86"/>
      <c r="ASG86"/>
      <c r="ASH86"/>
      <c r="ASI86"/>
      <c r="ASJ86"/>
      <c r="ASK86"/>
      <c r="ASL86"/>
      <c r="ASM86"/>
      <c r="ASN86"/>
      <c r="ASO86"/>
      <c r="ASP86"/>
      <c r="ASQ86"/>
      <c r="ASR86"/>
      <c r="ASS86"/>
      <c r="AST86"/>
      <c r="ASU86"/>
      <c r="ASV86"/>
      <c r="ASW86"/>
      <c r="ASX86"/>
      <c r="ASY86"/>
      <c r="ASZ86"/>
      <c r="ATA86"/>
      <c r="ATB86"/>
      <c r="ATC86"/>
      <c r="ATD86"/>
      <c r="ATE86"/>
      <c r="ATF86"/>
      <c r="ATG86"/>
      <c r="ATH86"/>
      <c r="ATI86"/>
      <c r="ATJ86"/>
      <c r="ATK86"/>
      <c r="ATL86"/>
      <c r="ATM86"/>
      <c r="ATN86"/>
      <c r="ATO86"/>
      <c r="ATP86"/>
      <c r="ATQ86"/>
      <c r="ATR86"/>
      <c r="ATS86"/>
      <c r="ATT86"/>
      <c r="ATU86"/>
      <c r="ATV86"/>
      <c r="ATW86"/>
      <c r="ATX86"/>
      <c r="ATY86"/>
      <c r="ATZ86"/>
      <c r="AUA86"/>
      <c r="AUB86"/>
      <c r="AUC86"/>
      <c r="AUD86"/>
      <c r="AUE86"/>
      <c r="AUF86"/>
      <c r="AUG86"/>
      <c r="AUH86"/>
      <c r="AUI86"/>
      <c r="AUJ86"/>
      <c r="AUK86"/>
      <c r="AUL86"/>
      <c r="AUM86"/>
      <c r="AUN86"/>
      <c r="AUO86"/>
      <c r="AUP86"/>
      <c r="AUQ86"/>
      <c r="AUR86"/>
      <c r="AUS86"/>
      <c r="AUT86"/>
      <c r="AUU86"/>
      <c r="AUV86"/>
      <c r="AUW86"/>
      <c r="AUX86"/>
      <c r="AUY86"/>
      <c r="AUZ86"/>
      <c r="AVA86"/>
      <c r="AVB86"/>
      <c r="AVC86"/>
      <c r="AVD86"/>
      <c r="AVE86"/>
      <c r="AVF86"/>
      <c r="AVG86"/>
      <c r="AVH86"/>
      <c r="AVI86"/>
      <c r="AVJ86"/>
      <c r="AVK86"/>
      <c r="AVL86"/>
      <c r="AVM86"/>
      <c r="AVN86"/>
      <c r="AVO86"/>
      <c r="AVP86"/>
      <c r="AVQ86"/>
      <c r="AVR86"/>
      <c r="AVS86"/>
      <c r="AVT86"/>
      <c r="AVU86"/>
      <c r="AVV86"/>
      <c r="AVW86"/>
      <c r="AVX86"/>
      <c r="AVY86"/>
      <c r="AVZ86"/>
      <c r="AWA86"/>
      <c r="AWB86"/>
      <c r="AWC86"/>
      <c r="AWD86"/>
      <c r="AWE86"/>
      <c r="AWF86"/>
      <c r="AWG86"/>
      <c r="AWH86"/>
      <c r="AWI86"/>
      <c r="AWJ86"/>
      <c r="AWK86"/>
      <c r="AWL86"/>
      <c r="AWM86"/>
      <c r="AWN86"/>
      <c r="AWO86"/>
      <c r="AWP86"/>
      <c r="AWQ86"/>
      <c r="AWR86"/>
      <c r="AWS86"/>
      <c r="AWT86"/>
      <c r="AWU86"/>
      <c r="AWV86"/>
      <c r="AWW86"/>
      <c r="AWX86"/>
      <c r="AWY86"/>
      <c r="AWZ86"/>
      <c r="AXA86"/>
      <c r="AXB86"/>
      <c r="AXC86"/>
      <c r="AXD86"/>
      <c r="AXE86"/>
      <c r="AXF86"/>
      <c r="AXG86"/>
      <c r="AXH86"/>
      <c r="AXI86"/>
      <c r="AXJ86"/>
      <c r="AXK86"/>
      <c r="AXL86"/>
      <c r="AXM86"/>
      <c r="AXN86"/>
      <c r="AXO86"/>
      <c r="AXP86"/>
      <c r="AXQ86"/>
      <c r="AXR86"/>
      <c r="AXS86"/>
      <c r="AXT86"/>
      <c r="AXU86"/>
      <c r="AXV86"/>
      <c r="AXW86"/>
      <c r="AXX86"/>
      <c r="AXY86"/>
      <c r="AXZ86"/>
      <c r="AYA86"/>
      <c r="AYB86"/>
      <c r="AYC86"/>
      <c r="AYD86"/>
      <c r="AYE86"/>
      <c r="AYF86"/>
      <c r="AYG86"/>
      <c r="AYH86"/>
      <c r="AYI86"/>
      <c r="AYJ86"/>
      <c r="AYK86"/>
      <c r="AYL86"/>
      <c r="AYM86"/>
      <c r="AYN86"/>
      <c r="AYO86"/>
      <c r="AYP86"/>
      <c r="AYQ86"/>
      <c r="AYR86"/>
      <c r="AYS86"/>
      <c r="AYT86"/>
      <c r="AYU86"/>
      <c r="AYV86"/>
      <c r="AYW86"/>
      <c r="AYX86"/>
      <c r="AYY86"/>
      <c r="AYZ86"/>
      <c r="AZA86"/>
      <c r="AZB86"/>
      <c r="AZC86"/>
      <c r="AZD86"/>
      <c r="AZE86"/>
      <c r="AZF86"/>
      <c r="AZG86"/>
      <c r="AZH86"/>
      <c r="AZI86"/>
      <c r="AZJ86"/>
      <c r="AZK86"/>
      <c r="AZL86"/>
      <c r="AZM86"/>
      <c r="AZN86"/>
      <c r="AZO86"/>
      <c r="AZP86"/>
      <c r="AZQ86"/>
      <c r="AZR86"/>
      <c r="AZS86"/>
      <c r="AZT86"/>
      <c r="AZU86"/>
      <c r="AZV86"/>
      <c r="AZW86"/>
      <c r="AZX86"/>
      <c r="AZY86"/>
      <c r="AZZ86"/>
      <c r="BAA86"/>
      <c r="BAB86"/>
      <c r="BAC86"/>
      <c r="BAD86"/>
      <c r="BAE86"/>
      <c r="BAF86"/>
      <c r="BAG86"/>
      <c r="BAH86"/>
      <c r="BAI86"/>
      <c r="BAJ86"/>
      <c r="BAK86"/>
      <c r="BAL86"/>
      <c r="BAM86"/>
      <c r="BAN86"/>
      <c r="BAO86"/>
      <c r="BAP86"/>
      <c r="BAQ86"/>
      <c r="BAR86"/>
      <c r="BAS86"/>
      <c r="BAT86"/>
      <c r="BAU86"/>
      <c r="BAV86"/>
      <c r="BAW86"/>
      <c r="BAX86"/>
      <c r="BAY86"/>
      <c r="BAZ86"/>
      <c r="BBA86"/>
      <c r="BBB86"/>
      <c r="BBC86"/>
      <c r="BBD86"/>
      <c r="BBE86"/>
      <c r="BBF86"/>
      <c r="BBG86"/>
      <c r="BBH86"/>
      <c r="BBI86"/>
      <c r="BBJ86"/>
      <c r="BBK86"/>
      <c r="BBL86"/>
      <c r="BBM86"/>
      <c r="BBN86"/>
      <c r="BBO86"/>
      <c r="BBP86"/>
      <c r="BBQ86"/>
      <c r="BBR86"/>
      <c r="BBS86"/>
      <c r="BBT86"/>
      <c r="BBU86"/>
      <c r="BBV86"/>
      <c r="BBW86"/>
      <c r="BBX86"/>
      <c r="BBY86"/>
      <c r="BBZ86"/>
      <c r="BCA86"/>
      <c r="BCB86"/>
      <c r="BCC86"/>
      <c r="BCD86"/>
      <c r="BCE86"/>
      <c r="BCF86"/>
      <c r="BCG86"/>
      <c r="BCH86"/>
      <c r="BCI86"/>
      <c r="BCJ86"/>
      <c r="BCK86"/>
      <c r="BCL86"/>
      <c r="BCM86"/>
      <c r="BCN86"/>
    </row>
    <row r="87" spans="1:1444" ht="15" customHeight="1">
      <c r="A87" s="160" t="s">
        <v>74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10"/>
    </row>
    <row r="88" spans="1:1444" ht="15" customHeight="1">
      <c r="A88" s="161" t="s">
        <v>64</v>
      </c>
      <c r="B88" s="56" t="s">
        <v>341</v>
      </c>
      <c r="C88" s="57">
        <f>IF(B88=$B$4,2,0)</f>
        <v>0</v>
      </c>
      <c r="D88" s="58"/>
      <c r="E88" s="57"/>
      <c r="F88" s="59">
        <f t="shared" ref="F88:F98" si="14">C88*(1-D88)*(1-E88)</f>
        <v>0</v>
      </c>
      <c r="G88" s="60" t="str">
        <f>'10.1'!G88</f>
        <v>да</v>
      </c>
      <c r="H88" s="73">
        <v>6</v>
      </c>
      <c r="I88" s="96">
        <v>1</v>
      </c>
      <c r="J88" s="56" t="s">
        <v>258</v>
      </c>
      <c r="K88" s="56" t="s">
        <v>221</v>
      </c>
      <c r="L88" s="56" t="s">
        <v>221</v>
      </c>
      <c r="M88" s="56" t="s">
        <v>221</v>
      </c>
      <c r="N88" s="56" t="s">
        <v>221</v>
      </c>
      <c r="O88" s="55" t="s">
        <v>359</v>
      </c>
      <c r="P88" s="65" t="s">
        <v>126</v>
      </c>
      <c r="Q88" s="97" t="s">
        <v>139</v>
      </c>
    </row>
    <row r="89" spans="1:1444" s="6" customFormat="1" ht="15" customHeight="1">
      <c r="A89" s="161" t="s">
        <v>75</v>
      </c>
      <c r="B89" s="64" t="s">
        <v>341</v>
      </c>
      <c r="C89" s="57">
        <f>IF(B89=$B$4,2,0)</f>
        <v>0</v>
      </c>
      <c r="D89" s="58"/>
      <c r="E89" s="57"/>
      <c r="F89" s="59">
        <f t="shared" si="14"/>
        <v>0</v>
      </c>
      <c r="G89" s="60" t="str">
        <f>'10.1'!G89</f>
        <v>да</v>
      </c>
      <c r="H89" s="57">
        <v>0</v>
      </c>
      <c r="I89" s="57">
        <v>1</v>
      </c>
      <c r="J89" s="64" t="s">
        <v>265</v>
      </c>
      <c r="K89" s="64" t="s">
        <v>265</v>
      </c>
      <c r="L89" s="64" t="s">
        <v>265</v>
      </c>
      <c r="M89" s="64" t="s">
        <v>265</v>
      </c>
      <c r="N89" s="64" t="s">
        <v>265</v>
      </c>
      <c r="O89" s="56" t="s">
        <v>359</v>
      </c>
      <c r="P89" s="70" t="s">
        <v>127</v>
      </c>
      <c r="Q89" s="97" t="s">
        <v>139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  <c r="AMM89"/>
      <c r="AMN89"/>
      <c r="AMO89"/>
      <c r="AMP89"/>
      <c r="AMQ89"/>
      <c r="AMR89"/>
      <c r="AMS89"/>
      <c r="AMT89"/>
      <c r="AMU89"/>
      <c r="AMV89"/>
      <c r="AMW89"/>
      <c r="AMX89"/>
      <c r="AMY89"/>
      <c r="AMZ89"/>
      <c r="ANA89"/>
      <c r="ANB89"/>
      <c r="ANC89"/>
      <c r="AND89"/>
      <c r="ANE89"/>
      <c r="ANF89"/>
      <c r="ANG89"/>
      <c r="ANH89"/>
      <c r="ANI89"/>
      <c r="ANJ89"/>
      <c r="ANK89"/>
      <c r="ANL89"/>
      <c r="ANM89"/>
      <c r="ANN89"/>
      <c r="ANO89"/>
      <c r="ANP89"/>
      <c r="ANQ89"/>
      <c r="ANR89"/>
      <c r="ANS89"/>
      <c r="ANT89"/>
      <c r="ANU89"/>
      <c r="ANV89"/>
      <c r="ANW89"/>
      <c r="ANX89"/>
      <c r="ANY89"/>
      <c r="ANZ89"/>
      <c r="AOA89"/>
      <c r="AOB89"/>
      <c r="AOC89"/>
      <c r="AOD89"/>
      <c r="AOE89"/>
      <c r="AOF89"/>
      <c r="AOG89"/>
      <c r="AOH89"/>
      <c r="AOI89"/>
      <c r="AOJ89"/>
      <c r="AOK89"/>
      <c r="AOL89"/>
      <c r="AOM89"/>
      <c r="AON89"/>
      <c r="AOO89"/>
      <c r="AOP89"/>
      <c r="AOQ89"/>
      <c r="AOR89"/>
      <c r="AOS89"/>
      <c r="AOT89"/>
      <c r="AOU89"/>
      <c r="AOV89"/>
      <c r="AOW89"/>
      <c r="AOX89"/>
      <c r="AOY89"/>
      <c r="AOZ89"/>
      <c r="APA89"/>
      <c r="APB89"/>
      <c r="APC89"/>
      <c r="APD89"/>
      <c r="APE89"/>
      <c r="APF89"/>
      <c r="APG89"/>
      <c r="APH89"/>
      <c r="API89"/>
      <c r="APJ89"/>
      <c r="APK89"/>
      <c r="APL89"/>
      <c r="APM89"/>
      <c r="APN89"/>
      <c r="APO89"/>
      <c r="APP89"/>
      <c r="APQ89"/>
      <c r="APR89"/>
      <c r="APS89"/>
      <c r="APT89"/>
      <c r="APU89"/>
      <c r="APV89"/>
      <c r="APW89"/>
      <c r="APX89"/>
      <c r="APY89"/>
      <c r="APZ89"/>
      <c r="AQA89"/>
      <c r="AQB89"/>
      <c r="AQC89"/>
      <c r="AQD89"/>
      <c r="AQE89"/>
      <c r="AQF89"/>
      <c r="AQG89"/>
      <c r="AQH89"/>
      <c r="AQI89"/>
      <c r="AQJ89"/>
      <c r="AQK89"/>
      <c r="AQL89"/>
      <c r="AQM89"/>
      <c r="AQN89"/>
      <c r="AQO89"/>
      <c r="AQP89"/>
      <c r="AQQ89"/>
      <c r="AQR89"/>
      <c r="AQS89"/>
      <c r="AQT89"/>
      <c r="AQU89"/>
      <c r="AQV89"/>
      <c r="AQW89"/>
      <c r="AQX89"/>
      <c r="AQY89"/>
      <c r="AQZ89"/>
      <c r="ARA89"/>
      <c r="ARB89"/>
      <c r="ARC89"/>
      <c r="ARD89"/>
      <c r="ARE89"/>
      <c r="ARF89"/>
      <c r="ARG89"/>
      <c r="ARH89"/>
      <c r="ARI89"/>
      <c r="ARJ89"/>
      <c r="ARK89"/>
      <c r="ARL89"/>
      <c r="ARM89"/>
      <c r="ARN89"/>
      <c r="ARO89"/>
      <c r="ARP89"/>
      <c r="ARQ89"/>
      <c r="ARR89"/>
      <c r="ARS89"/>
      <c r="ART89"/>
      <c r="ARU89"/>
      <c r="ARV89"/>
      <c r="ARW89"/>
      <c r="ARX89"/>
      <c r="ARY89"/>
      <c r="ARZ89"/>
      <c r="ASA89"/>
      <c r="ASB89"/>
      <c r="ASC89"/>
      <c r="ASD89"/>
      <c r="ASE89"/>
      <c r="ASF89"/>
      <c r="ASG89"/>
      <c r="ASH89"/>
      <c r="ASI89"/>
      <c r="ASJ89"/>
      <c r="ASK89"/>
      <c r="ASL89"/>
      <c r="ASM89"/>
      <c r="ASN89"/>
      <c r="ASO89"/>
      <c r="ASP89"/>
      <c r="ASQ89"/>
      <c r="ASR89"/>
      <c r="ASS89"/>
      <c r="AST89"/>
      <c r="ASU89"/>
      <c r="ASV89"/>
      <c r="ASW89"/>
      <c r="ASX89"/>
      <c r="ASY89"/>
      <c r="ASZ89"/>
      <c r="ATA89"/>
      <c r="ATB89"/>
      <c r="ATC89"/>
      <c r="ATD89"/>
      <c r="ATE89"/>
      <c r="ATF89"/>
      <c r="ATG89"/>
      <c r="ATH89"/>
      <c r="ATI89"/>
      <c r="ATJ89"/>
      <c r="ATK89"/>
      <c r="ATL89"/>
      <c r="ATM89"/>
      <c r="ATN89"/>
      <c r="ATO89"/>
      <c r="ATP89"/>
      <c r="ATQ89"/>
      <c r="ATR89"/>
      <c r="ATS89"/>
      <c r="ATT89"/>
      <c r="ATU89"/>
      <c r="ATV89"/>
      <c r="ATW89"/>
      <c r="ATX89"/>
      <c r="ATY89"/>
      <c r="ATZ89"/>
      <c r="AUA89"/>
      <c r="AUB89"/>
      <c r="AUC89"/>
      <c r="AUD89"/>
      <c r="AUE89"/>
      <c r="AUF89"/>
      <c r="AUG89"/>
      <c r="AUH89"/>
      <c r="AUI89"/>
      <c r="AUJ89"/>
      <c r="AUK89"/>
      <c r="AUL89"/>
      <c r="AUM89"/>
      <c r="AUN89"/>
      <c r="AUO89"/>
      <c r="AUP89"/>
      <c r="AUQ89"/>
      <c r="AUR89"/>
      <c r="AUS89"/>
      <c r="AUT89"/>
      <c r="AUU89"/>
      <c r="AUV89"/>
      <c r="AUW89"/>
      <c r="AUX89"/>
      <c r="AUY89"/>
      <c r="AUZ89"/>
      <c r="AVA89"/>
      <c r="AVB89"/>
      <c r="AVC89"/>
      <c r="AVD89"/>
      <c r="AVE89"/>
      <c r="AVF89"/>
      <c r="AVG89"/>
      <c r="AVH89"/>
      <c r="AVI89"/>
      <c r="AVJ89"/>
      <c r="AVK89"/>
      <c r="AVL89"/>
      <c r="AVM89"/>
      <c r="AVN89"/>
      <c r="AVO89"/>
      <c r="AVP89"/>
      <c r="AVQ89"/>
      <c r="AVR89"/>
      <c r="AVS89"/>
      <c r="AVT89"/>
      <c r="AVU89"/>
      <c r="AVV89"/>
      <c r="AVW89"/>
      <c r="AVX89"/>
      <c r="AVY89"/>
      <c r="AVZ89"/>
      <c r="AWA89"/>
      <c r="AWB89"/>
      <c r="AWC89"/>
      <c r="AWD89"/>
      <c r="AWE89"/>
      <c r="AWF89"/>
      <c r="AWG89"/>
      <c r="AWH89"/>
      <c r="AWI89"/>
      <c r="AWJ89"/>
      <c r="AWK89"/>
      <c r="AWL89"/>
      <c r="AWM89"/>
      <c r="AWN89"/>
      <c r="AWO89"/>
      <c r="AWP89"/>
      <c r="AWQ89"/>
      <c r="AWR89"/>
      <c r="AWS89"/>
      <c r="AWT89"/>
      <c r="AWU89"/>
      <c r="AWV89"/>
      <c r="AWW89"/>
      <c r="AWX89"/>
      <c r="AWY89"/>
      <c r="AWZ89"/>
      <c r="AXA89"/>
      <c r="AXB89"/>
      <c r="AXC89"/>
      <c r="AXD89"/>
      <c r="AXE89"/>
      <c r="AXF89"/>
      <c r="AXG89"/>
      <c r="AXH89"/>
      <c r="AXI89"/>
      <c r="AXJ89"/>
      <c r="AXK89"/>
      <c r="AXL89"/>
      <c r="AXM89"/>
      <c r="AXN89"/>
      <c r="AXO89"/>
      <c r="AXP89"/>
      <c r="AXQ89"/>
      <c r="AXR89"/>
      <c r="AXS89"/>
      <c r="AXT89"/>
      <c r="AXU89"/>
      <c r="AXV89"/>
      <c r="AXW89"/>
      <c r="AXX89"/>
      <c r="AXY89"/>
      <c r="AXZ89"/>
      <c r="AYA89"/>
      <c r="AYB89"/>
      <c r="AYC89"/>
      <c r="AYD89"/>
      <c r="AYE89"/>
      <c r="AYF89"/>
      <c r="AYG89"/>
      <c r="AYH89"/>
      <c r="AYI89"/>
      <c r="AYJ89"/>
      <c r="AYK89"/>
      <c r="AYL89"/>
      <c r="AYM89"/>
      <c r="AYN89"/>
      <c r="AYO89"/>
      <c r="AYP89"/>
      <c r="AYQ89"/>
      <c r="AYR89"/>
      <c r="AYS89"/>
      <c r="AYT89"/>
      <c r="AYU89"/>
      <c r="AYV89"/>
      <c r="AYW89"/>
      <c r="AYX89"/>
      <c r="AYY89"/>
      <c r="AYZ89"/>
      <c r="AZA89"/>
      <c r="AZB89"/>
      <c r="AZC89"/>
      <c r="AZD89"/>
      <c r="AZE89"/>
      <c r="AZF89"/>
      <c r="AZG89"/>
      <c r="AZH89"/>
      <c r="AZI89"/>
      <c r="AZJ89"/>
      <c r="AZK89"/>
      <c r="AZL89"/>
      <c r="AZM89"/>
      <c r="AZN89"/>
      <c r="AZO89"/>
      <c r="AZP89"/>
      <c r="AZQ89"/>
      <c r="AZR89"/>
      <c r="AZS89"/>
      <c r="AZT89"/>
      <c r="AZU89"/>
      <c r="AZV89"/>
      <c r="AZW89"/>
      <c r="AZX89"/>
      <c r="AZY89"/>
      <c r="AZZ89"/>
      <c r="BAA89"/>
      <c r="BAB89"/>
      <c r="BAC89"/>
      <c r="BAD89"/>
      <c r="BAE89"/>
      <c r="BAF89"/>
      <c r="BAG89"/>
      <c r="BAH89"/>
      <c r="BAI89"/>
      <c r="BAJ89"/>
      <c r="BAK89"/>
      <c r="BAL89"/>
      <c r="BAM89"/>
      <c r="BAN89"/>
      <c r="BAO89"/>
      <c r="BAP89"/>
      <c r="BAQ89"/>
      <c r="BAR89"/>
      <c r="BAS89"/>
      <c r="BAT89"/>
      <c r="BAU89"/>
      <c r="BAV89"/>
      <c r="BAW89"/>
      <c r="BAX89"/>
      <c r="BAY89"/>
      <c r="BAZ89"/>
      <c r="BBA89"/>
      <c r="BBB89"/>
      <c r="BBC89"/>
      <c r="BBD89"/>
      <c r="BBE89"/>
      <c r="BBF89"/>
      <c r="BBG89"/>
      <c r="BBH89"/>
      <c r="BBI89"/>
      <c r="BBJ89"/>
      <c r="BBK89"/>
      <c r="BBL89"/>
      <c r="BBM89"/>
      <c r="BBN89"/>
      <c r="BBO89"/>
      <c r="BBP89"/>
      <c r="BBQ89"/>
      <c r="BBR89"/>
      <c r="BBS89"/>
      <c r="BBT89"/>
      <c r="BBU89"/>
      <c r="BBV89"/>
      <c r="BBW89"/>
      <c r="BBX89"/>
      <c r="BBY89"/>
      <c r="BBZ89"/>
      <c r="BCA89"/>
      <c r="BCB89"/>
      <c r="BCC89"/>
      <c r="BCD89"/>
      <c r="BCE89"/>
      <c r="BCF89"/>
      <c r="BCG89"/>
      <c r="BCH89"/>
      <c r="BCI89"/>
      <c r="BCJ89"/>
      <c r="BCK89"/>
      <c r="BCL89"/>
      <c r="BCM89"/>
      <c r="BCN89"/>
    </row>
    <row r="90" spans="1:1444" s="6" customFormat="1" ht="15" customHeight="1">
      <c r="A90" s="161" t="s">
        <v>68</v>
      </c>
      <c r="B90" s="64" t="s">
        <v>341</v>
      </c>
      <c r="C90" s="57">
        <f>IF(B90=$B$4,2,0)</f>
        <v>0</v>
      </c>
      <c r="D90" s="58"/>
      <c r="E90" s="57"/>
      <c r="F90" s="59">
        <f t="shared" si="14"/>
        <v>0</v>
      </c>
      <c r="G90" s="60" t="str">
        <f>'10.1'!G90</f>
        <v>нет</v>
      </c>
      <c r="H90" s="57" t="s">
        <v>139</v>
      </c>
      <c r="I90" s="57" t="s">
        <v>139</v>
      </c>
      <c r="J90" s="56" t="s">
        <v>139</v>
      </c>
      <c r="K90" s="56" t="s">
        <v>139</v>
      </c>
      <c r="L90" s="56" t="s">
        <v>139</v>
      </c>
      <c r="M90" s="56" t="s">
        <v>139</v>
      </c>
      <c r="N90" s="56" t="s">
        <v>139</v>
      </c>
      <c r="O90" s="64" t="s">
        <v>281</v>
      </c>
      <c r="P90" s="65" t="s">
        <v>93</v>
      </c>
      <c r="Q90" s="97" t="s">
        <v>139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  <c r="AMM90"/>
      <c r="AMN90"/>
      <c r="AMO90"/>
      <c r="AMP90"/>
      <c r="AMQ90"/>
      <c r="AMR90"/>
      <c r="AMS90"/>
      <c r="AMT90"/>
      <c r="AMU90"/>
      <c r="AMV90"/>
      <c r="AMW90"/>
      <c r="AMX90"/>
      <c r="AMY90"/>
      <c r="AMZ90"/>
      <c r="ANA90"/>
      <c r="ANB90"/>
      <c r="ANC90"/>
      <c r="AND90"/>
      <c r="ANE90"/>
      <c r="ANF90"/>
      <c r="ANG90"/>
      <c r="ANH90"/>
      <c r="ANI90"/>
      <c r="ANJ90"/>
      <c r="ANK90"/>
      <c r="ANL90"/>
      <c r="ANM90"/>
      <c r="ANN90"/>
      <c r="ANO90"/>
      <c r="ANP90"/>
      <c r="ANQ90"/>
      <c r="ANR90"/>
      <c r="ANS90"/>
      <c r="ANT90"/>
      <c r="ANU90"/>
      <c r="ANV90"/>
      <c r="ANW90"/>
      <c r="ANX90"/>
      <c r="ANY90"/>
      <c r="ANZ90"/>
      <c r="AOA90"/>
      <c r="AOB90"/>
      <c r="AOC90"/>
      <c r="AOD90"/>
      <c r="AOE90"/>
      <c r="AOF90"/>
      <c r="AOG90"/>
      <c r="AOH90"/>
      <c r="AOI90"/>
      <c r="AOJ90"/>
      <c r="AOK90"/>
      <c r="AOL90"/>
      <c r="AOM90"/>
      <c r="AON90"/>
      <c r="AOO90"/>
      <c r="AOP90"/>
      <c r="AOQ90"/>
      <c r="AOR90"/>
      <c r="AOS90"/>
      <c r="AOT90"/>
      <c r="AOU90"/>
      <c r="AOV90"/>
      <c r="AOW90"/>
      <c r="AOX90"/>
      <c r="AOY90"/>
      <c r="AOZ90"/>
      <c r="APA90"/>
      <c r="APB90"/>
      <c r="APC90"/>
      <c r="APD90"/>
      <c r="APE90"/>
      <c r="APF90"/>
      <c r="APG90"/>
      <c r="APH90"/>
      <c r="API90"/>
      <c r="APJ90"/>
      <c r="APK90"/>
      <c r="APL90"/>
      <c r="APM90"/>
      <c r="APN90"/>
      <c r="APO90"/>
      <c r="APP90"/>
      <c r="APQ90"/>
      <c r="APR90"/>
      <c r="APS90"/>
      <c r="APT90"/>
      <c r="APU90"/>
      <c r="APV90"/>
      <c r="APW90"/>
      <c r="APX90"/>
      <c r="APY90"/>
      <c r="APZ90"/>
      <c r="AQA90"/>
      <c r="AQB90"/>
      <c r="AQC90"/>
      <c r="AQD90"/>
      <c r="AQE90"/>
      <c r="AQF90"/>
      <c r="AQG90"/>
      <c r="AQH90"/>
      <c r="AQI90"/>
      <c r="AQJ90"/>
      <c r="AQK90"/>
      <c r="AQL90"/>
      <c r="AQM90"/>
      <c r="AQN90"/>
      <c r="AQO90"/>
      <c r="AQP90"/>
      <c r="AQQ90"/>
      <c r="AQR90"/>
      <c r="AQS90"/>
      <c r="AQT90"/>
      <c r="AQU90"/>
      <c r="AQV90"/>
      <c r="AQW90"/>
      <c r="AQX90"/>
      <c r="AQY90"/>
      <c r="AQZ90"/>
      <c r="ARA90"/>
      <c r="ARB90"/>
      <c r="ARC90"/>
      <c r="ARD90"/>
      <c r="ARE90"/>
      <c r="ARF90"/>
      <c r="ARG90"/>
      <c r="ARH90"/>
      <c r="ARI90"/>
      <c r="ARJ90"/>
      <c r="ARK90"/>
      <c r="ARL90"/>
      <c r="ARM90"/>
      <c r="ARN90"/>
      <c r="ARO90"/>
      <c r="ARP90"/>
      <c r="ARQ90"/>
      <c r="ARR90"/>
      <c r="ARS90"/>
      <c r="ART90"/>
      <c r="ARU90"/>
      <c r="ARV90"/>
      <c r="ARW90"/>
      <c r="ARX90"/>
      <c r="ARY90"/>
      <c r="ARZ90"/>
      <c r="ASA90"/>
      <c r="ASB90"/>
      <c r="ASC90"/>
      <c r="ASD90"/>
      <c r="ASE90"/>
      <c r="ASF90"/>
      <c r="ASG90"/>
      <c r="ASH90"/>
      <c r="ASI90"/>
      <c r="ASJ90"/>
      <c r="ASK90"/>
      <c r="ASL90"/>
      <c r="ASM90"/>
      <c r="ASN90"/>
      <c r="ASO90"/>
      <c r="ASP90"/>
      <c r="ASQ90"/>
      <c r="ASR90"/>
      <c r="ASS90"/>
      <c r="AST90"/>
      <c r="ASU90"/>
      <c r="ASV90"/>
      <c r="ASW90"/>
      <c r="ASX90"/>
      <c r="ASY90"/>
      <c r="ASZ90"/>
      <c r="ATA90"/>
      <c r="ATB90"/>
      <c r="ATC90"/>
      <c r="ATD90"/>
      <c r="ATE90"/>
      <c r="ATF90"/>
      <c r="ATG90"/>
      <c r="ATH90"/>
      <c r="ATI90"/>
      <c r="ATJ90"/>
      <c r="ATK90"/>
      <c r="ATL90"/>
      <c r="ATM90"/>
      <c r="ATN90"/>
      <c r="ATO90"/>
      <c r="ATP90"/>
      <c r="ATQ90"/>
      <c r="ATR90"/>
      <c r="ATS90"/>
      <c r="ATT90"/>
      <c r="ATU90"/>
      <c r="ATV90"/>
      <c r="ATW90"/>
      <c r="ATX90"/>
      <c r="ATY90"/>
      <c r="ATZ90"/>
      <c r="AUA90"/>
      <c r="AUB90"/>
      <c r="AUC90"/>
      <c r="AUD90"/>
      <c r="AUE90"/>
      <c r="AUF90"/>
      <c r="AUG90"/>
      <c r="AUH90"/>
      <c r="AUI90"/>
      <c r="AUJ90"/>
      <c r="AUK90"/>
      <c r="AUL90"/>
      <c r="AUM90"/>
      <c r="AUN90"/>
      <c r="AUO90"/>
      <c r="AUP90"/>
      <c r="AUQ90"/>
      <c r="AUR90"/>
      <c r="AUS90"/>
      <c r="AUT90"/>
      <c r="AUU90"/>
      <c r="AUV90"/>
      <c r="AUW90"/>
      <c r="AUX90"/>
      <c r="AUY90"/>
      <c r="AUZ90"/>
      <c r="AVA90"/>
      <c r="AVB90"/>
      <c r="AVC90"/>
      <c r="AVD90"/>
      <c r="AVE90"/>
      <c r="AVF90"/>
      <c r="AVG90"/>
      <c r="AVH90"/>
      <c r="AVI90"/>
      <c r="AVJ90"/>
      <c r="AVK90"/>
      <c r="AVL90"/>
      <c r="AVM90"/>
      <c r="AVN90"/>
      <c r="AVO90"/>
      <c r="AVP90"/>
      <c r="AVQ90"/>
      <c r="AVR90"/>
      <c r="AVS90"/>
      <c r="AVT90"/>
      <c r="AVU90"/>
      <c r="AVV90"/>
      <c r="AVW90"/>
      <c r="AVX90"/>
      <c r="AVY90"/>
      <c r="AVZ90"/>
      <c r="AWA90"/>
      <c r="AWB90"/>
      <c r="AWC90"/>
      <c r="AWD90"/>
      <c r="AWE90"/>
      <c r="AWF90"/>
      <c r="AWG90"/>
      <c r="AWH90"/>
      <c r="AWI90"/>
      <c r="AWJ90"/>
      <c r="AWK90"/>
      <c r="AWL90"/>
      <c r="AWM90"/>
      <c r="AWN90"/>
      <c r="AWO90"/>
      <c r="AWP90"/>
      <c r="AWQ90"/>
      <c r="AWR90"/>
      <c r="AWS90"/>
      <c r="AWT90"/>
      <c r="AWU90"/>
      <c r="AWV90"/>
      <c r="AWW90"/>
      <c r="AWX90"/>
      <c r="AWY90"/>
      <c r="AWZ90"/>
      <c r="AXA90"/>
      <c r="AXB90"/>
      <c r="AXC90"/>
      <c r="AXD90"/>
      <c r="AXE90"/>
      <c r="AXF90"/>
      <c r="AXG90"/>
      <c r="AXH90"/>
      <c r="AXI90"/>
      <c r="AXJ90"/>
      <c r="AXK90"/>
      <c r="AXL90"/>
      <c r="AXM90"/>
      <c r="AXN90"/>
      <c r="AXO90"/>
      <c r="AXP90"/>
      <c r="AXQ90"/>
      <c r="AXR90"/>
      <c r="AXS90"/>
      <c r="AXT90"/>
      <c r="AXU90"/>
      <c r="AXV90"/>
      <c r="AXW90"/>
      <c r="AXX90"/>
      <c r="AXY90"/>
      <c r="AXZ90"/>
      <c r="AYA90"/>
      <c r="AYB90"/>
      <c r="AYC90"/>
      <c r="AYD90"/>
      <c r="AYE90"/>
      <c r="AYF90"/>
      <c r="AYG90"/>
      <c r="AYH90"/>
      <c r="AYI90"/>
      <c r="AYJ90"/>
      <c r="AYK90"/>
      <c r="AYL90"/>
      <c r="AYM90"/>
      <c r="AYN90"/>
      <c r="AYO90"/>
      <c r="AYP90"/>
      <c r="AYQ90"/>
      <c r="AYR90"/>
      <c r="AYS90"/>
      <c r="AYT90"/>
      <c r="AYU90"/>
      <c r="AYV90"/>
      <c r="AYW90"/>
      <c r="AYX90"/>
      <c r="AYY90"/>
      <c r="AYZ90"/>
      <c r="AZA90"/>
      <c r="AZB90"/>
      <c r="AZC90"/>
      <c r="AZD90"/>
      <c r="AZE90"/>
      <c r="AZF90"/>
      <c r="AZG90"/>
      <c r="AZH90"/>
      <c r="AZI90"/>
      <c r="AZJ90"/>
      <c r="AZK90"/>
      <c r="AZL90"/>
      <c r="AZM90"/>
      <c r="AZN90"/>
      <c r="AZO90"/>
      <c r="AZP90"/>
      <c r="AZQ90"/>
      <c r="AZR90"/>
      <c r="AZS90"/>
      <c r="AZT90"/>
      <c r="AZU90"/>
      <c r="AZV90"/>
      <c r="AZW90"/>
      <c r="AZX90"/>
      <c r="AZY90"/>
      <c r="AZZ90"/>
      <c r="BAA90"/>
      <c r="BAB90"/>
      <c r="BAC90"/>
      <c r="BAD90"/>
      <c r="BAE90"/>
      <c r="BAF90"/>
      <c r="BAG90"/>
      <c r="BAH90"/>
      <c r="BAI90"/>
      <c r="BAJ90"/>
      <c r="BAK90"/>
      <c r="BAL90"/>
      <c r="BAM90"/>
      <c r="BAN90"/>
      <c r="BAO90"/>
      <c r="BAP90"/>
      <c r="BAQ90"/>
      <c r="BAR90"/>
      <c r="BAS90"/>
      <c r="BAT90"/>
      <c r="BAU90"/>
      <c r="BAV90"/>
      <c r="BAW90"/>
      <c r="BAX90"/>
      <c r="BAY90"/>
      <c r="BAZ90"/>
      <c r="BBA90"/>
      <c r="BBB90"/>
      <c r="BBC90"/>
      <c r="BBD90"/>
      <c r="BBE90"/>
      <c r="BBF90"/>
      <c r="BBG90"/>
      <c r="BBH90"/>
      <c r="BBI90"/>
      <c r="BBJ90"/>
      <c r="BBK90"/>
      <c r="BBL90"/>
      <c r="BBM90"/>
      <c r="BBN90"/>
      <c r="BBO90"/>
      <c r="BBP90"/>
      <c r="BBQ90"/>
      <c r="BBR90"/>
      <c r="BBS90"/>
      <c r="BBT90"/>
      <c r="BBU90"/>
      <c r="BBV90"/>
      <c r="BBW90"/>
      <c r="BBX90"/>
      <c r="BBY90"/>
      <c r="BBZ90"/>
      <c r="BCA90"/>
      <c r="BCB90"/>
      <c r="BCC90"/>
      <c r="BCD90"/>
      <c r="BCE90"/>
      <c r="BCF90"/>
      <c r="BCG90"/>
      <c r="BCH90"/>
      <c r="BCI90"/>
      <c r="BCJ90"/>
      <c r="BCK90"/>
      <c r="BCL90"/>
      <c r="BCM90"/>
      <c r="BCN90"/>
    </row>
    <row r="91" spans="1:1444" s="6" customFormat="1" ht="15" customHeight="1">
      <c r="A91" s="161" t="s">
        <v>76</v>
      </c>
      <c r="B91" s="64" t="s">
        <v>341</v>
      </c>
      <c r="C91" s="57">
        <f t="shared" ref="C91:C98" si="15">IF(B91=$B$4,2,0)</f>
        <v>0</v>
      </c>
      <c r="D91" s="58"/>
      <c r="E91" s="57"/>
      <c r="F91" s="59">
        <f t="shared" si="14"/>
        <v>0</v>
      </c>
      <c r="G91" s="60" t="str">
        <f>'10.1'!G91</f>
        <v>нет</v>
      </c>
      <c r="H91" s="57">
        <v>0</v>
      </c>
      <c r="I91" s="57">
        <v>0</v>
      </c>
      <c r="J91" s="56" t="s">
        <v>139</v>
      </c>
      <c r="K91" s="56" t="s">
        <v>139</v>
      </c>
      <c r="L91" s="56" t="s">
        <v>139</v>
      </c>
      <c r="M91" s="56" t="s">
        <v>139</v>
      </c>
      <c r="N91" s="56" t="s">
        <v>139</v>
      </c>
      <c r="O91" s="64" t="s">
        <v>468</v>
      </c>
      <c r="P91" s="71" t="s">
        <v>276</v>
      </c>
      <c r="Q91" s="97" t="s">
        <v>139</v>
      </c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  <c r="AMM91"/>
      <c r="AMN91"/>
      <c r="AMO91"/>
      <c r="AMP91"/>
      <c r="AMQ91"/>
      <c r="AMR91"/>
      <c r="AMS91"/>
      <c r="AMT91"/>
      <c r="AMU91"/>
      <c r="AMV91"/>
      <c r="AMW91"/>
      <c r="AMX91"/>
      <c r="AMY91"/>
      <c r="AMZ91"/>
      <c r="ANA91"/>
      <c r="ANB91"/>
      <c r="ANC91"/>
      <c r="AND91"/>
      <c r="ANE91"/>
      <c r="ANF91"/>
      <c r="ANG91"/>
      <c r="ANH91"/>
      <c r="ANI91"/>
      <c r="ANJ91"/>
      <c r="ANK91"/>
      <c r="ANL91"/>
      <c r="ANM91"/>
      <c r="ANN91"/>
      <c r="ANO91"/>
      <c r="ANP91"/>
      <c r="ANQ91"/>
      <c r="ANR91"/>
      <c r="ANS91"/>
      <c r="ANT91"/>
      <c r="ANU91"/>
      <c r="ANV91"/>
      <c r="ANW91"/>
      <c r="ANX91"/>
      <c r="ANY91"/>
      <c r="ANZ91"/>
      <c r="AOA91"/>
      <c r="AOB91"/>
      <c r="AOC91"/>
      <c r="AOD91"/>
      <c r="AOE91"/>
      <c r="AOF91"/>
      <c r="AOG91"/>
      <c r="AOH91"/>
      <c r="AOI91"/>
      <c r="AOJ91"/>
      <c r="AOK91"/>
      <c r="AOL91"/>
      <c r="AOM91"/>
      <c r="AON91"/>
      <c r="AOO91"/>
      <c r="AOP91"/>
      <c r="AOQ91"/>
      <c r="AOR91"/>
      <c r="AOS91"/>
      <c r="AOT91"/>
      <c r="AOU91"/>
      <c r="AOV91"/>
      <c r="AOW91"/>
      <c r="AOX91"/>
      <c r="AOY91"/>
      <c r="AOZ91"/>
      <c r="APA91"/>
      <c r="APB91"/>
      <c r="APC91"/>
      <c r="APD91"/>
      <c r="APE91"/>
      <c r="APF91"/>
      <c r="APG91"/>
      <c r="APH91"/>
      <c r="API91"/>
      <c r="APJ91"/>
      <c r="APK91"/>
      <c r="APL91"/>
      <c r="APM91"/>
      <c r="APN91"/>
      <c r="APO91"/>
      <c r="APP91"/>
      <c r="APQ91"/>
      <c r="APR91"/>
      <c r="APS91"/>
      <c r="APT91"/>
      <c r="APU91"/>
      <c r="APV91"/>
      <c r="APW91"/>
      <c r="APX91"/>
      <c r="APY91"/>
      <c r="APZ91"/>
      <c r="AQA91"/>
      <c r="AQB91"/>
      <c r="AQC91"/>
      <c r="AQD91"/>
      <c r="AQE91"/>
      <c r="AQF91"/>
      <c r="AQG91"/>
      <c r="AQH91"/>
      <c r="AQI91"/>
      <c r="AQJ91"/>
      <c r="AQK91"/>
      <c r="AQL91"/>
      <c r="AQM91"/>
      <c r="AQN91"/>
      <c r="AQO91"/>
      <c r="AQP91"/>
      <c r="AQQ91"/>
      <c r="AQR91"/>
      <c r="AQS91"/>
      <c r="AQT91"/>
      <c r="AQU91"/>
      <c r="AQV91"/>
      <c r="AQW91"/>
      <c r="AQX91"/>
      <c r="AQY91"/>
      <c r="AQZ91"/>
      <c r="ARA91"/>
      <c r="ARB91"/>
      <c r="ARC91"/>
      <c r="ARD91"/>
      <c r="ARE91"/>
      <c r="ARF91"/>
      <c r="ARG91"/>
      <c r="ARH91"/>
      <c r="ARI91"/>
      <c r="ARJ91"/>
      <c r="ARK91"/>
      <c r="ARL91"/>
      <c r="ARM91"/>
      <c r="ARN91"/>
      <c r="ARO91"/>
      <c r="ARP91"/>
      <c r="ARQ91"/>
      <c r="ARR91"/>
      <c r="ARS91"/>
      <c r="ART91"/>
      <c r="ARU91"/>
      <c r="ARV91"/>
      <c r="ARW91"/>
      <c r="ARX91"/>
      <c r="ARY91"/>
      <c r="ARZ91"/>
      <c r="ASA91"/>
      <c r="ASB91"/>
      <c r="ASC91"/>
      <c r="ASD91"/>
      <c r="ASE91"/>
      <c r="ASF91"/>
      <c r="ASG91"/>
      <c r="ASH91"/>
      <c r="ASI91"/>
      <c r="ASJ91"/>
      <c r="ASK91"/>
      <c r="ASL91"/>
      <c r="ASM91"/>
      <c r="ASN91"/>
      <c r="ASO91"/>
      <c r="ASP91"/>
      <c r="ASQ91"/>
      <c r="ASR91"/>
      <c r="ASS91"/>
      <c r="AST91"/>
      <c r="ASU91"/>
      <c r="ASV91"/>
      <c r="ASW91"/>
      <c r="ASX91"/>
      <c r="ASY91"/>
      <c r="ASZ91"/>
      <c r="ATA91"/>
      <c r="ATB91"/>
      <c r="ATC91"/>
      <c r="ATD91"/>
      <c r="ATE91"/>
      <c r="ATF91"/>
      <c r="ATG91"/>
      <c r="ATH91"/>
      <c r="ATI91"/>
      <c r="ATJ91"/>
      <c r="ATK91"/>
      <c r="ATL91"/>
      <c r="ATM91"/>
      <c r="ATN91"/>
      <c r="ATO91"/>
      <c r="ATP91"/>
      <c r="ATQ91"/>
      <c r="ATR91"/>
      <c r="ATS91"/>
      <c r="ATT91"/>
      <c r="ATU91"/>
      <c r="ATV91"/>
      <c r="ATW91"/>
      <c r="ATX91"/>
      <c r="ATY91"/>
      <c r="ATZ91"/>
      <c r="AUA91"/>
      <c r="AUB91"/>
      <c r="AUC91"/>
      <c r="AUD91"/>
      <c r="AUE91"/>
      <c r="AUF91"/>
      <c r="AUG91"/>
      <c r="AUH91"/>
      <c r="AUI91"/>
      <c r="AUJ91"/>
      <c r="AUK91"/>
      <c r="AUL91"/>
      <c r="AUM91"/>
      <c r="AUN91"/>
      <c r="AUO91"/>
      <c r="AUP91"/>
      <c r="AUQ91"/>
      <c r="AUR91"/>
      <c r="AUS91"/>
      <c r="AUT91"/>
      <c r="AUU91"/>
      <c r="AUV91"/>
      <c r="AUW91"/>
      <c r="AUX91"/>
      <c r="AUY91"/>
      <c r="AUZ91"/>
      <c r="AVA91"/>
      <c r="AVB91"/>
      <c r="AVC91"/>
      <c r="AVD91"/>
      <c r="AVE91"/>
      <c r="AVF91"/>
      <c r="AVG91"/>
      <c r="AVH91"/>
      <c r="AVI91"/>
      <c r="AVJ91"/>
      <c r="AVK91"/>
      <c r="AVL91"/>
      <c r="AVM91"/>
      <c r="AVN91"/>
      <c r="AVO91"/>
      <c r="AVP91"/>
      <c r="AVQ91"/>
      <c r="AVR91"/>
      <c r="AVS91"/>
      <c r="AVT91"/>
      <c r="AVU91"/>
      <c r="AVV91"/>
      <c r="AVW91"/>
      <c r="AVX91"/>
      <c r="AVY91"/>
      <c r="AVZ91"/>
      <c r="AWA91"/>
      <c r="AWB91"/>
      <c r="AWC91"/>
      <c r="AWD91"/>
      <c r="AWE91"/>
      <c r="AWF91"/>
      <c r="AWG91"/>
      <c r="AWH91"/>
      <c r="AWI91"/>
      <c r="AWJ91"/>
      <c r="AWK91"/>
      <c r="AWL91"/>
      <c r="AWM91"/>
      <c r="AWN91"/>
      <c r="AWO91"/>
      <c r="AWP91"/>
      <c r="AWQ91"/>
      <c r="AWR91"/>
      <c r="AWS91"/>
      <c r="AWT91"/>
      <c r="AWU91"/>
      <c r="AWV91"/>
      <c r="AWW91"/>
      <c r="AWX91"/>
      <c r="AWY91"/>
      <c r="AWZ91"/>
      <c r="AXA91"/>
      <c r="AXB91"/>
      <c r="AXC91"/>
      <c r="AXD91"/>
      <c r="AXE91"/>
      <c r="AXF91"/>
      <c r="AXG91"/>
      <c r="AXH91"/>
      <c r="AXI91"/>
      <c r="AXJ91"/>
      <c r="AXK91"/>
      <c r="AXL91"/>
      <c r="AXM91"/>
      <c r="AXN91"/>
      <c r="AXO91"/>
      <c r="AXP91"/>
      <c r="AXQ91"/>
      <c r="AXR91"/>
      <c r="AXS91"/>
      <c r="AXT91"/>
      <c r="AXU91"/>
      <c r="AXV91"/>
      <c r="AXW91"/>
      <c r="AXX91"/>
      <c r="AXY91"/>
      <c r="AXZ91"/>
      <c r="AYA91"/>
      <c r="AYB91"/>
      <c r="AYC91"/>
      <c r="AYD91"/>
      <c r="AYE91"/>
      <c r="AYF91"/>
      <c r="AYG91"/>
      <c r="AYH91"/>
      <c r="AYI91"/>
      <c r="AYJ91"/>
      <c r="AYK91"/>
      <c r="AYL91"/>
      <c r="AYM91"/>
      <c r="AYN91"/>
      <c r="AYO91"/>
      <c r="AYP91"/>
      <c r="AYQ91"/>
      <c r="AYR91"/>
      <c r="AYS91"/>
      <c r="AYT91"/>
      <c r="AYU91"/>
      <c r="AYV91"/>
      <c r="AYW91"/>
      <c r="AYX91"/>
      <c r="AYY91"/>
      <c r="AYZ91"/>
      <c r="AZA91"/>
      <c r="AZB91"/>
      <c r="AZC91"/>
      <c r="AZD91"/>
      <c r="AZE91"/>
      <c r="AZF91"/>
      <c r="AZG91"/>
      <c r="AZH91"/>
      <c r="AZI91"/>
      <c r="AZJ91"/>
      <c r="AZK91"/>
      <c r="AZL91"/>
      <c r="AZM91"/>
      <c r="AZN91"/>
      <c r="AZO91"/>
      <c r="AZP91"/>
      <c r="AZQ91"/>
      <c r="AZR91"/>
      <c r="AZS91"/>
      <c r="AZT91"/>
      <c r="AZU91"/>
      <c r="AZV91"/>
      <c r="AZW91"/>
      <c r="AZX91"/>
      <c r="AZY91"/>
      <c r="AZZ91"/>
      <c r="BAA91"/>
      <c r="BAB91"/>
      <c r="BAC91"/>
      <c r="BAD91"/>
      <c r="BAE91"/>
      <c r="BAF91"/>
      <c r="BAG91"/>
      <c r="BAH91"/>
      <c r="BAI91"/>
      <c r="BAJ91"/>
      <c r="BAK91"/>
      <c r="BAL91"/>
      <c r="BAM91"/>
      <c r="BAN91"/>
      <c r="BAO91"/>
      <c r="BAP91"/>
      <c r="BAQ91"/>
      <c r="BAR91"/>
      <c r="BAS91"/>
      <c r="BAT91"/>
      <c r="BAU91"/>
      <c r="BAV91"/>
      <c r="BAW91"/>
      <c r="BAX91"/>
      <c r="BAY91"/>
      <c r="BAZ91"/>
      <c r="BBA91"/>
      <c r="BBB91"/>
      <c r="BBC91"/>
      <c r="BBD91"/>
      <c r="BBE91"/>
      <c r="BBF91"/>
      <c r="BBG91"/>
      <c r="BBH91"/>
      <c r="BBI91"/>
      <c r="BBJ91"/>
      <c r="BBK91"/>
      <c r="BBL91"/>
      <c r="BBM91"/>
      <c r="BBN91"/>
      <c r="BBO91"/>
      <c r="BBP91"/>
      <c r="BBQ91"/>
      <c r="BBR91"/>
      <c r="BBS91"/>
      <c r="BBT91"/>
      <c r="BBU91"/>
      <c r="BBV91"/>
      <c r="BBW91"/>
      <c r="BBX91"/>
      <c r="BBY91"/>
      <c r="BBZ91"/>
      <c r="BCA91"/>
      <c r="BCB91"/>
      <c r="BCC91"/>
      <c r="BCD91"/>
      <c r="BCE91"/>
      <c r="BCF91"/>
      <c r="BCG91"/>
      <c r="BCH91"/>
      <c r="BCI91"/>
      <c r="BCJ91"/>
      <c r="BCK91"/>
      <c r="BCL91"/>
      <c r="BCM91"/>
      <c r="BCN91"/>
    </row>
    <row r="92" spans="1:1444" ht="15" customHeight="1">
      <c r="A92" s="161" t="s">
        <v>77</v>
      </c>
      <c r="B92" s="64" t="s">
        <v>202</v>
      </c>
      <c r="C92" s="57">
        <f t="shared" si="15"/>
        <v>2</v>
      </c>
      <c r="D92" s="58"/>
      <c r="E92" s="57"/>
      <c r="F92" s="59">
        <f t="shared" si="14"/>
        <v>2</v>
      </c>
      <c r="G92" s="60" t="str">
        <f>'10.1'!G92</f>
        <v>да</v>
      </c>
      <c r="H92" s="57" t="s">
        <v>139</v>
      </c>
      <c r="I92" s="57">
        <v>2</v>
      </c>
      <c r="J92" s="64" t="s">
        <v>265</v>
      </c>
      <c r="K92" s="64" t="s">
        <v>265</v>
      </c>
      <c r="L92" s="64" t="s">
        <v>265</v>
      </c>
      <c r="M92" s="64" t="s">
        <v>265</v>
      </c>
      <c r="N92" s="64" t="s">
        <v>265</v>
      </c>
      <c r="O92" s="64" t="s">
        <v>463</v>
      </c>
      <c r="P92" s="65" t="s">
        <v>464</v>
      </c>
      <c r="Q92" s="97" t="s">
        <v>139</v>
      </c>
    </row>
    <row r="93" spans="1:1444" ht="15" customHeight="1">
      <c r="A93" s="161" t="s">
        <v>78</v>
      </c>
      <c r="B93" s="64" t="s">
        <v>202</v>
      </c>
      <c r="C93" s="57">
        <f t="shared" si="15"/>
        <v>2</v>
      </c>
      <c r="D93" s="58"/>
      <c r="E93" s="57"/>
      <c r="F93" s="59">
        <f t="shared" si="14"/>
        <v>2</v>
      </c>
      <c r="G93" s="60" t="str">
        <f>'10.1'!G93</f>
        <v>да</v>
      </c>
      <c r="H93" s="73">
        <v>6</v>
      </c>
      <c r="I93" s="96">
        <v>7</v>
      </c>
      <c r="J93" s="64" t="s">
        <v>265</v>
      </c>
      <c r="K93" s="64" t="s">
        <v>265</v>
      </c>
      <c r="L93" s="64" t="s">
        <v>265</v>
      </c>
      <c r="M93" s="64" t="s">
        <v>265</v>
      </c>
      <c r="N93" s="64" t="s">
        <v>265</v>
      </c>
      <c r="O93" s="55" t="s">
        <v>139</v>
      </c>
      <c r="P93" s="71" t="s">
        <v>100</v>
      </c>
      <c r="Q93" s="97" t="s">
        <v>139</v>
      </c>
    </row>
    <row r="94" spans="1:1444" ht="15" customHeight="1">
      <c r="A94" s="161" t="s">
        <v>79</v>
      </c>
      <c r="B94" s="64" t="s">
        <v>202</v>
      </c>
      <c r="C94" s="57">
        <f t="shared" si="15"/>
        <v>2</v>
      </c>
      <c r="D94" s="58"/>
      <c r="E94" s="57"/>
      <c r="F94" s="59">
        <f t="shared" si="14"/>
        <v>2</v>
      </c>
      <c r="G94" s="60" t="str">
        <f>'10.1'!G94</f>
        <v>да</v>
      </c>
      <c r="H94" s="73">
        <v>2</v>
      </c>
      <c r="I94" s="96">
        <v>2</v>
      </c>
      <c r="J94" s="64" t="s">
        <v>265</v>
      </c>
      <c r="K94" s="64" t="s">
        <v>265</v>
      </c>
      <c r="L94" s="64" t="s">
        <v>265</v>
      </c>
      <c r="M94" s="64" t="s">
        <v>265</v>
      </c>
      <c r="N94" s="64" t="s">
        <v>265</v>
      </c>
      <c r="O94" s="64" t="s">
        <v>139</v>
      </c>
      <c r="P94" s="65" t="s">
        <v>154</v>
      </c>
      <c r="Q94" s="97" t="s">
        <v>139</v>
      </c>
    </row>
    <row r="95" spans="1:1444" s="6" customFormat="1" ht="15" customHeight="1">
      <c r="A95" s="161" t="s">
        <v>80</v>
      </c>
      <c r="B95" s="64" t="s">
        <v>341</v>
      </c>
      <c r="C95" s="57">
        <f t="shared" si="15"/>
        <v>0</v>
      </c>
      <c r="D95" s="58"/>
      <c r="E95" s="57"/>
      <c r="F95" s="59">
        <f t="shared" si="14"/>
        <v>0</v>
      </c>
      <c r="G95" s="60" t="str">
        <f>'10.1'!G95</f>
        <v>да</v>
      </c>
      <c r="H95" s="57">
        <v>0</v>
      </c>
      <c r="I95" s="57">
        <v>0</v>
      </c>
      <c r="J95" s="56" t="s">
        <v>139</v>
      </c>
      <c r="K95" s="56" t="s">
        <v>139</v>
      </c>
      <c r="L95" s="56" t="s">
        <v>139</v>
      </c>
      <c r="M95" s="56" t="s">
        <v>139</v>
      </c>
      <c r="N95" s="56" t="s">
        <v>139</v>
      </c>
      <c r="O95" s="55" t="s">
        <v>361</v>
      </c>
      <c r="P95" s="65" t="s">
        <v>156</v>
      </c>
      <c r="Q95" s="97" t="s">
        <v>139</v>
      </c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  <c r="AMM95"/>
      <c r="AMN95"/>
      <c r="AMO95"/>
      <c r="AMP95"/>
      <c r="AMQ95"/>
      <c r="AMR95"/>
      <c r="AMS95"/>
      <c r="AMT95"/>
      <c r="AMU95"/>
      <c r="AMV95"/>
      <c r="AMW95"/>
      <c r="AMX95"/>
      <c r="AMY95"/>
      <c r="AMZ95"/>
      <c r="ANA95"/>
      <c r="ANB95"/>
      <c r="ANC95"/>
      <c r="AND95"/>
      <c r="ANE95"/>
      <c r="ANF95"/>
      <c r="ANG95"/>
      <c r="ANH95"/>
      <c r="ANI95"/>
      <c r="ANJ95"/>
      <c r="ANK95"/>
      <c r="ANL95"/>
      <c r="ANM95"/>
      <c r="ANN95"/>
      <c r="ANO95"/>
      <c r="ANP95"/>
      <c r="ANQ95"/>
      <c r="ANR95"/>
      <c r="ANS95"/>
      <c r="ANT95"/>
      <c r="ANU95"/>
      <c r="ANV95"/>
      <c r="ANW95"/>
      <c r="ANX95"/>
      <c r="ANY95"/>
      <c r="ANZ95"/>
      <c r="AOA95"/>
      <c r="AOB95"/>
      <c r="AOC95"/>
      <c r="AOD95"/>
      <c r="AOE95"/>
      <c r="AOF95"/>
      <c r="AOG95"/>
      <c r="AOH95"/>
      <c r="AOI95"/>
      <c r="AOJ95"/>
      <c r="AOK95"/>
      <c r="AOL95"/>
      <c r="AOM95"/>
      <c r="AON95"/>
      <c r="AOO95"/>
      <c r="AOP95"/>
      <c r="AOQ95"/>
      <c r="AOR95"/>
      <c r="AOS95"/>
      <c r="AOT95"/>
      <c r="AOU95"/>
      <c r="AOV95"/>
      <c r="AOW95"/>
      <c r="AOX95"/>
      <c r="AOY95"/>
      <c r="AOZ95"/>
      <c r="APA95"/>
      <c r="APB95"/>
      <c r="APC95"/>
      <c r="APD95"/>
      <c r="APE95"/>
      <c r="APF95"/>
      <c r="APG95"/>
      <c r="APH95"/>
      <c r="API95"/>
      <c r="APJ95"/>
      <c r="APK95"/>
      <c r="APL95"/>
      <c r="APM95"/>
      <c r="APN95"/>
      <c r="APO95"/>
      <c r="APP95"/>
      <c r="APQ95"/>
      <c r="APR95"/>
      <c r="APS95"/>
      <c r="APT95"/>
      <c r="APU95"/>
      <c r="APV95"/>
      <c r="APW95"/>
      <c r="APX95"/>
      <c r="APY95"/>
      <c r="APZ95"/>
      <c r="AQA95"/>
      <c r="AQB95"/>
      <c r="AQC95"/>
      <c r="AQD95"/>
      <c r="AQE95"/>
      <c r="AQF95"/>
      <c r="AQG95"/>
      <c r="AQH95"/>
      <c r="AQI95"/>
      <c r="AQJ95"/>
      <c r="AQK95"/>
      <c r="AQL95"/>
      <c r="AQM95"/>
      <c r="AQN95"/>
      <c r="AQO95"/>
      <c r="AQP95"/>
      <c r="AQQ95"/>
      <c r="AQR95"/>
      <c r="AQS95"/>
      <c r="AQT95"/>
      <c r="AQU95"/>
      <c r="AQV95"/>
      <c r="AQW95"/>
      <c r="AQX95"/>
      <c r="AQY95"/>
      <c r="AQZ95"/>
      <c r="ARA95"/>
      <c r="ARB95"/>
      <c r="ARC95"/>
      <c r="ARD95"/>
      <c r="ARE95"/>
      <c r="ARF95"/>
      <c r="ARG95"/>
      <c r="ARH95"/>
      <c r="ARI95"/>
      <c r="ARJ95"/>
      <c r="ARK95"/>
      <c r="ARL95"/>
      <c r="ARM95"/>
      <c r="ARN95"/>
      <c r="ARO95"/>
      <c r="ARP95"/>
      <c r="ARQ95"/>
      <c r="ARR95"/>
      <c r="ARS95"/>
      <c r="ART95"/>
      <c r="ARU95"/>
      <c r="ARV95"/>
      <c r="ARW95"/>
      <c r="ARX95"/>
      <c r="ARY95"/>
      <c r="ARZ95"/>
      <c r="ASA95"/>
      <c r="ASB95"/>
      <c r="ASC95"/>
      <c r="ASD95"/>
      <c r="ASE95"/>
      <c r="ASF95"/>
      <c r="ASG95"/>
      <c r="ASH95"/>
      <c r="ASI95"/>
      <c r="ASJ95"/>
      <c r="ASK95"/>
      <c r="ASL95"/>
      <c r="ASM95"/>
      <c r="ASN95"/>
      <c r="ASO95"/>
      <c r="ASP95"/>
      <c r="ASQ95"/>
      <c r="ASR95"/>
      <c r="ASS95"/>
      <c r="AST95"/>
      <c r="ASU95"/>
      <c r="ASV95"/>
      <c r="ASW95"/>
      <c r="ASX95"/>
      <c r="ASY95"/>
      <c r="ASZ95"/>
      <c r="ATA95"/>
      <c r="ATB95"/>
      <c r="ATC95"/>
      <c r="ATD95"/>
      <c r="ATE95"/>
      <c r="ATF95"/>
      <c r="ATG95"/>
      <c r="ATH95"/>
      <c r="ATI95"/>
      <c r="ATJ95"/>
      <c r="ATK95"/>
      <c r="ATL95"/>
      <c r="ATM95"/>
      <c r="ATN95"/>
      <c r="ATO95"/>
      <c r="ATP95"/>
      <c r="ATQ95"/>
      <c r="ATR95"/>
      <c r="ATS95"/>
      <c r="ATT95"/>
      <c r="ATU95"/>
      <c r="ATV95"/>
      <c r="ATW95"/>
      <c r="ATX95"/>
      <c r="ATY95"/>
      <c r="ATZ95"/>
      <c r="AUA95"/>
      <c r="AUB95"/>
      <c r="AUC95"/>
      <c r="AUD95"/>
      <c r="AUE95"/>
      <c r="AUF95"/>
      <c r="AUG95"/>
      <c r="AUH95"/>
      <c r="AUI95"/>
      <c r="AUJ95"/>
      <c r="AUK95"/>
      <c r="AUL95"/>
      <c r="AUM95"/>
      <c r="AUN95"/>
      <c r="AUO95"/>
      <c r="AUP95"/>
      <c r="AUQ95"/>
      <c r="AUR95"/>
      <c r="AUS95"/>
      <c r="AUT95"/>
      <c r="AUU95"/>
      <c r="AUV95"/>
      <c r="AUW95"/>
      <c r="AUX95"/>
      <c r="AUY95"/>
      <c r="AUZ95"/>
      <c r="AVA95"/>
      <c r="AVB95"/>
      <c r="AVC95"/>
      <c r="AVD95"/>
      <c r="AVE95"/>
      <c r="AVF95"/>
      <c r="AVG95"/>
      <c r="AVH95"/>
      <c r="AVI95"/>
      <c r="AVJ95"/>
      <c r="AVK95"/>
      <c r="AVL95"/>
      <c r="AVM95"/>
      <c r="AVN95"/>
      <c r="AVO95"/>
      <c r="AVP95"/>
      <c r="AVQ95"/>
      <c r="AVR95"/>
      <c r="AVS95"/>
      <c r="AVT95"/>
      <c r="AVU95"/>
      <c r="AVV95"/>
      <c r="AVW95"/>
      <c r="AVX95"/>
      <c r="AVY95"/>
      <c r="AVZ95"/>
      <c r="AWA95"/>
      <c r="AWB95"/>
      <c r="AWC95"/>
      <c r="AWD95"/>
      <c r="AWE95"/>
      <c r="AWF95"/>
      <c r="AWG95"/>
      <c r="AWH95"/>
      <c r="AWI95"/>
      <c r="AWJ95"/>
      <c r="AWK95"/>
      <c r="AWL95"/>
      <c r="AWM95"/>
      <c r="AWN95"/>
      <c r="AWO95"/>
      <c r="AWP95"/>
      <c r="AWQ95"/>
      <c r="AWR95"/>
      <c r="AWS95"/>
      <c r="AWT95"/>
      <c r="AWU95"/>
      <c r="AWV95"/>
      <c r="AWW95"/>
      <c r="AWX95"/>
      <c r="AWY95"/>
      <c r="AWZ95"/>
      <c r="AXA95"/>
      <c r="AXB95"/>
      <c r="AXC95"/>
      <c r="AXD95"/>
      <c r="AXE95"/>
      <c r="AXF95"/>
      <c r="AXG95"/>
      <c r="AXH95"/>
      <c r="AXI95"/>
      <c r="AXJ95"/>
      <c r="AXK95"/>
      <c r="AXL95"/>
      <c r="AXM95"/>
      <c r="AXN95"/>
      <c r="AXO95"/>
      <c r="AXP95"/>
      <c r="AXQ95"/>
      <c r="AXR95"/>
      <c r="AXS95"/>
      <c r="AXT95"/>
      <c r="AXU95"/>
      <c r="AXV95"/>
      <c r="AXW95"/>
      <c r="AXX95"/>
      <c r="AXY95"/>
      <c r="AXZ95"/>
      <c r="AYA95"/>
      <c r="AYB95"/>
      <c r="AYC95"/>
      <c r="AYD95"/>
      <c r="AYE95"/>
      <c r="AYF95"/>
      <c r="AYG95"/>
      <c r="AYH95"/>
      <c r="AYI95"/>
      <c r="AYJ95"/>
      <c r="AYK95"/>
      <c r="AYL95"/>
      <c r="AYM95"/>
      <c r="AYN95"/>
      <c r="AYO95"/>
      <c r="AYP95"/>
      <c r="AYQ95"/>
      <c r="AYR95"/>
      <c r="AYS95"/>
      <c r="AYT95"/>
      <c r="AYU95"/>
      <c r="AYV95"/>
      <c r="AYW95"/>
      <c r="AYX95"/>
      <c r="AYY95"/>
      <c r="AYZ95"/>
      <c r="AZA95"/>
      <c r="AZB95"/>
      <c r="AZC95"/>
      <c r="AZD95"/>
      <c r="AZE95"/>
      <c r="AZF95"/>
      <c r="AZG95"/>
      <c r="AZH95"/>
      <c r="AZI95"/>
      <c r="AZJ95"/>
      <c r="AZK95"/>
      <c r="AZL95"/>
      <c r="AZM95"/>
      <c r="AZN95"/>
      <c r="AZO95"/>
      <c r="AZP95"/>
      <c r="AZQ95"/>
      <c r="AZR95"/>
      <c r="AZS95"/>
      <c r="AZT95"/>
      <c r="AZU95"/>
      <c r="AZV95"/>
      <c r="AZW95"/>
      <c r="AZX95"/>
      <c r="AZY95"/>
      <c r="AZZ95"/>
      <c r="BAA95"/>
      <c r="BAB95"/>
      <c r="BAC95"/>
      <c r="BAD95"/>
      <c r="BAE95"/>
      <c r="BAF95"/>
      <c r="BAG95"/>
      <c r="BAH95"/>
      <c r="BAI95"/>
      <c r="BAJ95"/>
      <c r="BAK95"/>
      <c r="BAL95"/>
      <c r="BAM95"/>
      <c r="BAN95"/>
      <c r="BAO95"/>
      <c r="BAP95"/>
      <c r="BAQ95"/>
      <c r="BAR95"/>
      <c r="BAS95"/>
      <c r="BAT95"/>
      <c r="BAU95"/>
      <c r="BAV95"/>
      <c r="BAW95"/>
      <c r="BAX95"/>
      <c r="BAY95"/>
      <c r="BAZ95"/>
      <c r="BBA95"/>
      <c r="BBB95"/>
      <c r="BBC95"/>
      <c r="BBD95"/>
      <c r="BBE95"/>
      <c r="BBF95"/>
      <c r="BBG95"/>
      <c r="BBH95"/>
      <c r="BBI95"/>
      <c r="BBJ95"/>
      <c r="BBK95"/>
      <c r="BBL95"/>
      <c r="BBM95"/>
      <c r="BBN95"/>
      <c r="BBO95"/>
      <c r="BBP95"/>
      <c r="BBQ95"/>
      <c r="BBR95"/>
      <c r="BBS95"/>
      <c r="BBT95"/>
      <c r="BBU95"/>
      <c r="BBV95"/>
      <c r="BBW95"/>
      <c r="BBX95"/>
      <c r="BBY95"/>
      <c r="BBZ95"/>
      <c r="BCA95"/>
      <c r="BCB95"/>
      <c r="BCC95"/>
      <c r="BCD95"/>
      <c r="BCE95"/>
      <c r="BCF95"/>
      <c r="BCG95"/>
      <c r="BCH95"/>
      <c r="BCI95"/>
      <c r="BCJ95"/>
      <c r="BCK95"/>
      <c r="BCL95"/>
      <c r="BCM95"/>
      <c r="BCN95"/>
    </row>
    <row r="96" spans="1:1444" s="6" customFormat="1" ht="15" customHeight="1">
      <c r="A96" s="161" t="s">
        <v>81</v>
      </c>
      <c r="B96" s="56" t="s">
        <v>202</v>
      </c>
      <c r="C96" s="57">
        <f t="shared" si="15"/>
        <v>2</v>
      </c>
      <c r="D96" s="58"/>
      <c r="E96" s="57"/>
      <c r="F96" s="59">
        <f t="shared" si="14"/>
        <v>2</v>
      </c>
      <c r="G96" s="60" t="str">
        <f>'10.1'!G96</f>
        <v>да</v>
      </c>
      <c r="H96" s="73">
        <v>2</v>
      </c>
      <c r="I96" s="73">
        <v>3</v>
      </c>
      <c r="J96" s="64" t="s">
        <v>265</v>
      </c>
      <c r="K96" s="64" t="s">
        <v>265</v>
      </c>
      <c r="L96" s="64" t="s">
        <v>265</v>
      </c>
      <c r="M96" s="64" t="s">
        <v>265</v>
      </c>
      <c r="N96" s="64" t="s">
        <v>265</v>
      </c>
      <c r="O96" s="56" t="s">
        <v>139</v>
      </c>
      <c r="P96" s="65" t="s">
        <v>128</v>
      </c>
      <c r="Q96" s="97" t="s">
        <v>139</v>
      </c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  <c r="AMM96"/>
      <c r="AMN96"/>
      <c r="AMO96"/>
      <c r="AMP96"/>
      <c r="AMQ96"/>
      <c r="AMR96"/>
      <c r="AMS96"/>
      <c r="AMT96"/>
      <c r="AMU96"/>
      <c r="AMV96"/>
      <c r="AMW96"/>
      <c r="AMX96"/>
      <c r="AMY96"/>
      <c r="AMZ96"/>
      <c r="ANA96"/>
      <c r="ANB96"/>
      <c r="ANC96"/>
      <c r="AND96"/>
      <c r="ANE96"/>
      <c r="ANF96"/>
      <c r="ANG96"/>
      <c r="ANH96"/>
      <c r="ANI96"/>
      <c r="ANJ96"/>
      <c r="ANK96"/>
      <c r="ANL96"/>
      <c r="ANM96"/>
      <c r="ANN96"/>
      <c r="ANO96"/>
      <c r="ANP96"/>
      <c r="ANQ96"/>
      <c r="ANR96"/>
      <c r="ANS96"/>
      <c r="ANT96"/>
      <c r="ANU96"/>
      <c r="ANV96"/>
      <c r="ANW96"/>
      <c r="ANX96"/>
      <c r="ANY96"/>
      <c r="ANZ96"/>
      <c r="AOA96"/>
      <c r="AOB96"/>
      <c r="AOC96"/>
      <c r="AOD96"/>
      <c r="AOE96"/>
      <c r="AOF96"/>
      <c r="AOG96"/>
      <c r="AOH96"/>
      <c r="AOI96"/>
      <c r="AOJ96"/>
      <c r="AOK96"/>
      <c r="AOL96"/>
      <c r="AOM96"/>
      <c r="AON96"/>
      <c r="AOO96"/>
      <c r="AOP96"/>
      <c r="AOQ96"/>
      <c r="AOR96"/>
      <c r="AOS96"/>
      <c r="AOT96"/>
      <c r="AOU96"/>
      <c r="AOV96"/>
      <c r="AOW96"/>
      <c r="AOX96"/>
      <c r="AOY96"/>
      <c r="AOZ96"/>
      <c r="APA96"/>
      <c r="APB96"/>
      <c r="APC96"/>
      <c r="APD96"/>
      <c r="APE96"/>
      <c r="APF96"/>
      <c r="APG96"/>
      <c r="APH96"/>
      <c r="API96"/>
      <c r="APJ96"/>
      <c r="APK96"/>
      <c r="APL96"/>
      <c r="APM96"/>
      <c r="APN96"/>
      <c r="APO96"/>
      <c r="APP96"/>
      <c r="APQ96"/>
      <c r="APR96"/>
      <c r="APS96"/>
      <c r="APT96"/>
      <c r="APU96"/>
      <c r="APV96"/>
      <c r="APW96"/>
      <c r="APX96"/>
      <c r="APY96"/>
      <c r="APZ96"/>
      <c r="AQA96"/>
      <c r="AQB96"/>
      <c r="AQC96"/>
      <c r="AQD96"/>
      <c r="AQE96"/>
      <c r="AQF96"/>
      <c r="AQG96"/>
      <c r="AQH96"/>
      <c r="AQI96"/>
      <c r="AQJ96"/>
      <c r="AQK96"/>
      <c r="AQL96"/>
      <c r="AQM96"/>
      <c r="AQN96"/>
      <c r="AQO96"/>
      <c r="AQP96"/>
      <c r="AQQ96"/>
      <c r="AQR96"/>
      <c r="AQS96"/>
      <c r="AQT96"/>
      <c r="AQU96"/>
      <c r="AQV96"/>
      <c r="AQW96"/>
      <c r="AQX96"/>
      <c r="AQY96"/>
      <c r="AQZ96"/>
      <c r="ARA96"/>
      <c r="ARB96"/>
      <c r="ARC96"/>
      <c r="ARD96"/>
      <c r="ARE96"/>
      <c r="ARF96"/>
      <c r="ARG96"/>
      <c r="ARH96"/>
      <c r="ARI96"/>
      <c r="ARJ96"/>
      <c r="ARK96"/>
      <c r="ARL96"/>
      <c r="ARM96"/>
      <c r="ARN96"/>
      <c r="ARO96"/>
      <c r="ARP96"/>
      <c r="ARQ96"/>
      <c r="ARR96"/>
      <c r="ARS96"/>
      <c r="ART96"/>
      <c r="ARU96"/>
      <c r="ARV96"/>
      <c r="ARW96"/>
      <c r="ARX96"/>
      <c r="ARY96"/>
      <c r="ARZ96"/>
      <c r="ASA96"/>
      <c r="ASB96"/>
      <c r="ASC96"/>
      <c r="ASD96"/>
      <c r="ASE96"/>
      <c r="ASF96"/>
      <c r="ASG96"/>
      <c r="ASH96"/>
      <c r="ASI96"/>
      <c r="ASJ96"/>
      <c r="ASK96"/>
      <c r="ASL96"/>
      <c r="ASM96"/>
      <c r="ASN96"/>
      <c r="ASO96"/>
      <c r="ASP96"/>
      <c r="ASQ96"/>
      <c r="ASR96"/>
      <c r="ASS96"/>
      <c r="AST96"/>
      <c r="ASU96"/>
      <c r="ASV96"/>
      <c r="ASW96"/>
      <c r="ASX96"/>
      <c r="ASY96"/>
      <c r="ASZ96"/>
      <c r="ATA96"/>
      <c r="ATB96"/>
      <c r="ATC96"/>
      <c r="ATD96"/>
      <c r="ATE96"/>
      <c r="ATF96"/>
      <c r="ATG96"/>
      <c r="ATH96"/>
      <c r="ATI96"/>
      <c r="ATJ96"/>
      <c r="ATK96"/>
      <c r="ATL96"/>
      <c r="ATM96"/>
      <c r="ATN96"/>
      <c r="ATO96"/>
      <c r="ATP96"/>
      <c r="ATQ96"/>
      <c r="ATR96"/>
      <c r="ATS96"/>
      <c r="ATT96"/>
      <c r="ATU96"/>
      <c r="ATV96"/>
      <c r="ATW96"/>
      <c r="ATX96"/>
      <c r="ATY96"/>
      <c r="ATZ96"/>
      <c r="AUA96"/>
      <c r="AUB96"/>
      <c r="AUC96"/>
      <c r="AUD96"/>
      <c r="AUE96"/>
      <c r="AUF96"/>
      <c r="AUG96"/>
      <c r="AUH96"/>
      <c r="AUI96"/>
      <c r="AUJ96"/>
      <c r="AUK96"/>
      <c r="AUL96"/>
      <c r="AUM96"/>
      <c r="AUN96"/>
      <c r="AUO96"/>
      <c r="AUP96"/>
      <c r="AUQ96"/>
      <c r="AUR96"/>
      <c r="AUS96"/>
      <c r="AUT96"/>
      <c r="AUU96"/>
      <c r="AUV96"/>
      <c r="AUW96"/>
      <c r="AUX96"/>
      <c r="AUY96"/>
      <c r="AUZ96"/>
      <c r="AVA96"/>
      <c r="AVB96"/>
      <c r="AVC96"/>
      <c r="AVD96"/>
      <c r="AVE96"/>
      <c r="AVF96"/>
      <c r="AVG96"/>
      <c r="AVH96"/>
      <c r="AVI96"/>
      <c r="AVJ96"/>
      <c r="AVK96"/>
      <c r="AVL96"/>
      <c r="AVM96"/>
      <c r="AVN96"/>
      <c r="AVO96"/>
      <c r="AVP96"/>
      <c r="AVQ96"/>
      <c r="AVR96"/>
      <c r="AVS96"/>
      <c r="AVT96"/>
      <c r="AVU96"/>
      <c r="AVV96"/>
      <c r="AVW96"/>
      <c r="AVX96"/>
      <c r="AVY96"/>
      <c r="AVZ96"/>
      <c r="AWA96"/>
      <c r="AWB96"/>
      <c r="AWC96"/>
      <c r="AWD96"/>
      <c r="AWE96"/>
      <c r="AWF96"/>
      <c r="AWG96"/>
      <c r="AWH96"/>
      <c r="AWI96"/>
      <c r="AWJ96"/>
      <c r="AWK96"/>
      <c r="AWL96"/>
      <c r="AWM96"/>
      <c r="AWN96"/>
      <c r="AWO96"/>
      <c r="AWP96"/>
      <c r="AWQ96"/>
      <c r="AWR96"/>
      <c r="AWS96"/>
      <c r="AWT96"/>
      <c r="AWU96"/>
      <c r="AWV96"/>
      <c r="AWW96"/>
      <c r="AWX96"/>
      <c r="AWY96"/>
      <c r="AWZ96"/>
      <c r="AXA96"/>
      <c r="AXB96"/>
      <c r="AXC96"/>
      <c r="AXD96"/>
      <c r="AXE96"/>
      <c r="AXF96"/>
      <c r="AXG96"/>
      <c r="AXH96"/>
      <c r="AXI96"/>
      <c r="AXJ96"/>
      <c r="AXK96"/>
      <c r="AXL96"/>
      <c r="AXM96"/>
      <c r="AXN96"/>
      <c r="AXO96"/>
      <c r="AXP96"/>
      <c r="AXQ96"/>
      <c r="AXR96"/>
      <c r="AXS96"/>
      <c r="AXT96"/>
      <c r="AXU96"/>
      <c r="AXV96"/>
      <c r="AXW96"/>
      <c r="AXX96"/>
      <c r="AXY96"/>
      <c r="AXZ96"/>
      <c r="AYA96"/>
      <c r="AYB96"/>
      <c r="AYC96"/>
      <c r="AYD96"/>
      <c r="AYE96"/>
      <c r="AYF96"/>
      <c r="AYG96"/>
      <c r="AYH96"/>
      <c r="AYI96"/>
      <c r="AYJ96"/>
      <c r="AYK96"/>
      <c r="AYL96"/>
      <c r="AYM96"/>
      <c r="AYN96"/>
      <c r="AYO96"/>
      <c r="AYP96"/>
      <c r="AYQ96"/>
      <c r="AYR96"/>
      <c r="AYS96"/>
      <c r="AYT96"/>
      <c r="AYU96"/>
      <c r="AYV96"/>
      <c r="AYW96"/>
      <c r="AYX96"/>
      <c r="AYY96"/>
      <c r="AYZ96"/>
      <c r="AZA96"/>
      <c r="AZB96"/>
      <c r="AZC96"/>
      <c r="AZD96"/>
      <c r="AZE96"/>
      <c r="AZF96"/>
      <c r="AZG96"/>
      <c r="AZH96"/>
      <c r="AZI96"/>
      <c r="AZJ96"/>
      <c r="AZK96"/>
      <c r="AZL96"/>
      <c r="AZM96"/>
      <c r="AZN96"/>
      <c r="AZO96"/>
      <c r="AZP96"/>
      <c r="AZQ96"/>
      <c r="AZR96"/>
      <c r="AZS96"/>
      <c r="AZT96"/>
      <c r="AZU96"/>
      <c r="AZV96"/>
      <c r="AZW96"/>
      <c r="AZX96"/>
      <c r="AZY96"/>
      <c r="AZZ96"/>
      <c r="BAA96"/>
      <c r="BAB96"/>
      <c r="BAC96"/>
      <c r="BAD96"/>
      <c r="BAE96"/>
      <c r="BAF96"/>
      <c r="BAG96"/>
      <c r="BAH96"/>
      <c r="BAI96"/>
      <c r="BAJ96"/>
      <c r="BAK96"/>
      <c r="BAL96"/>
      <c r="BAM96"/>
      <c r="BAN96"/>
      <c r="BAO96"/>
      <c r="BAP96"/>
      <c r="BAQ96"/>
      <c r="BAR96"/>
      <c r="BAS96"/>
      <c r="BAT96"/>
      <c r="BAU96"/>
      <c r="BAV96"/>
      <c r="BAW96"/>
      <c r="BAX96"/>
      <c r="BAY96"/>
      <c r="BAZ96"/>
      <c r="BBA96"/>
      <c r="BBB96"/>
      <c r="BBC96"/>
      <c r="BBD96"/>
      <c r="BBE96"/>
      <c r="BBF96"/>
      <c r="BBG96"/>
      <c r="BBH96"/>
      <c r="BBI96"/>
      <c r="BBJ96"/>
      <c r="BBK96"/>
      <c r="BBL96"/>
      <c r="BBM96"/>
      <c r="BBN96"/>
      <c r="BBO96"/>
      <c r="BBP96"/>
      <c r="BBQ96"/>
      <c r="BBR96"/>
      <c r="BBS96"/>
      <c r="BBT96"/>
      <c r="BBU96"/>
      <c r="BBV96"/>
      <c r="BBW96"/>
      <c r="BBX96"/>
      <c r="BBY96"/>
      <c r="BBZ96"/>
      <c r="BCA96"/>
      <c r="BCB96"/>
      <c r="BCC96"/>
      <c r="BCD96"/>
      <c r="BCE96"/>
      <c r="BCF96"/>
      <c r="BCG96"/>
      <c r="BCH96"/>
      <c r="BCI96"/>
      <c r="BCJ96"/>
      <c r="BCK96"/>
      <c r="BCL96"/>
      <c r="BCM96"/>
      <c r="BCN96"/>
    </row>
    <row r="97" spans="1:1444" s="6" customFormat="1" ht="15" customHeight="1">
      <c r="A97" s="161" t="s">
        <v>82</v>
      </c>
      <c r="B97" s="64" t="s">
        <v>341</v>
      </c>
      <c r="C97" s="57">
        <f t="shared" si="15"/>
        <v>0</v>
      </c>
      <c r="D97" s="58"/>
      <c r="E97" s="57"/>
      <c r="F97" s="59">
        <f t="shared" si="14"/>
        <v>0</v>
      </c>
      <c r="G97" s="60" t="str">
        <f>'10.1'!G97</f>
        <v>нет</v>
      </c>
      <c r="H97" s="57" t="s">
        <v>139</v>
      </c>
      <c r="I97" s="57" t="s">
        <v>139</v>
      </c>
      <c r="J97" s="56" t="s">
        <v>139</v>
      </c>
      <c r="K97" s="56" t="s">
        <v>139</v>
      </c>
      <c r="L97" s="56" t="s">
        <v>139</v>
      </c>
      <c r="M97" s="56" t="s">
        <v>139</v>
      </c>
      <c r="N97" s="56" t="s">
        <v>139</v>
      </c>
      <c r="O97" s="64" t="s">
        <v>281</v>
      </c>
      <c r="P97" s="71" t="s">
        <v>277</v>
      </c>
      <c r="Q97" s="97" t="s">
        <v>139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  <c r="AMM97"/>
      <c r="AMN97"/>
      <c r="AMO97"/>
      <c r="AMP97"/>
      <c r="AMQ97"/>
      <c r="AMR97"/>
      <c r="AMS97"/>
      <c r="AMT97"/>
      <c r="AMU97"/>
      <c r="AMV97"/>
      <c r="AMW97"/>
      <c r="AMX97"/>
      <c r="AMY97"/>
      <c r="AMZ97"/>
      <c r="ANA97"/>
      <c r="ANB97"/>
      <c r="ANC97"/>
      <c r="AND97"/>
      <c r="ANE97"/>
      <c r="ANF97"/>
      <c r="ANG97"/>
      <c r="ANH97"/>
      <c r="ANI97"/>
      <c r="ANJ97"/>
      <c r="ANK97"/>
      <c r="ANL97"/>
      <c r="ANM97"/>
      <c r="ANN97"/>
      <c r="ANO97"/>
      <c r="ANP97"/>
      <c r="ANQ97"/>
      <c r="ANR97"/>
      <c r="ANS97"/>
      <c r="ANT97"/>
      <c r="ANU97"/>
      <c r="ANV97"/>
      <c r="ANW97"/>
      <c r="ANX97"/>
      <c r="ANY97"/>
      <c r="ANZ97"/>
      <c r="AOA97"/>
      <c r="AOB97"/>
      <c r="AOC97"/>
      <c r="AOD97"/>
      <c r="AOE97"/>
      <c r="AOF97"/>
      <c r="AOG97"/>
      <c r="AOH97"/>
      <c r="AOI97"/>
      <c r="AOJ97"/>
      <c r="AOK97"/>
      <c r="AOL97"/>
      <c r="AOM97"/>
      <c r="AON97"/>
      <c r="AOO97"/>
      <c r="AOP97"/>
      <c r="AOQ97"/>
      <c r="AOR97"/>
      <c r="AOS97"/>
      <c r="AOT97"/>
      <c r="AOU97"/>
      <c r="AOV97"/>
      <c r="AOW97"/>
      <c r="AOX97"/>
      <c r="AOY97"/>
      <c r="AOZ97"/>
      <c r="APA97"/>
      <c r="APB97"/>
      <c r="APC97"/>
      <c r="APD97"/>
      <c r="APE97"/>
      <c r="APF97"/>
      <c r="APG97"/>
      <c r="APH97"/>
      <c r="API97"/>
      <c r="APJ97"/>
      <c r="APK97"/>
      <c r="APL97"/>
      <c r="APM97"/>
      <c r="APN97"/>
      <c r="APO97"/>
      <c r="APP97"/>
      <c r="APQ97"/>
      <c r="APR97"/>
      <c r="APS97"/>
      <c r="APT97"/>
      <c r="APU97"/>
      <c r="APV97"/>
      <c r="APW97"/>
      <c r="APX97"/>
      <c r="APY97"/>
      <c r="APZ97"/>
      <c r="AQA97"/>
      <c r="AQB97"/>
      <c r="AQC97"/>
      <c r="AQD97"/>
      <c r="AQE97"/>
      <c r="AQF97"/>
      <c r="AQG97"/>
      <c r="AQH97"/>
      <c r="AQI97"/>
      <c r="AQJ97"/>
      <c r="AQK97"/>
      <c r="AQL97"/>
      <c r="AQM97"/>
      <c r="AQN97"/>
      <c r="AQO97"/>
      <c r="AQP97"/>
      <c r="AQQ97"/>
      <c r="AQR97"/>
      <c r="AQS97"/>
      <c r="AQT97"/>
      <c r="AQU97"/>
      <c r="AQV97"/>
      <c r="AQW97"/>
      <c r="AQX97"/>
      <c r="AQY97"/>
      <c r="AQZ97"/>
      <c r="ARA97"/>
      <c r="ARB97"/>
      <c r="ARC97"/>
      <c r="ARD97"/>
      <c r="ARE97"/>
      <c r="ARF97"/>
      <c r="ARG97"/>
      <c r="ARH97"/>
      <c r="ARI97"/>
      <c r="ARJ97"/>
      <c r="ARK97"/>
      <c r="ARL97"/>
      <c r="ARM97"/>
      <c r="ARN97"/>
      <c r="ARO97"/>
      <c r="ARP97"/>
      <c r="ARQ97"/>
      <c r="ARR97"/>
      <c r="ARS97"/>
      <c r="ART97"/>
      <c r="ARU97"/>
      <c r="ARV97"/>
      <c r="ARW97"/>
      <c r="ARX97"/>
      <c r="ARY97"/>
      <c r="ARZ97"/>
      <c r="ASA97"/>
      <c r="ASB97"/>
      <c r="ASC97"/>
      <c r="ASD97"/>
      <c r="ASE97"/>
      <c r="ASF97"/>
      <c r="ASG97"/>
      <c r="ASH97"/>
      <c r="ASI97"/>
      <c r="ASJ97"/>
      <c r="ASK97"/>
      <c r="ASL97"/>
      <c r="ASM97"/>
      <c r="ASN97"/>
      <c r="ASO97"/>
      <c r="ASP97"/>
      <c r="ASQ97"/>
      <c r="ASR97"/>
      <c r="ASS97"/>
      <c r="AST97"/>
      <c r="ASU97"/>
      <c r="ASV97"/>
      <c r="ASW97"/>
      <c r="ASX97"/>
      <c r="ASY97"/>
      <c r="ASZ97"/>
      <c r="ATA97"/>
      <c r="ATB97"/>
      <c r="ATC97"/>
      <c r="ATD97"/>
      <c r="ATE97"/>
      <c r="ATF97"/>
      <c r="ATG97"/>
      <c r="ATH97"/>
      <c r="ATI97"/>
      <c r="ATJ97"/>
      <c r="ATK97"/>
      <c r="ATL97"/>
      <c r="ATM97"/>
      <c r="ATN97"/>
      <c r="ATO97"/>
      <c r="ATP97"/>
      <c r="ATQ97"/>
      <c r="ATR97"/>
      <c r="ATS97"/>
      <c r="ATT97"/>
      <c r="ATU97"/>
      <c r="ATV97"/>
      <c r="ATW97"/>
      <c r="ATX97"/>
      <c r="ATY97"/>
      <c r="ATZ97"/>
      <c r="AUA97"/>
      <c r="AUB97"/>
      <c r="AUC97"/>
      <c r="AUD97"/>
      <c r="AUE97"/>
      <c r="AUF97"/>
      <c r="AUG97"/>
      <c r="AUH97"/>
      <c r="AUI97"/>
      <c r="AUJ97"/>
      <c r="AUK97"/>
      <c r="AUL97"/>
      <c r="AUM97"/>
      <c r="AUN97"/>
      <c r="AUO97"/>
      <c r="AUP97"/>
      <c r="AUQ97"/>
      <c r="AUR97"/>
      <c r="AUS97"/>
      <c r="AUT97"/>
      <c r="AUU97"/>
      <c r="AUV97"/>
      <c r="AUW97"/>
      <c r="AUX97"/>
      <c r="AUY97"/>
      <c r="AUZ97"/>
      <c r="AVA97"/>
      <c r="AVB97"/>
      <c r="AVC97"/>
      <c r="AVD97"/>
      <c r="AVE97"/>
      <c r="AVF97"/>
      <c r="AVG97"/>
      <c r="AVH97"/>
      <c r="AVI97"/>
      <c r="AVJ97"/>
      <c r="AVK97"/>
      <c r="AVL97"/>
      <c r="AVM97"/>
      <c r="AVN97"/>
      <c r="AVO97"/>
      <c r="AVP97"/>
      <c r="AVQ97"/>
      <c r="AVR97"/>
      <c r="AVS97"/>
      <c r="AVT97"/>
      <c r="AVU97"/>
      <c r="AVV97"/>
      <c r="AVW97"/>
      <c r="AVX97"/>
      <c r="AVY97"/>
      <c r="AVZ97"/>
      <c r="AWA97"/>
      <c r="AWB97"/>
      <c r="AWC97"/>
      <c r="AWD97"/>
      <c r="AWE97"/>
      <c r="AWF97"/>
      <c r="AWG97"/>
      <c r="AWH97"/>
      <c r="AWI97"/>
      <c r="AWJ97"/>
      <c r="AWK97"/>
      <c r="AWL97"/>
      <c r="AWM97"/>
      <c r="AWN97"/>
      <c r="AWO97"/>
      <c r="AWP97"/>
      <c r="AWQ97"/>
      <c r="AWR97"/>
      <c r="AWS97"/>
      <c r="AWT97"/>
      <c r="AWU97"/>
      <c r="AWV97"/>
      <c r="AWW97"/>
      <c r="AWX97"/>
      <c r="AWY97"/>
      <c r="AWZ97"/>
      <c r="AXA97"/>
      <c r="AXB97"/>
      <c r="AXC97"/>
      <c r="AXD97"/>
      <c r="AXE97"/>
      <c r="AXF97"/>
      <c r="AXG97"/>
      <c r="AXH97"/>
      <c r="AXI97"/>
      <c r="AXJ97"/>
      <c r="AXK97"/>
      <c r="AXL97"/>
      <c r="AXM97"/>
      <c r="AXN97"/>
      <c r="AXO97"/>
      <c r="AXP97"/>
      <c r="AXQ97"/>
      <c r="AXR97"/>
      <c r="AXS97"/>
      <c r="AXT97"/>
      <c r="AXU97"/>
      <c r="AXV97"/>
      <c r="AXW97"/>
      <c r="AXX97"/>
      <c r="AXY97"/>
      <c r="AXZ97"/>
      <c r="AYA97"/>
      <c r="AYB97"/>
      <c r="AYC97"/>
      <c r="AYD97"/>
      <c r="AYE97"/>
      <c r="AYF97"/>
      <c r="AYG97"/>
      <c r="AYH97"/>
      <c r="AYI97"/>
      <c r="AYJ97"/>
      <c r="AYK97"/>
      <c r="AYL97"/>
      <c r="AYM97"/>
      <c r="AYN97"/>
      <c r="AYO97"/>
      <c r="AYP97"/>
      <c r="AYQ97"/>
      <c r="AYR97"/>
      <c r="AYS97"/>
      <c r="AYT97"/>
      <c r="AYU97"/>
      <c r="AYV97"/>
      <c r="AYW97"/>
      <c r="AYX97"/>
      <c r="AYY97"/>
      <c r="AYZ97"/>
      <c r="AZA97"/>
      <c r="AZB97"/>
      <c r="AZC97"/>
      <c r="AZD97"/>
      <c r="AZE97"/>
      <c r="AZF97"/>
      <c r="AZG97"/>
      <c r="AZH97"/>
      <c r="AZI97"/>
      <c r="AZJ97"/>
      <c r="AZK97"/>
      <c r="AZL97"/>
      <c r="AZM97"/>
      <c r="AZN97"/>
      <c r="AZO97"/>
      <c r="AZP97"/>
      <c r="AZQ97"/>
      <c r="AZR97"/>
      <c r="AZS97"/>
      <c r="AZT97"/>
      <c r="AZU97"/>
      <c r="AZV97"/>
      <c r="AZW97"/>
      <c r="AZX97"/>
      <c r="AZY97"/>
      <c r="AZZ97"/>
      <c r="BAA97"/>
      <c r="BAB97"/>
      <c r="BAC97"/>
      <c r="BAD97"/>
      <c r="BAE97"/>
      <c r="BAF97"/>
      <c r="BAG97"/>
      <c r="BAH97"/>
      <c r="BAI97"/>
      <c r="BAJ97"/>
      <c r="BAK97"/>
      <c r="BAL97"/>
      <c r="BAM97"/>
      <c r="BAN97"/>
      <c r="BAO97"/>
      <c r="BAP97"/>
      <c r="BAQ97"/>
      <c r="BAR97"/>
      <c r="BAS97"/>
      <c r="BAT97"/>
      <c r="BAU97"/>
      <c r="BAV97"/>
      <c r="BAW97"/>
      <c r="BAX97"/>
      <c r="BAY97"/>
      <c r="BAZ97"/>
      <c r="BBA97"/>
      <c r="BBB97"/>
      <c r="BBC97"/>
      <c r="BBD97"/>
      <c r="BBE97"/>
      <c r="BBF97"/>
      <c r="BBG97"/>
      <c r="BBH97"/>
      <c r="BBI97"/>
      <c r="BBJ97"/>
      <c r="BBK97"/>
      <c r="BBL97"/>
      <c r="BBM97"/>
      <c r="BBN97"/>
      <c r="BBO97"/>
      <c r="BBP97"/>
      <c r="BBQ97"/>
      <c r="BBR97"/>
      <c r="BBS97"/>
      <c r="BBT97"/>
      <c r="BBU97"/>
      <c r="BBV97"/>
      <c r="BBW97"/>
      <c r="BBX97"/>
      <c r="BBY97"/>
      <c r="BBZ97"/>
      <c r="BCA97"/>
      <c r="BCB97"/>
      <c r="BCC97"/>
      <c r="BCD97"/>
      <c r="BCE97"/>
      <c r="BCF97"/>
      <c r="BCG97"/>
      <c r="BCH97"/>
      <c r="BCI97"/>
      <c r="BCJ97"/>
      <c r="BCK97"/>
      <c r="BCL97"/>
      <c r="BCM97"/>
      <c r="BCN97"/>
    </row>
    <row r="98" spans="1:1444" s="6" customFormat="1" ht="15" customHeight="1">
      <c r="A98" s="161" t="s">
        <v>83</v>
      </c>
      <c r="B98" s="64" t="s">
        <v>341</v>
      </c>
      <c r="C98" s="57">
        <f t="shared" si="15"/>
        <v>0</v>
      </c>
      <c r="D98" s="58"/>
      <c r="E98" s="57"/>
      <c r="F98" s="59">
        <f t="shared" si="14"/>
        <v>0</v>
      </c>
      <c r="G98" s="60" t="str">
        <f>'10.1'!G98</f>
        <v>нет</v>
      </c>
      <c r="H98" s="57" t="s">
        <v>139</v>
      </c>
      <c r="I98" s="57" t="s">
        <v>139</v>
      </c>
      <c r="J98" s="56" t="s">
        <v>139</v>
      </c>
      <c r="K98" s="56" t="s">
        <v>139</v>
      </c>
      <c r="L98" s="56" t="s">
        <v>139</v>
      </c>
      <c r="M98" s="56" t="s">
        <v>139</v>
      </c>
      <c r="N98" s="56" t="s">
        <v>139</v>
      </c>
      <c r="O98" s="64" t="s">
        <v>281</v>
      </c>
      <c r="P98" s="65" t="s">
        <v>155</v>
      </c>
      <c r="Q98" s="97" t="s">
        <v>139</v>
      </c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  <c r="AMM98"/>
      <c r="AMN98"/>
      <c r="AMO98"/>
      <c r="AMP98"/>
      <c r="AMQ98"/>
      <c r="AMR98"/>
      <c r="AMS98"/>
      <c r="AMT98"/>
      <c r="AMU98"/>
      <c r="AMV98"/>
      <c r="AMW98"/>
      <c r="AMX98"/>
      <c r="AMY98"/>
      <c r="AMZ98"/>
      <c r="ANA98"/>
      <c r="ANB98"/>
      <c r="ANC98"/>
      <c r="AND98"/>
      <c r="ANE98"/>
      <c r="ANF98"/>
      <c r="ANG98"/>
      <c r="ANH98"/>
      <c r="ANI98"/>
      <c r="ANJ98"/>
      <c r="ANK98"/>
      <c r="ANL98"/>
      <c r="ANM98"/>
      <c r="ANN98"/>
      <c r="ANO98"/>
      <c r="ANP98"/>
      <c r="ANQ98"/>
      <c r="ANR98"/>
      <c r="ANS98"/>
      <c r="ANT98"/>
      <c r="ANU98"/>
      <c r="ANV98"/>
      <c r="ANW98"/>
      <c r="ANX98"/>
      <c r="ANY98"/>
      <c r="ANZ98"/>
      <c r="AOA98"/>
      <c r="AOB98"/>
      <c r="AOC98"/>
      <c r="AOD98"/>
      <c r="AOE98"/>
      <c r="AOF98"/>
      <c r="AOG98"/>
      <c r="AOH98"/>
      <c r="AOI98"/>
      <c r="AOJ98"/>
      <c r="AOK98"/>
      <c r="AOL98"/>
      <c r="AOM98"/>
      <c r="AON98"/>
      <c r="AOO98"/>
      <c r="AOP98"/>
      <c r="AOQ98"/>
      <c r="AOR98"/>
      <c r="AOS98"/>
      <c r="AOT98"/>
      <c r="AOU98"/>
      <c r="AOV98"/>
      <c r="AOW98"/>
      <c r="AOX98"/>
      <c r="AOY98"/>
      <c r="AOZ98"/>
      <c r="APA98"/>
      <c r="APB98"/>
      <c r="APC98"/>
      <c r="APD98"/>
      <c r="APE98"/>
      <c r="APF98"/>
      <c r="APG98"/>
      <c r="APH98"/>
      <c r="API98"/>
      <c r="APJ98"/>
      <c r="APK98"/>
      <c r="APL98"/>
      <c r="APM98"/>
      <c r="APN98"/>
      <c r="APO98"/>
      <c r="APP98"/>
      <c r="APQ98"/>
      <c r="APR98"/>
      <c r="APS98"/>
      <c r="APT98"/>
      <c r="APU98"/>
      <c r="APV98"/>
      <c r="APW98"/>
      <c r="APX98"/>
      <c r="APY98"/>
      <c r="APZ98"/>
      <c r="AQA98"/>
      <c r="AQB98"/>
      <c r="AQC98"/>
      <c r="AQD98"/>
      <c r="AQE98"/>
      <c r="AQF98"/>
      <c r="AQG98"/>
      <c r="AQH98"/>
      <c r="AQI98"/>
      <c r="AQJ98"/>
      <c r="AQK98"/>
      <c r="AQL98"/>
      <c r="AQM98"/>
      <c r="AQN98"/>
      <c r="AQO98"/>
      <c r="AQP98"/>
      <c r="AQQ98"/>
      <c r="AQR98"/>
      <c r="AQS98"/>
      <c r="AQT98"/>
      <c r="AQU98"/>
      <c r="AQV98"/>
      <c r="AQW98"/>
      <c r="AQX98"/>
      <c r="AQY98"/>
      <c r="AQZ98"/>
      <c r="ARA98"/>
      <c r="ARB98"/>
      <c r="ARC98"/>
      <c r="ARD98"/>
      <c r="ARE98"/>
      <c r="ARF98"/>
      <c r="ARG98"/>
      <c r="ARH98"/>
      <c r="ARI98"/>
      <c r="ARJ98"/>
      <c r="ARK98"/>
      <c r="ARL98"/>
      <c r="ARM98"/>
      <c r="ARN98"/>
      <c r="ARO98"/>
      <c r="ARP98"/>
      <c r="ARQ98"/>
      <c r="ARR98"/>
      <c r="ARS98"/>
      <c r="ART98"/>
      <c r="ARU98"/>
      <c r="ARV98"/>
      <c r="ARW98"/>
      <c r="ARX98"/>
      <c r="ARY98"/>
      <c r="ARZ98"/>
      <c r="ASA98"/>
      <c r="ASB98"/>
      <c r="ASC98"/>
      <c r="ASD98"/>
      <c r="ASE98"/>
      <c r="ASF98"/>
      <c r="ASG98"/>
      <c r="ASH98"/>
      <c r="ASI98"/>
      <c r="ASJ98"/>
      <c r="ASK98"/>
      <c r="ASL98"/>
      <c r="ASM98"/>
      <c r="ASN98"/>
      <c r="ASO98"/>
      <c r="ASP98"/>
      <c r="ASQ98"/>
      <c r="ASR98"/>
      <c r="ASS98"/>
      <c r="AST98"/>
      <c r="ASU98"/>
      <c r="ASV98"/>
      <c r="ASW98"/>
      <c r="ASX98"/>
      <c r="ASY98"/>
      <c r="ASZ98"/>
      <c r="ATA98"/>
      <c r="ATB98"/>
      <c r="ATC98"/>
      <c r="ATD98"/>
      <c r="ATE98"/>
      <c r="ATF98"/>
      <c r="ATG98"/>
      <c r="ATH98"/>
      <c r="ATI98"/>
      <c r="ATJ98"/>
      <c r="ATK98"/>
      <c r="ATL98"/>
      <c r="ATM98"/>
      <c r="ATN98"/>
      <c r="ATO98"/>
      <c r="ATP98"/>
      <c r="ATQ98"/>
      <c r="ATR98"/>
      <c r="ATS98"/>
      <c r="ATT98"/>
      <c r="ATU98"/>
      <c r="ATV98"/>
      <c r="ATW98"/>
      <c r="ATX98"/>
      <c r="ATY98"/>
      <c r="ATZ98"/>
      <c r="AUA98"/>
      <c r="AUB98"/>
      <c r="AUC98"/>
      <c r="AUD98"/>
      <c r="AUE98"/>
      <c r="AUF98"/>
      <c r="AUG98"/>
      <c r="AUH98"/>
      <c r="AUI98"/>
      <c r="AUJ98"/>
      <c r="AUK98"/>
      <c r="AUL98"/>
      <c r="AUM98"/>
      <c r="AUN98"/>
      <c r="AUO98"/>
      <c r="AUP98"/>
      <c r="AUQ98"/>
      <c r="AUR98"/>
      <c r="AUS98"/>
      <c r="AUT98"/>
      <c r="AUU98"/>
      <c r="AUV98"/>
      <c r="AUW98"/>
      <c r="AUX98"/>
      <c r="AUY98"/>
      <c r="AUZ98"/>
      <c r="AVA98"/>
      <c r="AVB98"/>
      <c r="AVC98"/>
      <c r="AVD98"/>
      <c r="AVE98"/>
      <c r="AVF98"/>
      <c r="AVG98"/>
      <c r="AVH98"/>
      <c r="AVI98"/>
      <c r="AVJ98"/>
      <c r="AVK98"/>
      <c r="AVL98"/>
      <c r="AVM98"/>
      <c r="AVN98"/>
      <c r="AVO98"/>
      <c r="AVP98"/>
      <c r="AVQ98"/>
      <c r="AVR98"/>
      <c r="AVS98"/>
      <c r="AVT98"/>
      <c r="AVU98"/>
      <c r="AVV98"/>
      <c r="AVW98"/>
      <c r="AVX98"/>
      <c r="AVY98"/>
      <c r="AVZ98"/>
      <c r="AWA98"/>
      <c r="AWB98"/>
      <c r="AWC98"/>
      <c r="AWD98"/>
      <c r="AWE98"/>
      <c r="AWF98"/>
      <c r="AWG98"/>
      <c r="AWH98"/>
      <c r="AWI98"/>
      <c r="AWJ98"/>
      <c r="AWK98"/>
      <c r="AWL98"/>
      <c r="AWM98"/>
      <c r="AWN98"/>
      <c r="AWO98"/>
      <c r="AWP98"/>
      <c r="AWQ98"/>
      <c r="AWR98"/>
      <c r="AWS98"/>
      <c r="AWT98"/>
      <c r="AWU98"/>
      <c r="AWV98"/>
      <c r="AWW98"/>
      <c r="AWX98"/>
      <c r="AWY98"/>
      <c r="AWZ98"/>
      <c r="AXA98"/>
      <c r="AXB98"/>
      <c r="AXC98"/>
      <c r="AXD98"/>
      <c r="AXE98"/>
      <c r="AXF98"/>
      <c r="AXG98"/>
      <c r="AXH98"/>
      <c r="AXI98"/>
      <c r="AXJ98"/>
      <c r="AXK98"/>
      <c r="AXL98"/>
      <c r="AXM98"/>
      <c r="AXN98"/>
      <c r="AXO98"/>
      <c r="AXP98"/>
      <c r="AXQ98"/>
      <c r="AXR98"/>
      <c r="AXS98"/>
      <c r="AXT98"/>
      <c r="AXU98"/>
      <c r="AXV98"/>
      <c r="AXW98"/>
      <c r="AXX98"/>
      <c r="AXY98"/>
      <c r="AXZ98"/>
      <c r="AYA98"/>
      <c r="AYB98"/>
      <c r="AYC98"/>
      <c r="AYD98"/>
      <c r="AYE98"/>
      <c r="AYF98"/>
      <c r="AYG98"/>
      <c r="AYH98"/>
      <c r="AYI98"/>
      <c r="AYJ98"/>
      <c r="AYK98"/>
      <c r="AYL98"/>
      <c r="AYM98"/>
      <c r="AYN98"/>
      <c r="AYO98"/>
      <c r="AYP98"/>
      <c r="AYQ98"/>
      <c r="AYR98"/>
      <c r="AYS98"/>
      <c r="AYT98"/>
      <c r="AYU98"/>
      <c r="AYV98"/>
      <c r="AYW98"/>
      <c r="AYX98"/>
      <c r="AYY98"/>
      <c r="AYZ98"/>
      <c r="AZA98"/>
      <c r="AZB98"/>
      <c r="AZC98"/>
      <c r="AZD98"/>
      <c r="AZE98"/>
      <c r="AZF98"/>
      <c r="AZG98"/>
      <c r="AZH98"/>
      <c r="AZI98"/>
      <c r="AZJ98"/>
      <c r="AZK98"/>
      <c r="AZL98"/>
      <c r="AZM98"/>
      <c r="AZN98"/>
      <c r="AZO98"/>
      <c r="AZP98"/>
      <c r="AZQ98"/>
      <c r="AZR98"/>
      <c r="AZS98"/>
      <c r="AZT98"/>
      <c r="AZU98"/>
      <c r="AZV98"/>
      <c r="AZW98"/>
      <c r="AZX98"/>
      <c r="AZY98"/>
      <c r="AZZ98"/>
      <c r="BAA98"/>
      <c r="BAB98"/>
      <c r="BAC98"/>
      <c r="BAD98"/>
      <c r="BAE98"/>
      <c r="BAF98"/>
      <c r="BAG98"/>
      <c r="BAH98"/>
      <c r="BAI98"/>
      <c r="BAJ98"/>
      <c r="BAK98"/>
      <c r="BAL98"/>
      <c r="BAM98"/>
      <c r="BAN98"/>
      <c r="BAO98"/>
      <c r="BAP98"/>
      <c r="BAQ98"/>
      <c r="BAR98"/>
      <c r="BAS98"/>
      <c r="BAT98"/>
      <c r="BAU98"/>
      <c r="BAV98"/>
      <c r="BAW98"/>
      <c r="BAX98"/>
      <c r="BAY98"/>
      <c r="BAZ98"/>
      <c r="BBA98"/>
      <c r="BBB98"/>
      <c r="BBC98"/>
      <c r="BBD98"/>
      <c r="BBE98"/>
      <c r="BBF98"/>
      <c r="BBG98"/>
      <c r="BBH98"/>
      <c r="BBI98"/>
      <c r="BBJ98"/>
      <c r="BBK98"/>
      <c r="BBL98"/>
      <c r="BBM98"/>
      <c r="BBN98"/>
      <c r="BBO98"/>
      <c r="BBP98"/>
      <c r="BBQ98"/>
      <c r="BBR98"/>
      <c r="BBS98"/>
      <c r="BBT98"/>
      <c r="BBU98"/>
      <c r="BBV98"/>
      <c r="BBW98"/>
      <c r="BBX98"/>
      <c r="BBY98"/>
      <c r="BBZ98"/>
      <c r="BCA98"/>
      <c r="BCB98"/>
      <c r="BCC98"/>
      <c r="BCD98"/>
      <c r="BCE98"/>
      <c r="BCF98"/>
      <c r="BCG98"/>
      <c r="BCH98"/>
      <c r="BCI98"/>
      <c r="BCJ98"/>
      <c r="BCK98"/>
      <c r="BCL98"/>
      <c r="BCM98"/>
      <c r="BCN98"/>
    </row>
    <row r="99" spans="1:1444" ht="28" customHeight="1">
      <c r="A99" s="188" t="s">
        <v>621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</row>
    <row r="102" spans="1:1444" ht="14.25" customHeight="1">
      <c r="P102" s="2"/>
    </row>
    <row r="103" spans="1:1444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6" spans="1:1444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10" spans="1:1444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</sheetData>
  <mergeCells count="21">
    <mergeCell ref="J4:J5"/>
    <mergeCell ref="K4:K5"/>
    <mergeCell ref="L4:L5"/>
    <mergeCell ref="I4:I5"/>
    <mergeCell ref="H4:H5"/>
    <mergeCell ref="A99:P99"/>
    <mergeCell ref="G3:G5"/>
    <mergeCell ref="H3:I3"/>
    <mergeCell ref="A1:P1"/>
    <mergeCell ref="A2:P2"/>
    <mergeCell ref="A3:A5"/>
    <mergeCell ref="C3:F3"/>
    <mergeCell ref="O3:O5"/>
    <mergeCell ref="P3:P5"/>
    <mergeCell ref="C4:C5"/>
    <mergeCell ref="D4:D5"/>
    <mergeCell ref="M4:M5"/>
    <mergeCell ref="N4:N5"/>
    <mergeCell ref="J3:N3"/>
    <mergeCell ref="E4:E5"/>
    <mergeCell ref="F4:F5"/>
  </mergeCells>
  <dataValidations count="1">
    <dataValidation type="list" allowBlank="1" showInputMessage="1" showErrorMessage="1" sqref="B7:B98" xr:uid="{00000000-0002-0000-0600-000000000000}">
      <formula1>$B$4:$B$5</formula1>
    </dataValidation>
  </dataValidations>
  <hyperlinks>
    <hyperlink ref="P16" r:id="rId1" xr:uid="{00000000-0004-0000-0600-000000000000}"/>
    <hyperlink ref="P19" r:id="rId2" xr:uid="{00000000-0004-0000-0600-000001000000}"/>
    <hyperlink ref="P20" r:id="rId3" xr:uid="{00000000-0004-0000-0600-000002000000}"/>
    <hyperlink ref="P21" r:id="rId4" xr:uid="{00000000-0004-0000-0600-000003000000}"/>
    <hyperlink ref="P22" r:id="rId5" xr:uid="{00000000-0004-0000-0600-000004000000}"/>
    <hyperlink ref="P32" r:id="rId6" xr:uid="{00000000-0004-0000-0600-000005000000}"/>
    <hyperlink ref="P35" r:id="rId7" xr:uid="{00000000-0004-0000-0600-000006000000}"/>
    <hyperlink ref="P36" r:id="rId8" xr:uid="{00000000-0004-0000-0600-000007000000}"/>
    <hyperlink ref="P49" r:id="rId9" xr:uid="{00000000-0004-0000-0600-000008000000}"/>
    <hyperlink ref="P51" r:id="rId10" xr:uid="{00000000-0004-0000-0600-000009000000}"/>
    <hyperlink ref="P55" r:id="rId11" xr:uid="{00000000-0004-0000-0600-00000A000000}"/>
    <hyperlink ref="P56" r:id="rId12" display="http://mari-el.gov.ru/minfin/SitePages/Obsovet.aspx" xr:uid="{00000000-0004-0000-0600-00000B000000}"/>
    <hyperlink ref="P61" r:id="rId13" xr:uid="{00000000-0004-0000-0600-00000C000000}"/>
    <hyperlink ref="P66" r:id="rId14" xr:uid="{00000000-0004-0000-0600-00000D000000}"/>
    <hyperlink ref="P71" r:id="rId15" location="document_list" xr:uid="{00000000-0004-0000-0600-00000E000000}"/>
    <hyperlink ref="P72" r:id="rId16" xr:uid="{00000000-0004-0000-0600-00000F000000}"/>
    <hyperlink ref="P74" r:id="rId17" xr:uid="{00000000-0004-0000-0600-000010000000}"/>
    <hyperlink ref="P88" r:id="rId18" xr:uid="{00000000-0004-0000-0600-000011000000}"/>
    <hyperlink ref="P80" r:id="rId19" xr:uid="{00000000-0004-0000-0600-000012000000}"/>
    <hyperlink ref="P90" r:id="rId20" xr:uid="{00000000-0004-0000-0600-000013000000}"/>
    <hyperlink ref="P81" r:id="rId21" xr:uid="{00000000-0004-0000-0600-000014000000}"/>
    <hyperlink ref="P82" r:id="rId22" xr:uid="{00000000-0004-0000-0600-000015000000}"/>
    <hyperlink ref="P92" r:id="rId23" display="https://primorsky.ru/authorities/executive-agencies/departments/finance/obshchestvennyy-sovet-pri-ministerstve-finansov-pk/" xr:uid="{00000000-0004-0000-0600-000016000000}"/>
    <hyperlink ref="P94" r:id="rId24" xr:uid="{00000000-0004-0000-0600-000017000000}"/>
    <hyperlink ref="P98" r:id="rId25" xr:uid="{00000000-0004-0000-0600-000018000000}"/>
    <hyperlink ref="P95" r:id="rId26" xr:uid="{00000000-0004-0000-0600-000019000000}"/>
    <hyperlink ref="P34" r:id="rId27" xr:uid="{00000000-0004-0000-0600-00001A000000}"/>
    <hyperlink ref="P42" r:id="rId28" xr:uid="{00000000-0004-0000-0600-00001B000000}"/>
    <hyperlink ref="P68" r:id="rId29" xr:uid="{00000000-0004-0000-0600-00001C000000}"/>
    <hyperlink ref="P41" r:id="rId30" xr:uid="{00000000-0004-0000-0600-00001D000000}"/>
    <hyperlink ref="P38" r:id="rId31" xr:uid="{00000000-0004-0000-0600-00001E000000}"/>
    <hyperlink ref="P47" r:id="rId32" xr:uid="{00000000-0004-0000-0600-00001F000000}"/>
    <hyperlink ref="P53" r:id="rId33" xr:uid="{00000000-0004-0000-0600-000020000000}"/>
    <hyperlink ref="P62" r:id="rId34" xr:uid="{00000000-0004-0000-0600-000021000000}"/>
    <hyperlink ref="P64" r:id="rId35" xr:uid="{00000000-0004-0000-0600-000022000000}"/>
    <hyperlink ref="P78" r:id="rId36" xr:uid="{00000000-0004-0000-0600-000023000000}"/>
    <hyperlink ref="P83" r:id="rId37" xr:uid="{00000000-0004-0000-0600-000024000000}"/>
    <hyperlink ref="P85" r:id="rId38" xr:uid="{00000000-0004-0000-0600-000025000000}"/>
    <hyperlink ref="P89" r:id="rId39" xr:uid="{00000000-0004-0000-0600-000026000000}"/>
    <hyperlink ref="P40" r:id="rId40" xr:uid="{00000000-0004-0000-0600-000027000000}"/>
    <hyperlink ref="P39" r:id="rId41" xr:uid="{00000000-0004-0000-0600-000028000000}"/>
    <hyperlink ref="P96" r:id="rId42" xr:uid="{00000000-0004-0000-0600-000029000000}"/>
    <hyperlink ref="P67" r:id="rId43" xr:uid="{00000000-0004-0000-0600-00002A000000}"/>
    <hyperlink ref="P31" r:id="rId44" xr:uid="{00000000-0004-0000-0600-00002B000000}"/>
    <hyperlink ref="P33" r:id="rId45" xr:uid="{00000000-0004-0000-0600-00002C000000}"/>
    <hyperlink ref="P43" r:id="rId46" xr:uid="{00000000-0004-0000-0600-00002D000000}"/>
    <hyperlink ref="P44" r:id="rId47" xr:uid="{00000000-0004-0000-0600-00002E000000}"/>
    <hyperlink ref="P48" r:id="rId48" xr:uid="{00000000-0004-0000-0600-00002F000000}"/>
    <hyperlink ref="P50" r:id="rId49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600-000030000000}"/>
    <hyperlink ref="P52" r:id="rId50" xr:uid="{00000000-0004-0000-0600-000031000000}"/>
    <hyperlink ref="P57" r:id="rId51" xr:uid="{00000000-0004-0000-0600-000032000000}"/>
    <hyperlink ref="P59" r:id="rId52" xr:uid="{00000000-0004-0000-0600-000033000000}"/>
    <hyperlink ref="P60" r:id="rId53" xr:uid="{00000000-0004-0000-0600-000034000000}"/>
    <hyperlink ref="P63" r:id="rId54" xr:uid="{00000000-0004-0000-0600-000035000000}"/>
    <hyperlink ref="P65" r:id="rId55" xr:uid="{00000000-0004-0000-0600-000036000000}"/>
    <hyperlink ref="P70" r:id="rId56" xr:uid="{00000000-0004-0000-0600-000037000000}"/>
    <hyperlink ref="P75" r:id="rId57" xr:uid="{00000000-0004-0000-0600-000038000000}"/>
    <hyperlink ref="P77" r:id="rId58" xr:uid="{00000000-0004-0000-0600-000039000000}"/>
    <hyperlink ref="P79" r:id="rId59" xr:uid="{00000000-0004-0000-0600-00003A000000}"/>
    <hyperlink ref="P84" r:id="rId60" xr:uid="{00000000-0004-0000-0600-00003B000000}"/>
    <hyperlink ref="P86" r:id="rId61" xr:uid="{00000000-0004-0000-0600-00003C000000}"/>
    <hyperlink ref="P91" r:id="rId62" xr:uid="{00000000-0004-0000-0600-00003D000000}"/>
    <hyperlink ref="P93" r:id="rId63" xr:uid="{00000000-0004-0000-0600-00003E000000}"/>
    <hyperlink ref="P97" r:id="rId64" xr:uid="{00000000-0004-0000-0600-00003F000000}"/>
    <hyperlink ref="P73" r:id="rId65" xr:uid="{00000000-0004-0000-0600-000040000000}"/>
    <hyperlink ref="P58" r:id="rId66" xr:uid="{00000000-0004-0000-0600-000041000000}"/>
    <hyperlink ref="P7" r:id="rId67" xr:uid="{00000000-0004-0000-0600-000042000000}"/>
    <hyperlink ref="P8" r:id="rId68" xr:uid="{00000000-0004-0000-0600-000043000000}"/>
    <hyperlink ref="P11" r:id="rId69" xr:uid="{00000000-0004-0000-0600-000044000000}"/>
    <hyperlink ref="P13" r:id="rId70" xr:uid="{00000000-0004-0000-0600-000046000000}"/>
    <hyperlink ref="P14" r:id="rId71" xr:uid="{00000000-0004-0000-0600-000047000000}"/>
    <hyperlink ref="P17" r:id="rId72" xr:uid="{00000000-0004-0000-0600-000049000000}"/>
    <hyperlink ref="P18" r:id="rId73" xr:uid="{00000000-0004-0000-0600-00004A000000}"/>
    <hyperlink ref="P24" r:id="rId74" xr:uid="{00000000-0004-0000-0600-00004B000000}"/>
    <hyperlink ref="P26" r:id="rId75" xr:uid="{00000000-0004-0000-0600-00004C000000}"/>
    <hyperlink ref="P27" r:id="rId76" xr:uid="{00000000-0004-0000-0600-00004D000000}"/>
    <hyperlink ref="P28" r:id="rId77" xr:uid="{00000000-0004-0000-0600-00004E000000}"/>
    <hyperlink ref="P29" r:id="rId78" xr:uid="{00000000-0004-0000-0600-00004F000000}"/>
    <hyperlink ref="P30" r:id="rId79" xr:uid="{00000000-0004-0000-0600-000050000000}"/>
    <hyperlink ref="P45" r:id="rId80" xr:uid="{00000000-0004-0000-0600-000051000000}"/>
    <hyperlink ref="P9" r:id="rId81" xr:uid="{00000000-0004-0000-0600-000052000000}"/>
    <hyperlink ref="P10" r:id="rId82" xr:uid="{00000000-0004-0000-0600-000053000000}"/>
  </hyperlinks>
  <pageMargins left="0.511811023622047" right="0.511811023622047" top="0.55118110236220497" bottom="0.55118110236220497" header="0.31496062992126" footer="0.31496062992126"/>
  <pageSetup paperSize="9" scale="75" fitToWidth="2" fitToHeight="6" orientation="landscape" r:id="rId83"/>
  <headerFooter>
    <oddFooter>&amp;C&amp;"Times New Roman,обычный"&amp;8&amp;A&amp;R&amp;P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16</vt:i4>
      </vt:variant>
    </vt:vector>
  </HeadingPairs>
  <TitlesOfParts>
    <vt:vector size="23" baseType="lpstr">
      <vt:lpstr>Рейтинг (раздел 10)</vt:lpstr>
      <vt:lpstr>Оценка (раздел 10)</vt:lpstr>
      <vt:lpstr>Методика</vt:lpstr>
      <vt:lpstr>10.1</vt:lpstr>
      <vt:lpstr>10.2</vt:lpstr>
      <vt:lpstr>10.3</vt:lpstr>
      <vt:lpstr>10.4</vt:lpstr>
      <vt:lpstr>Методика!_Hlk56162807</vt:lpstr>
      <vt:lpstr>Методика!_Toc67321831</vt:lpstr>
      <vt:lpstr>'10.1'!Заголовки_для_печати</vt:lpstr>
      <vt:lpstr>'10.2'!Заголовки_для_печати</vt:lpstr>
      <vt:lpstr>'10.3'!Заголовки_для_печати</vt:lpstr>
      <vt:lpstr>'10.4'!Заголовки_для_печати</vt:lpstr>
      <vt:lpstr>Методика!Заголовки_для_печати</vt:lpstr>
      <vt:lpstr>'Оценка (раздел 10)'!Заголовки_для_печати</vt:lpstr>
      <vt:lpstr>'Рейтинг (раздел 10)'!Заголовки_для_печати</vt:lpstr>
      <vt:lpstr>'10.1'!Область_печати</vt:lpstr>
      <vt:lpstr>'10.2'!Область_печати</vt:lpstr>
      <vt:lpstr>'10.3'!Область_печати</vt:lpstr>
      <vt:lpstr>'10.4'!Область_печати</vt:lpstr>
      <vt:lpstr>Методика!Область_печати</vt:lpstr>
      <vt:lpstr>'Оценка (раздел 10)'!Область_печати</vt:lpstr>
      <vt:lpstr>'Рейтинг (раздел 10)'!Область_печати</vt:lpstr>
    </vt:vector>
  </TitlesOfParts>
  <Manager/>
  <Company>НИФИ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Тимофеева Ольга Ивановна</cp:lastModifiedBy>
  <cp:lastPrinted>2022-02-26T17:42:28Z</cp:lastPrinted>
  <dcterms:created xsi:type="dcterms:W3CDTF">2014-03-12T05:40:39Z</dcterms:created>
  <dcterms:modified xsi:type="dcterms:W3CDTF">2023-04-25T09:46:44Z</dcterms:modified>
  <cp:category/>
</cp:coreProperties>
</file>