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defaultThemeVersion="124226"/>
  <mc:AlternateContent xmlns:mc="http://schemas.openxmlformats.org/markup-compatibility/2006">
    <mc:Choice Requires="x15">
      <x15ac:absPath xmlns:x15ac="http://schemas.microsoft.com/office/spreadsheetml/2010/11/ac" url="/Users/olga/Documents/Документы — iMac — Ольга/01_НИФИ/01_2022_Рейтинг/06_Рейтинг 2022/"/>
    </mc:Choice>
  </mc:AlternateContent>
  <xr:revisionPtr revIDLastSave="0" documentId="13_ncr:1_{32ADF554-9C44-FC4B-8823-85562D7AA60A}" xr6:coauthVersionLast="47" xr6:coauthVersionMax="47" xr10:uidLastSave="{00000000-0000-0000-0000-000000000000}"/>
  <bookViews>
    <workbookView xWindow="1140" yWindow="500" windowWidth="35180" windowHeight="19540" tabRatio="847" xr2:uid="{00000000-000D-0000-FFFF-FFFF00000000}"/>
  </bookViews>
  <sheets>
    <sheet name="Рейтинг (раздел 12)" sheetId="92" r:id="rId1"/>
    <sheet name="Оценка (раздел 12)" sheetId="12" r:id="rId2"/>
    <sheet name="Методика (раздел 12)" sheetId="31" r:id="rId3"/>
    <sheet name="12.1" sheetId="85" r:id="rId4"/>
    <sheet name="12.2" sheetId="80" r:id="rId5"/>
    <sheet name="12.3" sheetId="81" r:id="rId6"/>
    <sheet name="12.4" sheetId="88" r:id="rId7"/>
  </sheets>
  <definedNames>
    <definedName name="_xlnm._FilterDatabase" localSheetId="3" hidden="1">'12.1'!$A$7:$S$118</definedName>
    <definedName name="_xlnm._FilterDatabase" localSheetId="4" hidden="1">'12.2'!$A$7:$T$99</definedName>
    <definedName name="_xlnm._FilterDatabase" localSheetId="5" hidden="1">'12.3'!$A$7:$M$106</definedName>
    <definedName name="_xlnm._FilterDatabase" localSheetId="6" hidden="1">'12.4'!$A$7:$AB$99</definedName>
    <definedName name="_xlnm._FilterDatabase" localSheetId="1" hidden="1">'Оценка (раздел 12)'!$A$6:$H$98</definedName>
    <definedName name="_Toc262683" localSheetId="2">'Методика (раздел 12)'!#REF!</definedName>
    <definedName name="_Toc32672483" localSheetId="2">'Методика (раздел 12)'!$B$4</definedName>
    <definedName name="_Toc477267685" localSheetId="2">'Методика (раздел 12)'!#REF!</definedName>
    <definedName name="_Toc510692579" localSheetId="2">'Методика (раздел 12)'!#REF!</definedName>
    <definedName name="_xlnm.Print_Titles" localSheetId="3">'12.1'!$A:$A,'12.1'!$3:$6</definedName>
    <definedName name="_xlnm.Print_Titles" localSheetId="4">'12.2'!$A:$A,'12.2'!$3:$6</definedName>
    <definedName name="_xlnm.Print_Titles" localSheetId="5">'12.3'!$3:$6</definedName>
    <definedName name="_xlnm.Print_Titles" localSheetId="6">'12.4'!$A:$A,'12.4'!$3:$6</definedName>
    <definedName name="_xlnm.Print_Titles" localSheetId="2">'Методика (раздел 12)'!$2:$3</definedName>
    <definedName name="_xlnm.Print_Titles" localSheetId="1">'Оценка (раздел 12)'!$3:$4</definedName>
    <definedName name="_xlnm.Print_Titles" localSheetId="0">'Рейтинг (раздел 12)'!$3:$4</definedName>
    <definedName name="_xlnm.Print_Area" localSheetId="3">'12.1'!$A$1:$R$118</definedName>
    <definedName name="_xlnm.Print_Area" localSheetId="4">'12.2'!$A$1:$S$99</definedName>
    <definedName name="_xlnm.Print_Area" localSheetId="5">'12.3'!$A$1:$L$106</definedName>
    <definedName name="_xlnm.Print_Area" localSheetId="6">'12.4'!$A$1:$AA$99</definedName>
    <definedName name="_xlnm.Print_Area" localSheetId="2">'Методика (раздел 12)'!$A$1:$E$33</definedName>
    <definedName name="_xlnm.Print_Area" localSheetId="1">'Оценка (раздел 12)'!$A$1:$H$98</definedName>
    <definedName name="_xlnm.Print_Area" localSheetId="0">'Рейтинг (раздел 12)'!$A$1:$H$95</definedName>
    <definedName name="sub_184133" localSheetId="2">'Методика (раздел 12)'!#REF!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5" i="92" l="1"/>
  <c r="G95" i="92"/>
  <c r="F95" i="92"/>
  <c r="E95" i="92"/>
  <c r="C95" i="92" s="1"/>
  <c r="H94" i="92"/>
  <c r="G94" i="92"/>
  <c r="F94" i="92"/>
  <c r="E94" i="92"/>
  <c r="H30" i="92"/>
  <c r="G30" i="92"/>
  <c r="F30" i="92"/>
  <c r="E30" i="92"/>
  <c r="C30" i="92" s="1"/>
  <c r="H93" i="92"/>
  <c r="G93" i="92"/>
  <c r="F93" i="92"/>
  <c r="E93" i="92"/>
  <c r="H22" i="92"/>
  <c r="G22" i="92"/>
  <c r="F22" i="92"/>
  <c r="E22" i="92"/>
  <c r="C22" i="92" s="1"/>
  <c r="H16" i="92"/>
  <c r="G16" i="92"/>
  <c r="F16" i="92"/>
  <c r="E16" i="92"/>
  <c r="H8" i="92"/>
  <c r="G8" i="92"/>
  <c r="F8" i="92"/>
  <c r="E8" i="92"/>
  <c r="H92" i="92"/>
  <c r="G92" i="92"/>
  <c r="F92" i="92"/>
  <c r="E92" i="92"/>
  <c r="H19" i="92"/>
  <c r="G19" i="92"/>
  <c r="F19" i="92"/>
  <c r="E19" i="92"/>
  <c r="H91" i="92"/>
  <c r="G91" i="92"/>
  <c r="F91" i="92"/>
  <c r="E91" i="92"/>
  <c r="H90" i="92"/>
  <c r="G90" i="92"/>
  <c r="F90" i="92"/>
  <c r="E90" i="92"/>
  <c r="H89" i="92"/>
  <c r="G89" i="92"/>
  <c r="F89" i="92"/>
  <c r="E89" i="92"/>
  <c r="H7" i="92"/>
  <c r="G7" i="92"/>
  <c r="F7" i="92"/>
  <c r="E7" i="92"/>
  <c r="H88" i="92"/>
  <c r="G88" i="92"/>
  <c r="F88" i="92"/>
  <c r="E88" i="92"/>
  <c r="H87" i="92"/>
  <c r="G87" i="92"/>
  <c r="F87" i="92"/>
  <c r="E87" i="92"/>
  <c r="H86" i="92"/>
  <c r="G86" i="92"/>
  <c r="F86" i="92"/>
  <c r="E86" i="92"/>
  <c r="H29" i="92"/>
  <c r="G29" i="92"/>
  <c r="F29" i="92"/>
  <c r="E29" i="92"/>
  <c r="H85" i="92"/>
  <c r="G85" i="92"/>
  <c r="F85" i="92"/>
  <c r="E85" i="92"/>
  <c r="H84" i="92"/>
  <c r="G84" i="92"/>
  <c r="F84" i="92"/>
  <c r="E84" i="92"/>
  <c r="H83" i="92"/>
  <c r="G83" i="92"/>
  <c r="F83" i="92"/>
  <c r="E83" i="92"/>
  <c r="H12" i="92"/>
  <c r="G12" i="92"/>
  <c r="F12" i="92"/>
  <c r="E12" i="92"/>
  <c r="H82" i="92"/>
  <c r="G82" i="92"/>
  <c r="F82" i="92"/>
  <c r="E82" i="92"/>
  <c r="H38" i="92"/>
  <c r="G38" i="92"/>
  <c r="F38" i="92"/>
  <c r="E38" i="92"/>
  <c r="H81" i="92"/>
  <c r="G81" i="92"/>
  <c r="F81" i="92"/>
  <c r="E81" i="92"/>
  <c r="H37" i="92"/>
  <c r="G37" i="92"/>
  <c r="F37" i="92"/>
  <c r="E37" i="92"/>
  <c r="H80" i="92"/>
  <c r="G80" i="92"/>
  <c r="F80" i="92"/>
  <c r="E80" i="92"/>
  <c r="H79" i="92"/>
  <c r="G79" i="92"/>
  <c r="F79" i="92"/>
  <c r="E79" i="92"/>
  <c r="H78" i="92"/>
  <c r="G78" i="92"/>
  <c r="F78" i="92"/>
  <c r="E78" i="92"/>
  <c r="H36" i="92"/>
  <c r="G36" i="92"/>
  <c r="F36" i="92"/>
  <c r="E36" i="92"/>
  <c r="C36" i="92" s="1"/>
  <c r="H77" i="92"/>
  <c r="G77" i="92"/>
  <c r="F77" i="92"/>
  <c r="E77" i="92"/>
  <c r="H76" i="92"/>
  <c r="G76" i="92"/>
  <c r="F76" i="92"/>
  <c r="E76" i="92"/>
  <c r="H15" i="92"/>
  <c r="G15" i="92"/>
  <c r="F15" i="92"/>
  <c r="E15" i="92"/>
  <c r="H75" i="92"/>
  <c r="G75" i="92"/>
  <c r="F75" i="92"/>
  <c r="E75" i="92"/>
  <c r="H74" i="92"/>
  <c r="G74" i="92"/>
  <c r="F74" i="92"/>
  <c r="E74" i="92"/>
  <c r="H73" i="92"/>
  <c r="G73" i="92"/>
  <c r="F73" i="92"/>
  <c r="E73" i="92"/>
  <c r="H28" i="92"/>
  <c r="G28" i="92"/>
  <c r="F28" i="92"/>
  <c r="E28" i="92"/>
  <c r="H21" i="92"/>
  <c r="G21" i="92"/>
  <c r="F21" i="92"/>
  <c r="E21" i="92"/>
  <c r="H72" i="92"/>
  <c r="G72" i="92"/>
  <c r="F72" i="92"/>
  <c r="E72" i="92"/>
  <c r="H71" i="92"/>
  <c r="G71" i="92"/>
  <c r="F71" i="92"/>
  <c r="E71" i="92"/>
  <c r="H70" i="92"/>
  <c r="G70" i="92"/>
  <c r="F70" i="92"/>
  <c r="E70" i="92"/>
  <c r="H27" i="92"/>
  <c r="G27" i="92"/>
  <c r="F27" i="92"/>
  <c r="E27" i="92"/>
  <c r="H35" i="92"/>
  <c r="G35" i="92"/>
  <c r="F35" i="92"/>
  <c r="E35" i="92"/>
  <c r="H69" i="92"/>
  <c r="G69" i="92"/>
  <c r="F69" i="92"/>
  <c r="E69" i="92"/>
  <c r="H68" i="92"/>
  <c r="G68" i="92"/>
  <c r="F68" i="92"/>
  <c r="E68" i="92"/>
  <c r="H67" i="92"/>
  <c r="G67" i="92"/>
  <c r="F67" i="92"/>
  <c r="E67" i="92"/>
  <c r="H66" i="92"/>
  <c r="G66" i="92"/>
  <c r="F66" i="92"/>
  <c r="E66" i="92"/>
  <c r="H65" i="92"/>
  <c r="G65" i="92"/>
  <c r="F65" i="92"/>
  <c r="E65" i="92"/>
  <c r="H64" i="92"/>
  <c r="G64" i="92"/>
  <c r="F64" i="92"/>
  <c r="E64" i="92"/>
  <c r="H63" i="92"/>
  <c r="G63" i="92"/>
  <c r="F63" i="92"/>
  <c r="E63" i="92"/>
  <c r="H26" i="92"/>
  <c r="G26" i="92"/>
  <c r="F26" i="92"/>
  <c r="E26" i="92"/>
  <c r="H62" i="92"/>
  <c r="G62" i="92"/>
  <c r="F62" i="92"/>
  <c r="E62" i="92"/>
  <c r="H61" i="92"/>
  <c r="G61" i="92"/>
  <c r="F61" i="92"/>
  <c r="E61" i="92"/>
  <c r="H34" i="92"/>
  <c r="G34" i="92"/>
  <c r="F34" i="92"/>
  <c r="E34" i="92"/>
  <c r="H25" i="92"/>
  <c r="G25" i="92"/>
  <c r="F25" i="92"/>
  <c r="E25" i="92"/>
  <c r="H60" i="92"/>
  <c r="G60" i="92"/>
  <c r="F60" i="92"/>
  <c r="E60" i="92"/>
  <c r="H59" i="92"/>
  <c r="G59" i="92"/>
  <c r="F59" i="92"/>
  <c r="E59" i="92"/>
  <c r="H58" i="92"/>
  <c r="G58" i="92"/>
  <c r="F58" i="92"/>
  <c r="E58" i="92"/>
  <c r="H57" i="92"/>
  <c r="G57" i="92"/>
  <c r="F57" i="92"/>
  <c r="E57" i="92"/>
  <c r="H56" i="92"/>
  <c r="G56" i="92"/>
  <c r="F56" i="92"/>
  <c r="E56" i="92"/>
  <c r="H55" i="92"/>
  <c r="G55" i="92"/>
  <c r="F55" i="92"/>
  <c r="E55" i="92"/>
  <c r="H23" i="92"/>
  <c r="G23" i="92"/>
  <c r="F23" i="92"/>
  <c r="E23" i="92"/>
  <c r="H54" i="92"/>
  <c r="G54" i="92"/>
  <c r="F54" i="92"/>
  <c r="E54" i="92"/>
  <c r="H33" i="92"/>
  <c r="G33" i="92"/>
  <c r="F33" i="92"/>
  <c r="E33" i="92"/>
  <c r="H11" i="92"/>
  <c r="G11" i="92"/>
  <c r="F11" i="92"/>
  <c r="E11" i="92"/>
  <c r="H53" i="92"/>
  <c r="G53" i="92"/>
  <c r="F53" i="92"/>
  <c r="E53" i="92"/>
  <c r="H39" i="92"/>
  <c r="G39" i="92"/>
  <c r="F39" i="92"/>
  <c r="E39" i="92"/>
  <c r="H52" i="92"/>
  <c r="G52" i="92"/>
  <c r="F52" i="92"/>
  <c r="E52" i="92"/>
  <c r="H51" i="92"/>
  <c r="G51" i="92"/>
  <c r="F51" i="92"/>
  <c r="E51" i="92"/>
  <c r="H14" i="92"/>
  <c r="G14" i="92"/>
  <c r="F14" i="92"/>
  <c r="E14" i="92"/>
  <c r="H18" i="92"/>
  <c r="G18" i="92"/>
  <c r="F18" i="92"/>
  <c r="E18" i="92"/>
  <c r="H50" i="92"/>
  <c r="G50" i="92"/>
  <c r="F50" i="92"/>
  <c r="E50" i="92"/>
  <c r="H49" i="92"/>
  <c r="G49" i="92"/>
  <c r="F49" i="92"/>
  <c r="E49" i="92"/>
  <c r="H48" i="92"/>
  <c r="G48" i="92"/>
  <c r="F48" i="92"/>
  <c r="E48" i="92"/>
  <c r="H47" i="92"/>
  <c r="G47" i="92"/>
  <c r="F47" i="92"/>
  <c r="E47" i="92"/>
  <c r="H46" i="92"/>
  <c r="G46" i="92"/>
  <c r="F46" i="92"/>
  <c r="E46" i="92"/>
  <c r="H10" i="92"/>
  <c r="G10" i="92"/>
  <c r="F10" i="92"/>
  <c r="E10" i="92"/>
  <c r="H45" i="92"/>
  <c r="G45" i="92"/>
  <c r="F45" i="92"/>
  <c r="E45" i="92"/>
  <c r="H13" i="92"/>
  <c r="G13" i="92"/>
  <c r="F13" i="92"/>
  <c r="E13" i="92"/>
  <c r="H44" i="92"/>
  <c r="G44" i="92"/>
  <c r="F44" i="92"/>
  <c r="E44" i="92"/>
  <c r="H32" i="92"/>
  <c r="G32" i="92"/>
  <c r="F32" i="92"/>
  <c r="E32" i="92"/>
  <c r="H43" i="92"/>
  <c r="G43" i="92"/>
  <c r="F43" i="92"/>
  <c r="E43" i="92"/>
  <c r="H42" i="92"/>
  <c r="G42" i="92"/>
  <c r="F42" i="92"/>
  <c r="E42" i="92"/>
  <c r="H41" i="92"/>
  <c r="G41" i="92"/>
  <c r="F41" i="92"/>
  <c r="E41" i="92"/>
  <c r="H40" i="92"/>
  <c r="G40" i="92"/>
  <c r="F40" i="92"/>
  <c r="E40" i="92"/>
  <c r="H24" i="92"/>
  <c r="G24" i="92"/>
  <c r="F24" i="92"/>
  <c r="E24" i="92"/>
  <c r="C5" i="92"/>
  <c r="C5" i="12"/>
  <c r="C82" i="81"/>
  <c r="E82" i="81" s="1"/>
  <c r="C101" i="81"/>
  <c r="E101" i="81" s="1"/>
  <c r="C100" i="81"/>
  <c r="E100" i="81" s="1"/>
  <c r="C105" i="81"/>
  <c r="E105" i="81" s="1"/>
  <c r="C104" i="81"/>
  <c r="E104" i="81" s="1"/>
  <c r="C103" i="81"/>
  <c r="E103" i="81" s="1"/>
  <c r="C102" i="81"/>
  <c r="E102" i="81" s="1"/>
  <c r="C98" i="81"/>
  <c r="E98" i="81" s="1"/>
  <c r="C97" i="81"/>
  <c r="E97" i="81" s="1"/>
  <c r="C96" i="81"/>
  <c r="E96" i="81" s="1"/>
  <c r="C95" i="81"/>
  <c r="E95" i="81" s="1"/>
  <c r="C94" i="81"/>
  <c r="E94" i="81" s="1"/>
  <c r="C92" i="81"/>
  <c r="E92" i="81" s="1"/>
  <c r="C90" i="81"/>
  <c r="E90" i="81" s="1"/>
  <c r="G85" i="12"/>
  <c r="C89" i="81"/>
  <c r="E89" i="81" s="1"/>
  <c r="C88" i="81"/>
  <c r="E88" i="81" s="1"/>
  <c r="C87" i="81"/>
  <c r="E87" i="81" s="1"/>
  <c r="C86" i="81"/>
  <c r="E86" i="81" s="1"/>
  <c r="C85" i="81"/>
  <c r="E85" i="81" s="1"/>
  <c r="C84" i="81"/>
  <c r="E84" i="81" s="1"/>
  <c r="C83" i="81"/>
  <c r="E83" i="81" s="1"/>
  <c r="C80" i="81"/>
  <c r="E80" i="81" s="1"/>
  <c r="C79" i="81"/>
  <c r="E79" i="81" s="1"/>
  <c r="C78" i="81"/>
  <c r="E78" i="81" s="1"/>
  <c r="C77" i="81"/>
  <c r="E77" i="81" s="1"/>
  <c r="C76" i="81"/>
  <c r="E76" i="81" s="1"/>
  <c r="C75" i="81"/>
  <c r="E75" i="81" s="1"/>
  <c r="C73" i="81"/>
  <c r="E73" i="81" s="1"/>
  <c r="G68" i="12"/>
  <c r="C72" i="81"/>
  <c r="E72" i="81" s="1"/>
  <c r="C71" i="81"/>
  <c r="E71" i="81" s="1"/>
  <c r="C70" i="81"/>
  <c r="E70" i="81" s="1"/>
  <c r="C69" i="81"/>
  <c r="E69" i="81" s="1"/>
  <c r="C68" i="81"/>
  <c r="E68" i="81" s="1"/>
  <c r="C67" i="81"/>
  <c r="E67" i="81" s="1"/>
  <c r="C66" i="81"/>
  <c r="E66" i="81" s="1"/>
  <c r="C65" i="81"/>
  <c r="E65" i="81" s="1"/>
  <c r="C64" i="81"/>
  <c r="E64" i="81" s="1"/>
  <c r="C63" i="81"/>
  <c r="E63" i="81" s="1"/>
  <c r="C62" i="81"/>
  <c r="E62" i="81" s="1"/>
  <c r="C61" i="81"/>
  <c r="E61" i="81" s="1"/>
  <c r="C60" i="81"/>
  <c r="E60" i="81" s="1"/>
  <c r="C58" i="81"/>
  <c r="E58" i="81" s="1"/>
  <c r="C57" i="81"/>
  <c r="E57" i="81" s="1"/>
  <c r="C56" i="81"/>
  <c r="E56" i="81"/>
  <c r="C55" i="81"/>
  <c r="E55" i="81" s="1"/>
  <c r="C54" i="81"/>
  <c r="E54" i="81"/>
  <c r="C53" i="81"/>
  <c r="E53" i="81" s="1"/>
  <c r="C52" i="81"/>
  <c r="E52" i="81" s="1"/>
  <c r="C50" i="81"/>
  <c r="E50" i="81" s="1"/>
  <c r="C49" i="81"/>
  <c r="E49" i="81" s="1"/>
  <c r="C48" i="81"/>
  <c r="E48" i="81" s="1"/>
  <c r="C47" i="81"/>
  <c r="E47" i="81" s="1"/>
  <c r="C46" i="81"/>
  <c r="E46" i="81" s="1"/>
  <c r="C45" i="81"/>
  <c r="E45" i="81" s="1"/>
  <c r="C44" i="81"/>
  <c r="E44" i="81" s="1"/>
  <c r="C43" i="81"/>
  <c r="E43" i="81" s="1"/>
  <c r="C41" i="81"/>
  <c r="E41" i="81" s="1"/>
  <c r="C40" i="81"/>
  <c r="E40" i="81" s="1"/>
  <c r="C39" i="81"/>
  <c r="E39" i="81" s="1"/>
  <c r="C38" i="81"/>
  <c r="E38" i="81" s="1"/>
  <c r="C37" i="81"/>
  <c r="E37" i="81" s="1"/>
  <c r="C36" i="81"/>
  <c r="E36" i="81" s="1"/>
  <c r="C35" i="81"/>
  <c r="E35" i="81" s="1"/>
  <c r="C33" i="81"/>
  <c r="E33" i="81" s="1"/>
  <c r="C32" i="81"/>
  <c r="E32" i="81" s="1"/>
  <c r="C31" i="81"/>
  <c r="E31" i="81" s="1"/>
  <c r="C30" i="81"/>
  <c r="E30" i="81" s="1"/>
  <c r="C28" i="81"/>
  <c r="E28" i="81" s="1"/>
  <c r="C27" i="81"/>
  <c r="E27" i="81" s="1"/>
  <c r="C26" i="81"/>
  <c r="E26" i="81" s="1"/>
  <c r="C25" i="81"/>
  <c r="E25" i="81" s="1"/>
  <c r="C24" i="81"/>
  <c r="E24" i="81" s="1"/>
  <c r="C23" i="81"/>
  <c r="E23" i="81" s="1"/>
  <c r="C22" i="81"/>
  <c r="E22" i="81" s="1"/>
  <c r="C21" i="81"/>
  <c r="E21" i="81" s="1"/>
  <c r="C18" i="81"/>
  <c r="E18" i="81" s="1"/>
  <c r="C17" i="81"/>
  <c r="E17" i="81" s="1"/>
  <c r="C15" i="81"/>
  <c r="E15" i="81" s="1"/>
  <c r="C14" i="81"/>
  <c r="E14" i="81" s="1"/>
  <c r="C13" i="81"/>
  <c r="E13" i="81" s="1"/>
  <c r="C12" i="81"/>
  <c r="E12" i="81" s="1"/>
  <c r="C11" i="81"/>
  <c r="E11" i="81" s="1"/>
  <c r="C10" i="81"/>
  <c r="E10" i="81" s="1"/>
  <c r="C9" i="81"/>
  <c r="E9" i="81" s="1"/>
  <c r="C8" i="81"/>
  <c r="E8" i="81" s="1"/>
  <c r="C99" i="88"/>
  <c r="E99" i="88" s="1"/>
  <c r="C98" i="88"/>
  <c r="E98" i="88" s="1"/>
  <c r="C97" i="88"/>
  <c r="E97" i="88" s="1"/>
  <c r="C96" i="88"/>
  <c r="E96" i="88"/>
  <c r="C95" i="88"/>
  <c r="E95" i="88" s="1"/>
  <c r="C94" i="88"/>
  <c r="E94" i="88" s="1"/>
  <c r="C93" i="88"/>
  <c r="E93" i="88" s="1"/>
  <c r="C92" i="88"/>
  <c r="E92" i="88" s="1"/>
  <c r="C91" i="88"/>
  <c r="E91" i="88" s="1"/>
  <c r="C90" i="88"/>
  <c r="E90" i="88" s="1"/>
  <c r="C89" i="88"/>
  <c r="E89" i="88" s="1"/>
  <c r="C87" i="88"/>
  <c r="E87" i="88"/>
  <c r="C86" i="88"/>
  <c r="E86" i="88" s="1"/>
  <c r="C85" i="88"/>
  <c r="E85" i="88" s="1"/>
  <c r="C84" i="88"/>
  <c r="E84" i="88" s="1"/>
  <c r="C83" i="88"/>
  <c r="E83" i="88" s="1"/>
  <c r="C82" i="88"/>
  <c r="E82" i="88" s="1"/>
  <c r="C81" i="88"/>
  <c r="E81" i="88" s="1"/>
  <c r="C80" i="88"/>
  <c r="E80" i="88" s="1"/>
  <c r="C79" i="88"/>
  <c r="E79" i="88" s="1"/>
  <c r="C78" i="88"/>
  <c r="E78" i="88" s="1"/>
  <c r="C76" i="88"/>
  <c r="E76" i="88" s="1"/>
  <c r="C75" i="88"/>
  <c r="E75" i="88" s="1"/>
  <c r="C74" i="88"/>
  <c r="E74" i="88" s="1"/>
  <c r="C73" i="88"/>
  <c r="E73" i="88" s="1"/>
  <c r="C72" i="88"/>
  <c r="E72" i="88" s="1"/>
  <c r="C71" i="88"/>
  <c r="E71" i="88" s="1"/>
  <c r="C69" i="88"/>
  <c r="E69" i="88" s="1"/>
  <c r="C68" i="88"/>
  <c r="E68" i="88" s="1"/>
  <c r="C67" i="88"/>
  <c r="E67" i="88" s="1"/>
  <c r="C66" i="88"/>
  <c r="E66" i="88" s="1"/>
  <c r="C65" i="88"/>
  <c r="E65" i="88" s="1"/>
  <c r="C64" i="88"/>
  <c r="E64" i="88" s="1"/>
  <c r="C63" i="88"/>
  <c r="E63" i="88" s="1"/>
  <c r="C62" i="88"/>
  <c r="E62" i="88" s="1"/>
  <c r="C61" i="88"/>
  <c r="E61" i="88" s="1"/>
  <c r="C60" i="88"/>
  <c r="E60" i="88" s="1"/>
  <c r="C59" i="88"/>
  <c r="E59" i="88" s="1"/>
  <c r="C58" i="88"/>
  <c r="E58" i="88" s="1"/>
  <c r="C57" i="88"/>
  <c r="E57" i="88" s="1"/>
  <c r="C56" i="88"/>
  <c r="E56" i="88" s="1"/>
  <c r="C54" i="88"/>
  <c r="E54" i="88" s="1"/>
  <c r="C53" i="88"/>
  <c r="E53" i="88" s="1"/>
  <c r="C52" i="88"/>
  <c r="E52" i="88" s="1"/>
  <c r="C51" i="88"/>
  <c r="E51" i="88" s="1"/>
  <c r="C50" i="88"/>
  <c r="E50" i="88" s="1"/>
  <c r="C49" i="88"/>
  <c r="E49" i="88" s="1"/>
  <c r="C48" i="88"/>
  <c r="E48" i="88" s="1"/>
  <c r="C46" i="88"/>
  <c r="E46" i="88" s="1"/>
  <c r="C45" i="88"/>
  <c r="E45" i="88" s="1"/>
  <c r="C44" i="88"/>
  <c r="E44" i="88" s="1"/>
  <c r="C43" i="88"/>
  <c r="E43" i="88"/>
  <c r="C42" i="88"/>
  <c r="E42" i="88" s="1"/>
  <c r="C41" i="88"/>
  <c r="E41" i="88" s="1"/>
  <c r="C40" i="88"/>
  <c r="E40" i="88" s="1"/>
  <c r="C39" i="88"/>
  <c r="E39" i="88" s="1"/>
  <c r="C37" i="88"/>
  <c r="E37" i="88" s="1"/>
  <c r="C36" i="88"/>
  <c r="E36" i="88" s="1"/>
  <c r="C35" i="88"/>
  <c r="E35" i="88" s="1"/>
  <c r="C34" i="88"/>
  <c r="E34" i="88" s="1"/>
  <c r="C33" i="88"/>
  <c r="E33" i="88"/>
  <c r="C32" i="88"/>
  <c r="E32" i="88" s="1"/>
  <c r="C31" i="88"/>
  <c r="E31" i="88" s="1"/>
  <c r="C30" i="88"/>
  <c r="E30" i="88" s="1"/>
  <c r="C29" i="88"/>
  <c r="E29" i="88" s="1"/>
  <c r="C28" i="88"/>
  <c r="E28" i="88"/>
  <c r="C27" i="88"/>
  <c r="E27" i="88" s="1"/>
  <c r="C25" i="88"/>
  <c r="E25" i="88" s="1"/>
  <c r="C24" i="88"/>
  <c r="E24" i="88"/>
  <c r="C23" i="88"/>
  <c r="E23" i="88" s="1"/>
  <c r="C22" i="88"/>
  <c r="E22" i="88" s="1"/>
  <c r="C21" i="88"/>
  <c r="E21" i="88" s="1"/>
  <c r="C20" i="88"/>
  <c r="E20" i="88" s="1"/>
  <c r="C19" i="88"/>
  <c r="E19" i="88" s="1"/>
  <c r="C18" i="88"/>
  <c r="E18" i="88" s="1"/>
  <c r="C17" i="88"/>
  <c r="E17" i="88" s="1"/>
  <c r="C16" i="88"/>
  <c r="E16" i="88" s="1"/>
  <c r="C15" i="88"/>
  <c r="E15" i="88" s="1"/>
  <c r="C14" i="88"/>
  <c r="E14" i="88" s="1"/>
  <c r="C13" i="88"/>
  <c r="E13" i="88" s="1"/>
  <c r="C12" i="88"/>
  <c r="E12" i="88" s="1"/>
  <c r="C11" i="88"/>
  <c r="E11" i="88" s="1"/>
  <c r="C10" i="88"/>
  <c r="E10" i="88" s="1"/>
  <c r="C9" i="88"/>
  <c r="E9" i="88"/>
  <c r="C8" i="88"/>
  <c r="E8" i="88" s="1"/>
  <c r="C99" i="80"/>
  <c r="F99" i="80" s="1"/>
  <c r="C98" i="80"/>
  <c r="F98" i="80" s="1"/>
  <c r="C96" i="80"/>
  <c r="F96" i="80" s="1"/>
  <c r="C92" i="80"/>
  <c r="F92" i="80" s="1"/>
  <c r="C90" i="80"/>
  <c r="F90" i="80" s="1"/>
  <c r="C89" i="80"/>
  <c r="F89" i="80" s="1"/>
  <c r="C97" i="80"/>
  <c r="F97" i="80" s="1"/>
  <c r="C95" i="80"/>
  <c r="F95" i="80" s="1"/>
  <c r="C94" i="80"/>
  <c r="F94" i="80" s="1"/>
  <c r="C93" i="80"/>
  <c r="F93" i="80" s="1"/>
  <c r="C91" i="80"/>
  <c r="F91" i="80" s="1"/>
  <c r="C87" i="80"/>
  <c r="F87" i="80"/>
  <c r="C85" i="80"/>
  <c r="F85" i="80" s="1"/>
  <c r="C84" i="80"/>
  <c r="F84" i="80" s="1"/>
  <c r="C83" i="80"/>
  <c r="F83" i="80" s="1"/>
  <c r="C82" i="80"/>
  <c r="F82" i="80" s="1"/>
  <c r="C81" i="80"/>
  <c r="F81" i="80" s="1"/>
  <c r="C80" i="80"/>
  <c r="F80" i="80" s="1"/>
  <c r="C79" i="80"/>
  <c r="F79" i="80" s="1"/>
  <c r="C86" i="80"/>
  <c r="F86" i="80" s="1"/>
  <c r="C78" i="80"/>
  <c r="F78" i="80" s="1"/>
  <c r="C76" i="80"/>
  <c r="F76" i="80" s="1"/>
  <c r="C75" i="80"/>
  <c r="F75" i="80" s="1"/>
  <c r="C74" i="80"/>
  <c r="F74" i="80" s="1"/>
  <c r="C72" i="80"/>
  <c r="F72" i="80" s="1"/>
  <c r="C71" i="80"/>
  <c r="F71" i="80" s="1"/>
  <c r="C73" i="80"/>
  <c r="F73" i="80" s="1"/>
  <c r="C69" i="80"/>
  <c r="F69" i="80" s="1"/>
  <c r="C68" i="80"/>
  <c r="F68" i="80" s="1"/>
  <c r="C67" i="80"/>
  <c r="F67" i="80" s="1"/>
  <c r="C66" i="80"/>
  <c r="F66" i="80" s="1"/>
  <c r="C64" i="80"/>
  <c r="F64" i="80" s="1"/>
  <c r="C63" i="80"/>
  <c r="F63" i="80" s="1"/>
  <c r="C62" i="80"/>
  <c r="F62" i="80" s="1"/>
  <c r="C61" i="80"/>
  <c r="F61" i="80" s="1"/>
  <c r="C59" i="80"/>
  <c r="F59" i="80" s="1"/>
  <c r="C58" i="80"/>
  <c r="F58" i="80" s="1"/>
  <c r="C57" i="80"/>
  <c r="F57" i="80" s="1"/>
  <c r="C56" i="80"/>
  <c r="F56" i="80"/>
  <c r="C65" i="80"/>
  <c r="F65" i="80" s="1"/>
  <c r="C60" i="80"/>
  <c r="F60" i="80" s="1"/>
  <c r="C45" i="80"/>
  <c r="F45" i="80" s="1"/>
  <c r="C41" i="80"/>
  <c r="F41" i="80" s="1"/>
  <c r="C46" i="80"/>
  <c r="F46" i="80" s="1"/>
  <c r="C44" i="80"/>
  <c r="F44" i="80" s="1"/>
  <c r="C43" i="80"/>
  <c r="F43" i="80" s="1"/>
  <c r="C42" i="80"/>
  <c r="F42" i="80" s="1"/>
  <c r="C40" i="80"/>
  <c r="F40" i="80" s="1"/>
  <c r="C39" i="80"/>
  <c r="F39" i="80" s="1"/>
  <c r="C54" i="80"/>
  <c r="F54" i="80" s="1"/>
  <c r="C53" i="80"/>
  <c r="F53" i="80" s="1"/>
  <c r="C52" i="80"/>
  <c r="F52" i="80" s="1"/>
  <c r="C51" i="80"/>
  <c r="F51" i="80" s="1"/>
  <c r="C50" i="80"/>
  <c r="F50" i="80" s="1"/>
  <c r="C49" i="80"/>
  <c r="F49" i="80" s="1"/>
  <c r="C48" i="80"/>
  <c r="F48" i="80"/>
  <c r="C37" i="80"/>
  <c r="F37" i="80" s="1"/>
  <c r="C36" i="80"/>
  <c r="F36" i="80" s="1"/>
  <c r="C35" i="80"/>
  <c r="F35" i="80" s="1"/>
  <c r="C34" i="80"/>
  <c r="F34" i="80" s="1"/>
  <c r="C32" i="80"/>
  <c r="F32" i="80" s="1"/>
  <c r="C31" i="80"/>
  <c r="F31" i="80" s="1"/>
  <c r="C29" i="80"/>
  <c r="F29" i="80" s="1"/>
  <c r="C27" i="80"/>
  <c r="F27" i="80" s="1"/>
  <c r="C33" i="80"/>
  <c r="F33" i="80"/>
  <c r="C30" i="80"/>
  <c r="F30" i="80" s="1"/>
  <c r="C28" i="80"/>
  <c r="F28" i="80" s="1"/>
  <c r="C25" i="80"/>
  <c r="F25" i="80" s="1"/>
  <c r="C22" i="80"/>
  <c r="F22" i="80" s="1"/>
  <c r="C21" i="80"/>
  <c r="F21" i="80" s="1"/>
  <c r="C20" i="80"/>
  <c r="F20" i="80" s="1"/>
  <c r="C19" i="80"/>
  <c r="F19" i="80" s="1"/>
  <c r="C18" i="80"/>
  <c r="F18" i="80" s="1"/>
  <c r="C16" i="80"/>
  <c r="F16" i="80" s="1"/>
  <c r="C14" i="80"/>
  <c r="F14" i="80" s="1"/>
  <c r="C13" i="80"/>
  <c r="F13" i="80" s="1"/>
  <c r="C12" i="80"/>
  <c r="F12" i="80" s="1"/>
  <c r="C11" i="80"/>
  <c r="F11" i="80" s="1"/>
  <c r="C10" i="80"/>
  <c r="F10" i="80" s="1"/>
  <c r="C9" i="80"/>
  <c r="F9" i="80" s="1"/>
  <c r="C24" i="80"/>
  <c r="F24" i="80"/>
  <c r="C23" i="80"/>
  <c r="F23" i="80" s="1"/>
  <c r="C17" i="80"/>
  <c r="F17" i="80" s="1"/>
  <c r="C15" i="80"/>
  <c r="F15" i="80" s="1"/>
  <c r="C8" i="80"/>
  <c r="F8" i="80" s="1"/>
  <c r="C113" i="85"/>
  <c r="F113" i="85"/>
  <c r="C112" i="85"/>
  <c r="F112" i="85" s="1"/>
  <c r="C109" i="85"/>
  <c r="F109" i="85" s="1"/>
  <c r="C111" i="85"/>
  <c r="F111" i="85" s="1"/>
  <c r="C107" i="85"/>
  <c r="F107" i="85" s="1"/>
  <c r="C108" i="85"/>
  <c r="F108" i="85"/>
  <c r="C106" i="85"/>
  <c r="F106" i="85" s="1"/>
  <c r="C117" i="85"/>
  <c r="F117" i="85" s="1"/>
  <c r="C116" i="85"/>
  <c r="F116" i="85" s="1"/>
  <c r="C105" i="85"/>
  <c r="F105" i="85" s="1"/>
  <c r="C104" i="85"/>
  <c r="F104" i="85"/>
  <c r="E88" i="12"/>
  <c r="C102" i="85"/>
  <c r="F102" i="85" s="1"/>
  <c r="C99" i="85"/>
  <c r="F99" i="85"/>
  <c r="C98" i="85"/>
  <c r="F98" i="85" s="1"/>
  <c r="C97" i="85"/>
  <c r="F97" i="85" s="1"/>
  <c r="C96" i="85"/>
  <c r="F96" i="85" s="1"/>
  <c r="C95" i="85"/>
  <c r="F95" i="85" s="1"/>
  <c r="C94" i="85"/>
  <c r="F94" i="85" s="1"/>
  <c r="C93" i="85"/>
  <c r="F93" i="85" s="1"/>
  <c r="C100" i="85"/>
  <c r="F100" i="85" s="1"/>
  <c r="C92" i="85"/>
  <c r="F92" i="85" s="1"/>
  <c r="C90" i="85"/>
  <c r="F90" i="85" s="1"/>
  <c r="C89" i="85"/>
  <c r="F89" i="85" s="1"/>
  <c r="C88" i="85"/>
  <c r="F88" i="85" s="1"/>
  <c r="C86" i="85"/>
  <c r="F86" i="85" s="1"/>
  <c r="C85" i="85"/>
  <c r="F85" i="85" s="1"/>
  <c r="C87" i="85"/>
  <c r="F87" i="85" s="1"/>
  <c r="C78" i="85"/>
  <c r="F78" i="85" s="1"/>
  <c r="C83" i="85"/>
  <c r="F83" i="85"/>
  <c r="C82" i="85"/>
  <c r="F82" i="85" s="1"/>
  <c r="C81" i="85"/>
  <c r="F81" i="85"/>
  <c r="C80" i="85"/>
  <c r="F80" i="85" s="1"/>
  <c r="C77" i="85"/>
  <c r="F77" i="85" s="1"/>
  <c r="C76" i="85"/>
  <c r="F76" i="85" s="1"/>
  <c r="C75" i="85"/>
  <c r="F75" i="85"/>
  <c r="C74" i="85"/>
  <c r="F74" i="85" s="1"/>
  <c r="C70" i="85"/>
  <c r="F70" i="85"/>
  <c r="C69" i="85"/>
  <c r="F69" i="85"/>
  <c r="E57" i="12"/>
  <c r="C68" i="85"/>
  <c r="F68" i="85" s="1"/>
  <c r="C67" i="85"/>
  <c r="F67" i="85" s="1"/>
  <c r="C71" i="85"/>
  <c r="F71" i="85"/>
  <c r="C65" i="85"/>
  <c r="F65" i="85" s="1"/>
  <c r="C64" i="85"/>
  <c r="F64" i="85" s="1"/>
  <c r="E52" i="12"/>
  <c r="C63" i="85"/>
  <c r="F63" i="85" s="1"/>
  <c r="C62" i="85"/>
  <c r="F62" i="85" s="1"/>
  <c r="E50" i="12"/>
  <c r="C61" i="85"/>
  <c r="F61" i="85" s="1"/>
  <c r="C60" i="85"/>
  <c r="F60" i="85" s="1"/>
  <c r="C59" i="85"/>
  <c r="F59" i="85" s="1"/>
  <c r="C57" i="85"/>
  <c r="F57" i="85" s="1"/>
  <c r="C55" i="85"/>
  <c r="F55" i="85"/>
  <c r="C54" i="85"/>
  <c r="F54" i="85" s="1"/>
  <c r="C53" i="85"/>
  <c r="F53" i="85" s="1"/>
  <c r="C48" i="85"/>
  <c r="F48" i="85"/>
  <c r="C47" i="85"/>
  <c r="F47" i="85" s="1"/>
  <c r="C49" i="85"/>
  <c r="F49" i="85" s="1"/>
  <c r="C56" i="85"/>
  <c r="F56" i="85" s="1"/>
  <c r="C45" i="85"/>
  <c r="F45" i="85" s="1"/>
  <c r="C44" i="85"/>
  <c r="F44" i="85" s="1"/>
  <c r="C43" i="85"/>
  <c r="F43" i="85" s="1"/>
  <c r="C42" i="85"/>
  <c r="F42" i="85" s="1"/>
  <c r="C40" i="85"/>
  <c r="F40" i="85"/>
  <c r="C39" i="85"/>
  <c r="F39" i="85" s="1"/>
  <c r="C36" i="85"/>
  <c r="F36" i="85" s="1"/>
  <c r="C32" i="85"/>
  <c r="F32" i="85" s="1"/>
  <c r="C41" i="85"/>
  <c r="F41" i="85"/>
  <c r="C37" i="85"/>
  <c r="F37" i="85" s="1"/>
  <c r="C33" i="85"/>
  <c r="F33" i="85" s="1"/>
  <c r="C29" i="85"/>
  <c r="F29" i="85" s="1"/>
  <c r="C28" i="85"/>
  <c r="F28" i="85" s="1"/>
  <c r="C21" i="85"/>
  <c r="F21" i="85"/>
  <c r="C17" i="85"/>
  <c r="F17" i="85" s="1"/>
  <c r="C8" i="85"/>
  <c r="F8" i="85" s="1"/>
  <c r="C30" i="85"/>
  <c r="F30" i="85" s="1"/>
  <c r="C27" i="85"/>
  <c r="F27" i="85" s="1"/>
  <c r="C26" i="85"/>
  <c r="F26" i="85" s="1"/>
  <c r="C25" i="85"/>
  <c r="F25" i="85" s="1"/>
  <c r="C23" i="85"/>
  <c r="F23" i="85" s="1"/>
  <c r="C22" i="85"/>
  <c r="F22" i="85" s="1"/>
  <c r="C20" i="85"/>
  <c r="F20" i="85" s="1"/>
  <c r="C16" i="85"/>
  <c r="F16" i="85" s="1"/>
  <c r="C15" i="85"/>
  <c r="F15" i="85" s="1"/>
  <c r="C14" i="85"/>
  <c r="F14" i="85"/>
  <c r="C13" i="85"/>
  <c r="F13" i="85" s="1"/>
  <c r="C12" i="85"/>
  <c r="F12" i="85"/>
  <c r="C11" i="85"/>
  <c r="F11" i="85" s="1"/>
  <c r="B6" i="80"/>
  <c r="B5" i="80"/>
  <c r="B4" i="80"/>
  <c r="B6" i="81"/>
  <c r="B5" i="81"/>
  <c r="B4" i="81"/>
  <c r="H74" i="12"/>
  <c r="H42" i="12"/>
  <c r="H27" i="12"/>
  <c r="H20" i="12"/>
  <c r="H51" i="12"/>
  <c r="H58" i="12"/>
  <c r="H33" i="12"/>
  <c r="H84" i="12"/>
  <c r="H71" i="12"/>
  <c r="H40" i="12"/>
  <c r="H75" i="12"/>
  <c r="H90" i="12"/>
  <c r="G29" i="12"/>
  <c r="F55" i="12"/>
  <c r="G14" i="12"/>
  <c r="G59" i="12"/>
  <c r="G40" i="12"/>
  <c r="G30" i="12"/>
  <c r="G90" i="12"/>
  <c r="G41" i="12"/>
  <c r="G94" i="12"/>
  <c r="G12" i="12"/>
  <c r="F74" i="12"/>
  <c r="E72" i="12"/>
  <c r="B36" i="92" l="1"/>
  <c r="C14" i="92"/>
  <c r="C21" i="92"/>
  <c r="C78" i="92"/>
  <c r="B78" i="92" s="1"/>
  <c r="C53" i="92"/>
  <c r="B53" i="92" s="1"/>
  <c r="C23" i="92"/>
  <c r="B23" i="92" s="1"/>
  <c r="C75" i="92"/>
  <c r="B75" i="92" s="1"/>
  <c r="C76" i="92"/>
  <c r="B76" i="92" s="1"/>
  <c r="B30" i="92"/>
  <c r="C48" i="92"/>
  <c r="B48" i="92" s="1"/>
  <c r="C58" i="92"/>
  <c r="B58" i="92" s="1"/>
  <c r="C12" i="92"/>
  <c r="B12" i="92" s="1"/>
  <c r="B14" i="92"/>
  <c r="B95" i="92"/>
  <c r="B21" i="92"/>
  <c r="B22" i="92"/>
  <c r="C25" i="92"/>
  <c r="B25" i="92" s="1"/>
  <c r="C26" i="92"/>
  <c r="B26" i="92" s="1"/>
  <c r="C66" i="92"/>
  <c r="B66" i="92" s="1"/>
  <c r="C42" i="92"/>
  <c r="B42" i="92" s="1"/>
  <c r="C13" i="92"/>
  <c r="B13" i="92" s="1"/>
  <c r="C34" i="92"/>
  <c r="B34" i="92" s="1"/>
  <c r="C63" i="92"/>
  <c r="B63" i="92" s="1"/>
  <c r="C67" i="92"/>
  <c r="B67" i="92" s="1"/>
  <c r="C27" i="92"/>
  <c r="B27" i="92" s="1"/>
  <c r="C71" i="92"/>
  <c r="B71" i="92" s="1"/>
  <c r="C73" i="92"/>
  <c r="B73" i="92" s="1"/>
  <c r="C29" i="92"/>
  <c r="B29" i="92" s="1"/>
  <c r="C7" i="92"/>
  <c r="B7" i="92" s="1"/>
  <c r="C19" i="92"/>
  <c r="B19" i="92" s="1"/>
  <c r="C8" i="92"/>
  <c r="B8" i="92" s="1"/>
  <c r="C43" i="92"/>
  <c r="B43" i="92" s="1"/>
  <c r="C45" i="92"/>
  <c r="B45" i="92" s="1"/>
  <c r="C50" i="92"/>
  <c r="B50" i="92" s="1"/>
  <c r="C55" i="92"/>
  <c r="B55" i="92" s="1"/>
  <c r="C37" i="92"/>
  <c r="B37" i="92" s="1"/>
  <c r="C24" i="92"/>
  <c r="B24" i="92" s="1"/>
  <c r="C46" i="92"/>
  <c r="B46" i="92" s="1"/>
  <c r="C52" i="92"/>
  <c r="B52" i="92" s="1"/>
  <c r="C33" i="92"/>
  <c r="B33" i="92" s="1"/>
  <c r="C82" i="92"/>
  <c r="B82" i="92" s="1"/>
  <c r="C85" i="92"/>
  <c r="B85" i="92" s="1"/>
  <c r="C88" i="92"/>
  <c r="B88" i="92" s="1"/>
  <c r="C44" i="92"/>
  <c r="B44" i="92" s="1"/>
  <c r="C51" i="92"/>
  <c r="B51" i="92" s="1"/>
  <c r="C54" i="92"/>
  <c r="B54" i="92" s="1"/>
  <c r="C65" i="92"/>
  <c r="B65" i="92" s="1"/>
  <c r="C28" i="92"/>
  <c r="B28" i="92" s="1"/>
  <c r="C77" i="92"/>
  <c r="B77" i="92" s="1"/>
  <c r="C87" i="92"/>
  <c r="B87" i="92" s="1"/>
  <c r="C93" i="92"/>
  <c r="B93" i="92" s="1"/>
  <c r="C11" i="92"/>
  <c r="B11" i="92" s="1"/>
  <c r="C57" i="92"/>
  <c r="B57" i="92" s="1"/>
  <c r="C69" i="92"/>
  <c r="B69" i="92" s="1"/>
  <c r="C15" i="92"/>
  <c r="B15" i="92" s="1"/>
  <c r="C80" i="92"/>
  <c r="B80" i="92" s="1"/>
  <c r="C90" i="92"/>
  <c r="B90" i="92" s="1"/>
  <c r="C94" i="92"/>
  <c r="B94" i="92" s="1"/>
  <c r="C81" i="92"/>
  <c r="B81" i="92" s="1"/>
  <c r="C83" i="92"/>
  <c r="B83" i="92" s="1"/>
  <c r="C40" i="92"/>
  <c r="B40" i="92" s="1"/>
  <c r="C32" i="92"/>
  <c r="B32" i="92" s="1"/>
  <c r="C47" i="92"/>
  <c r="B47" i="92" s="1"/>
  <c r="C56" i="92"/>
  <c r="B56" i="92" s="1"/>
  <c r="C64" i="92"/>
  <c r="B64" i="92" s="1"/>
  <c r="C35" i="92"/>
  <c r="B35" i="92" s="1"/>
  <c r="C79" i="92"/>
  <c r="B79" i="92" s="1"/>
  <c r="C86" i="92"/>
  <c r="B86" i="92" s="1"/>
  <c r="C91" i="92"/>
  <c r="B91" i="92" s="1"/>
  <c r="C59" i="92"/>
  <c r="B59" i="92" s="1"/>
  <c r="C10" i="92"/>
  <c r="B10" i="92" s="1"/>
  <c r="C18" i="92"/>
  <c r="B18" i="92" s="1"/>
  <c r="C60" i="92"/>
  <c r="B60" i="92" s="1"/>
  <c r="C68" i="92"/>
  <c r="B68" i="92" s="1"/>
  <c r="C72" i="92"/>
  <c r="B72" i="92" s="1"/>
  <c r="C38" i="92"/>
  <c r="B38" i="92" s="1"/>
  <c r="C89" i="92"/>
  <c r="B89" i="92" s="1"/>
  <c r="C16" i="92"/>
  <c r="B16" i="92" s="1"/>
  <c r="C61" i="92"/>
  <c r="B61" i="92" s="1"/>
  <c r="C41" i="92"/>
  <c r="B41" i="92" s="1"/>
  <c r="C49" i="92"/>
  <c r="B49" i="92" s="1"/>
  <c r="C39" i="92"/>
  <c r="B39" i="92" s="1"/>
  <c r="C62" i="92"/>
  <c r="B62" i="92" s="1"/>
  <c r="C70" i="92"/>
  <c r="B70" i="92" s="1"/>
  <c r="C74" i="92"/>
  <c r="B74" i="92" s="1"/>
  <c r="C84" i="92"/>
  <c r="B84" i="92" s="1"/>
  <c r="C92" i="92"/>
  <c r="B92" i="92" s="1"/>
  <c r="G7" i="12"/>
  <c r="E74" i="12"/>
  <c r="E16" i="12"/>
  <c r="H70" i="12"/>
  <c r="H39" i="12"/>
  <c r="H17" i="12"/>
  <c r="F90" i="12"/>
  <c r="G92" i="12"/>
  <c r="H89" i="12"/>
  <c r="H64" i="12"/>
  <c r="H44" i="12"/>
  <c r="F23" i="12"/>
  <c r="G27" i="12"/>
  <c r="H48" i="12"/>
  <c r="H53" i="12"/>
  <c r="H24" i="12"/>
  <c r="H93" i="12"/>
  <c r="F7" i="12"/>
  <c r="F39" i="12"/>
  <c r="H36" i="12"/>
  <c r="F11" i="12"/>
  <c r="F52" i="12"/>
  <c r="F85" i="12"/>
  <c r="H12" i="12"/>
  <c r="H31" i="12"/>
  <c r="H88" i="12"/>
  <c r="E33" i="12"/>
  <c r="E49" i="12"/>
  <c r="F24" i="12"/>
  <c r="F60" i="12"/>
  <c r="E19" i="12"/>
  <c r="E65" i="12"/>
  <c r="F27" i="12"/>
  <c r="F66" i="12"/>
  <c r="F94" i="12"/>
  <c r="H43" i="12"/>
  <c r="G67" i="12"/>
  <c r="E59" i="12"/>
  <c r="F14" i="12"/>
  <c r="G44" i="12"/>
  <c r="G72" i="12"/>
  <c r="H77" i="12"/>
  <c r="H38" i="12"/>
  <c r="H61" i="12"/>
  <c r="H95" i="12"/>
  <c r="H68" i="12"/>
  <c r="H22" i="12"/>
  <c r="G19" i="12"/>
  <c r="G52" i="12"/>
  <c r="F67" i="12"/>
  <c r="H49" i="12"/>
  <c r="H98" i="12"/>
  <c r="E9" i="12"/>
  <c r="E13" i="12"/>
  <c r="E31" i="12"/>
  <c r="E38" i="12"/>
  <c r="E58" i="12"/>
  <c r="E68" i="12"/>
  <c r="F47" i="12"/>
  <c r="H82" i="12"/>
  <c r="G55" i="12"/>
  <c r="H9" i="12"/>
  <c r="H83" i="12"/>
  <c r="H52" i="12"/>
  <c r="H91" i="12"/>
  <c r="E47" i="12"/>
  <c r="E75" i="12"/>
  <c r="H59" i="12"/>
  <c r="G64" i="12"/>
  <c r="E45" i="12"/>
  <c r="F41" i="12"/>
  <c r="H10" i="12"/>
  <c r="F30" i="12"/>
  <c r="H85" i="12"/>
  <c r="H45" i="12"/>
  <c r="E67" i="12"/>
  <c r="E78" i="12"/>
  <c r="F72" i="12"/>
  <c r="H47" i="12"/>
  <c r="H79" i="12"/>
  <c r="G38" i="12"/>
  <c r="G60" i="12"/>
  <c r="G77" i="12"/>
  <c r="G32" i="12"/>
  <c r="G96" i="12"/>
  <c r="H96" i="12"/>
  <c r="E41" i="12"/>
  <c r="F29" i="12"/>
  <c r="F96" i="12"/>
  <c r="H7" i="12"/>
  <c r="H13" i="12"/>
  <c r="H28" i="12"/>
  <c r="G16" i="12"/>
  <c r="G63" i="12"/>
  <c r="E12" i="12"/>
  <c r="E64" i="12"/>
  <c r="F9" i="12"/>
  <c r="G81" i="12"/>
  <c r="E42" i="12"/>
  <c r="F12" i="12"/>
  <c r="F34" i="12"/>
  <c r="H57" i="12"/>
  <c r="H65" i="12"/>
  <c r="H72" i="12"/>
  <c r="G13" i="12"/>
  <c r="G24" i="12"/>
  <c r="G48" i="12"/>
  <c r="G84" i="12"/>
  <c r="G98" i="12"/>
  <c r="H92" i="12"/>
  <c r="E85" i="12"/>
  <c r="C85" i="12" s="1"/>
  <c r="B85" i="12" s="1"/>
  <c r="H35" i="12"/>
  <c r="H23" i="12"/>
  <c r="H60" i="12"/>
  <c r="F64" i="12"/>
  <c r="F59" i="12"/>
  <c r="G23" i="12"/>
  <c r="H18" i="12"/>
  <c r="H86" i="12"/>
  <c r="H62" i="12"/>
  <c r="H8" i="12"/>
  <c r="E17" i="12"/>
  <c r="E62" i="12"/>
  <c r="E66" i="12"/>
  <c r="E84" i="12"/>
  <c r="F19" i="12"/>
  <c r="F56" i="12"/>
  <c r="F62" i="12"/>
  <c r="F73" i="12"/>
  <c r="G42" i="12"/>
  <c r="G74" i="12"/>
  <c r="C74" i="12" s="1"/>
  <c r="B74" i="12" s="1"/>
  <c r="E77" i="12"/>
  <c r="E60" i="12"/>
  <c r="F92" i="12"/>
  <c r="H41" i="12"/>
  <c r="H80" i="12"/>
  <c r="E92" i="12"/>
  <c r="H29" i="12"/>
  <c r="F32" i="12"/>
  <c r="H73" i="12"/>
  <c r="H16" i="12"/>
  <c r="E96" i="12"/>
  <c r="F22" i="12"/>
  <c r="H56" i="12"/>
  <c r="H97" i="12"/>
  <c r="H66" i="12"/>
  <c r="H67" i="12"/>
  <c r="H81" i="12"/>
  <c r="F15" i="12"/>
  <c r="G86" i="12"/>
  <c r="F43" i="12"/>
  <c r="F82" i="12"/>
  <c r="F89" i="12"/>
  <c r="G17" i="12"/>
  <c r="G33" i="12"/>
  <c r="G51" i="12"/>
  <c r="G56" i="12"/>
  <c r="G71" i="12"/>
  <c r="E15" i="12"/>
  <c r="E40" i="12"/>
  <c r="E21" i="12"/>
  <c r="E95" i="12"/>
  <c r="E48" i="12"/>
  <c r="E8" i="12"/>
  <c r="E11" i="12"/>
  <c r="E51" i="12"/>
  <c r="E91" i="12"/>
  <c r="F71" i="12"/>
  <c r="F84" i="12"/>
  <c r="E97" i="12"/>
  <c r="F8" i="12"/>
  <c r="E28" i="12"/>
  <c r="E81" i="12"/>
  <c r="F49" i="12"/>
  <c r="H14" i="12"/>
  <c r="E27" i="12"/>
  <c r="C27" i="12" s="1"/>
  <c r="B27" i="12" s="1"/>
  <c r="E29" i="12"/>
  <c r="F16" i="12"/>
  <c r="E30" i="12"/>
  <c r="E82" i="12"/>
  <c r="E90" i="12"/>
  <c r="C90" i="12" s="1"/>
  <c r="B90" i="12" s="1"/>
  <c r="E70" i="12"/>
  <c r="E86" i="12"/>
  <c r="E7" i="12"/>
  <c r="E44" i="12"/>
  <c r="F36" i="12"/>
  <c r="F58" i="12"/>
  <c r="F75" i="12"/>
  <c r="E23" i="12"/>
  <c r="F18" i="12"/>
  <c r="F95" i="12"/>
  <c r="E56" i="12"/>
  <c r="E80" i="12"/>
  <c r="F79" i="12"/>
  <c r="E14" i="12"/>
  <c r="E61" i="12"/>
  <c r="E35" i="12"/>
  <c r="F21" i="12"/>
  <c r="F33" i="12"/>
  <c r="C33" i="12" s="1"/>
  <c r="B33" i="12" s="1"/>
  <c r="F77" i="12"/>
  <c r="F93" i="12"/>
  <c r="F70" i="12"/>
  <c r="F98" i="12"/>
  <c r="G18" i="12"/>
  <c r="G34" i="12"/>
  <c r="F50" i="12"/>
  <c r="F38" i="12"/>
  <c r="F42" i="12"/>
  <c r="C42" i="12" s="1"/>
  <c r="B42" i="12" s="1"/>
  <c r="F61" i="12"/>
  <c r="F80" i="12"/>
  <c r="F86" i="12"/>
  <c r="G73" i="12"/>
  <c r="F26" i="12"/>
  <c r="H11" i="12"/>
  <c r="H50" i="12"/>
  <c r="H63" i="12"/>
  <c r="H94" i="12"/>
  <c r="E71" i="12"/>
  <c r="H15" i="12"/>
  <c r="H78" i="12"/>
  <c r="G15" i="12"/>
  <c r="G53" i="12"/>
  <c r="F51" i="12"/>
  <c r="F28" i="12"/>
  <c r="F57" i="12"/>
  <c r="E79" i="12"/>
  <c r="F10" i="12"/>
  <c r="F68" i="12"/>
  <c r="C68" i="12" s="1"/>
  <c r="B68" i="12" s="1"/>
  <c r="H21" i="12"/>
  <c r="G9" i="12"/>
  <c r="G21" i="12"/>
  <c r="E83" i="12"/>
  <c r="F44" i="12"/>
  <c r="E24" i="12"/>
  <c r="F91" i="12"/>
  <c r="E94" i="12"/>
  <c r="E32" i="12"/>
  <c r="E55" i="12"/>
  <c r="H32" i="12"/>
  <c r="H19" i="12"/>
  <c r="E10" i="12"/>
  <c r="E26" i="12"/>
  <c r="E36" i="12"/>
  <c r="E39" i="12"/>
  <c r="E53" i="12"/>
  <c r="E73" i="12"/>
  <c r="E93" i="12"/>
  <c r="F48" i="12"/>
  <c r="F63" i="12"/>
  <c r="F78" i="12"/>
  <c r="F88" i="12"/>
  <c r="G50" i="12"/>
  <c r="G70" i="12"/>
  <c r="G78" i="12"/>
  <c r="F13" i="12"/>
  <c r="F81" i="12"/>
  <c r="H30" i="12"/>
  <c r="E18" i="12"/>
  <c r="E20" i="12"/>
  <c r="F17" i="12"/>
  <c r="F65" i="12"/>
  <c r="F83" i="12"/>
  <c r="H34" i="12"/>
  <c r="F40" i="12"/>
  <c r="E22" i="12"/>
  <c r="H26" i="12"/>
  <c r="E34" i="12"/>
  <c r="E43" i="12"/>
  <c r="E63" i="12"/>
  <c r="F31" i="12"/>
  <c r="F45" i="12"/>
  <c r="F97" i="12"/>
  <c r="H55" i="12"/>
  <c r="G10" i="12"/>
  <c r="G22" i="12"/>
  <c r="G35" i="12"/>
  <c r="G45" i="12"/>
  <c r="G65" i="12"/>
  <c r="G79" i="12"/>
  <c r="G83" i="12"/>
  <c r="G28" i="12"/>
  <c r="G58" i="12"/>
  <c r="G62" i="12"/>
  <c r="G88" i="12"/>
  <c r="G11" i="12"/>
  <c r="G36" i="12"/>
  <c r="G47" i="12"/>
  <c r="G66" i="12"/>
  <c r="G80" i="12"/>
  <c r="G89" i="12"/>
  <c r="G97" i="12"/>
  <c r="G8" i="12"/>
  <c r="G20" i="12"/>
  <c r="G75" i="12"/>
  <c r="G91" i="12"/>
  <c r="G43" i="12"/>
  <c r="E89" i="12"/>
  <c r="E98" i="12"/>
  <c r="F20" i="12"/>
  <c r="F35" i="12"/>
  <c r="F53" i="12"/>
  <c r="G26" i="12"/>
  <c r="G31" i="12"/>
  <c r="G39" i="12"/>
  <c r="G49" i="12"/>
  <c r="G57" i="12"/>
  <c r="G61" i="12"/>
  <c r="G82" i="12"/>
  <c r="G95" i="12"/>
  <c r="G93" i="12"/>
  <c r="C52" i="12" l="1"/>
  <c r="B52" i="12" s="1"/>
  <c r="C92" i="12"/>
  <c r="B92" i="12" s="1"/>
  <c r="C24" i="12"/>
  <c r="B24" i="12" s="1"/>
  <c r="C72" i="12"/>
  <c r="B72" i="12" s="1"/>
  <c r="C62" i="12"/>
  <c r="B62" i="12" s="1"/>
  <c r="C17" i="12"/>
  <c r="B17" i="12" s="1"/>
  <c r="C30" i="12"/>
  <c r="B30" i="12" s="1"/>
  <c r="C60" i="12"/>
  <c r="B60" i="12" s="1"/>
  <c r="C94" i="12"/>
  <c r="B94" i="12" s="1"/>
  <c r="C98" i="12"/>
  <c r="B98" i="12" s="1"/>
  <c r="C38" i="12"/>
  <c r="B38" i="12" s="1"/>
  <c r="C41" i="12"/>
  <c r="B41" i="12" s="1"/>
  <c r="C64" i="12"/>
  <c r="B64" i="12" s="1"/>
  <c r="C31" i="12"/>
  <c r="B31" i="12" s="1"/>
  <c r="C65" i="12"/>
  <c r="B65" i="12" s="1"/>
  <c r="C16" i="12"/>
  <c r="B16" i="12" s="1"/>
  <c r="C59" i="12"/>
  <c r="B59" i="12" s="1"/>
  <c r="C86" i="12"/>
  <c r="B86" i="12" s="1"/>
  <c r="C58" i="12"/>
  <c r="B58" i="12" s="1"/>
  <c r="C18" i="12"/>
  <c r="B18" i="12" s="1"/>
  <c r="C73" i="12"/>
  <c r="B73" i="12" s="1"/>
  <c r="C9" i="12"/>
  <c r="B9" i="12" s="1"/>
  <c r="C7" i="12"/>
  <c r="B7" i="12" s="1"/>
  <c r="C71" i="12"/>
  <c r="B71" i="12" s="1"/>
  <c r="C84" i="12"/>
  <c r="B84" i="12" s="1"/>
  <c r="C66" i="12"/>
  <c r="B66" i="12" s="1"/>
  <c r="C23" i="12"/>
  <c r="B23" i="12" s="1"/>
  <c r="C44" i="12"/>
  <c r="B44" i="12" s="1"/>
  <c r="C29" i="12"/>
  <c r="B29" i="12" s="1"/>
  <c r="C63" i="12"/>
  <c r="B63" i="12" s="1"/>
  <c r="C96" i="12"/>
  <c r="B96" i="12" s="1"/>
  <c r="C13" i="12"/>
  <c r="B13" i="12" s="1"/>
  <c r="C88" i="12"/>
  <c r="B88" i="12" s="1"/>
  <c r="C77" i="12"/>
  <c r="B77" i="12" s="1"/>
  <c r="C56" i="12"/>
  <c r="B56" i="12" s="1"/>
  <c r="C48" i="12"/>
  <c r="B48" i="12" s="1"/>
  <c r="C67" i="12"/>
  <c r="B67" i="12" s="1"/>
  <c r="C11" i="12"/>
  <c r="B11" i="12" s="1"/>
  <c r="C47" i="12"/>
  <c r="B47" i="12" s="1"/>
  <c r="C45" i="12"/>
  <c r="B45" i="12" s="1"/>
  <c r="C78" i="12"/>
  <c r="B78" i="12" s="1"/>
  <c r="C19" i="12"/>
  <c r="B19" i="12" s="1"/>
  <c r="C75" i="12"/>
  <c r="B75" i="12" s="1"/>
  <c r="C82" i="12"/>
  <c r="B82" i="12" s="1"/>
  <c r="C12" i="12"/>
  <c r="B12" i="12" s="1"/>
  <c r="C50" i="12"/>
  <c r="B50" i="12" s="1"/>
  <c r="C20" i="12"/>
  <c r="B20" i="12" s="1"/>
  <c r="C93" i="12"/>
  <c r="B93" i="12" s="1"/>
  <c r="C26" i="12"/>
  <c r="B26" i="12" s="1"/>
  <c r="C14" i="12"/>
  <c r="B14" i="12" s="1"/>
  <c r="C8" i="12"/>
  <c r="B8" i="12" s="1"/>
  <c r="C21" i="12"/>
  <c r="B21" i="12" s="1"/>
  <c r="C40" i="12"/>
  <c r="B40" i="12" s="1"/>
  <c r="C22" i="12"/>
  <c r="B22" i="12" s="1"/>
  <c r="C10" i="12"/>
  <c r="B10" i="12" s="1"/>
  <c r="C49" i="12"/>
  <c r="B49" i="12" s="1"/>
  <c r="C43" i="12"/>
  <c r="B43" i="12" s="1"/>
  <c r="C53" i="12"/>
  <c r="B53" i="12" s="1"/>
  <c r="C55" i="12"/>
  <c r="B55" i="12" s="1"/>
  <c r="C79" i="12"/>
  <c r="B79" i="12" s="1"/>
  <c r="C80" i="12"/>
  <c r="B80" i="12" s="1"/>
  <c r="C91" i="12"/>
  <c r="B91" i="12" s="1"/>
  <c r="C39" i="12"/>
  <c r="B39" i="12" s="1"/>
  <c r="C61" i="12"/>
  <c r="B61" i="12" s="1"/>
  <c r="C70" i="12"/>
  <c r="B70" i="12" s="1"/>
  <c r="C81" i="12"/>
  <c r="B81" i="12" s="1"/>
  <c r="C15" i="12"/>
  <c r="B15" i="12" s="1"/>
  <c r="C83" i="12"/>
  <c r="B83" i="12" s="1"/>
  <c r="C35" i="12"/>
  <c r="B35" i="12" s="1"/>
  <c r="C28" i="12"/>
  <c r="B28" i="12" s="1"/>
  <c r="C89" i="12"/>
  <c r="B89" i="12" s="1"/>
  <c r="C34" i="12"/>
  <c r="B34" i="12" s="1"/>
  <c r="C36" i="12"/>
  <c r="B36" i="12" s="1"/>
  <c r="C32" i="12"/>
  <c r="B32" i="12" s="1"/>
  <c r="C57" i="12"/>
  <c r="B57" i="12" s="1"/>
  <c r="C97" i="12"/>
  <c r="B97" i="12" s="1"/>
  <c r="C51" i="12"/>
  <c r="B51" i="12" s="1"/>
  <c r="C95" i="12"/>
  <c r="B95" i="12" s="1"/>
</calcChain>
</file>

<file path=xl/sharedStrings.xml><?xml version="1.0" encoding="utf-8"?>
<sst xmlns="http://schemas.openxmlformats.org/spreadsheetml/2006/main" count="6029" uniqueCount="788">
  <si>
    <t>Центральный федеральный округ</t>
  </si>
  <si>
    <t>Северо-Западный федеральный округ</t>
  </si>
  <si>
    <t>Южный федеральный округ</t>
  </si>
  <si>
    <t>Приволжский федеральный округ</t>
  </si>
  <si>
    <t>Сибирский федеральный округ</t>
  </si>
  <si>
    <t>Дальневосточный федеральный округ</t>
  </si>
  <si>
    <t>Единица измерения</t>
  </si>
  <si>
    <t>баллов</t>
  </si>
  <si>
    <t>Вопросы и варианты ответов</t>
  </si>
  <si>
    <t>Баллы</t>
  </si>
  <si>
    <t>Понижающие коэффициенты</t>
  </si>
  <si>
    <t>Итого</t>
  </si>
  <si>
    <t>баллы</t>
  </si>
  <si>
    <t>К1</t>
  </si>
  <si>
    <t>Максимальное количество баллов</t>
  </si>
  <si>
    <t>%</t>
  </si>
  <si>
    <t xml:space="preserve">№ п/п </t>
  </si>
  <si>
    <t>К2</t>
  </si>
  <si>
    <t>Ссылка на источник данных</t>
  </si>
  <si>
    <t>Планируется ли в субъекте Российской Федерации деятельность по обеспечению (повышению) уровня открытости бюджетных данных?</t>
  </si>
  <si>
    <t xml:space="preserve">В целях оценки показателя учитываются правовые акты, принятые высшим исполнительным органом государственной власти субъекта Российской Федерации или финансовым органом субъекта Российской Федерации, в которых содержатся сведения о планируемом на среднесрочную (долгосрочную) перспективу и (или) на текущий финансовый год комплексе мер, направленных на обеспечение (повышение) уровня открытости бюджетных данных, сроках реализации таких мер и ожидаемых результатах. </t>
  </si>
  <si>
    <t>Распространенной практикой планирования деятельности по обеспечению (повышению) открытости бюджетных данных на региональном уровне является:</t>
  </si>
  <si>
    <t>а) утверждение комплекса мер, направленных на обеспечение (повышение) открытости бюджетных данных, в составе государственной программы «Управление региональными финансами» (название условное), а также плана мероприятий по реализации указанной программы;</t>
  </si>
  <si>
    <t>б) утверждение перечня бюджетных данных, подлежащих размещению на сайте, предназначенном для размещения бюджетных данных, требований к ним, сроков размещения, ответственных исполнителей, а также утверждение отдельных мероприятий, направленных на обеспечение открытости бюджетных данных, подлежащих реализации в текущем финансовом году.</t>
  </si>
  <si>
    <t xml:space="preserve">Да, планируется, принят правовой акт на среднесрочную (долгосрочную) перспективу и правовой акт на текущий финансовый год </t>
  </si>
  <si>
    <t>Да, планируется, принят правовой акт на среднесрочную (долгосрочную) перспективу или правовой акт на текущий финансовый год</t>
  </si>
  <si>
    <t>Да, создан, и в его состав входят все перечисленные участники</t>
  </si>
  <si>
    <t>Да, создан, но в его состав входят не все перечисленные участники</t>
  </si>
  <si>
    <t>Для оценки показателя повестки и (или) протоколы совещаний должны быть размещены в открытом доступе на сайте финансового органа субъекта Российской Федерации.</t>
  </si>
  <si>
    <t>принявший орган</t>
  </si>
  <si>
    <t>вид правового акта</t>
  </si>
  <si>
    <t>дата принятия правового акта</t>
  </si>
  <si>
    <t>номер правового акта</t>
  </si>
  <si>
    <t>наименование правового акта</t>
  </si>
  <si>
    <t>-</t>
  </si>
  <si>
    <t>Создан ли в субъекте Российской Федерации механизм для взаимодействия органов государственной власти субъекта Российской Федерации по вопросам обеспечения открытости бюджетных данных?</t>
  </si>
  <si>
    <t>Сведения о правовом акте или соглашении, которым создан механизм для взаимодействия органов государственной власти субъекта Российской Федерации по вопросам обеспечения открытости бюджетных данных</t>
  </si>
  <si>
    <t>КСП</t>
  </si>
  <si>
    <t>ТФОМС</t>
  </si>
  <si>
    <t>Наименование совещательного органа</t>
  </si>
  <si>
    <t>Состоялись ли в текущем финансовом году заседания рабочей группы, иного совещательного органа, созданного для взаимодействия органов государственной власти субъекта Российской Федерации по вопросам обеспечения открытости бюджетных данных?</t>
  </si>
  <si>
    <t>дата проведения</t>
  </si>
  <si>
    <t>на какой период принят правовой акт</t>
  </si>
  <si>
    <t>Комментарий</t>
  </si>
  <si>
    <t>вид документа</t>
  </si>
  <si>
    <t>форма проведения</t>
  </si>
  <si>
    <t>Нет, не планируется, правовой акт не принят, или сведения о нем не представлены в НИФИ</t>
  </si>
  <si>
    <t>Нет, не создан, или сведения о его создании не представлены в НИФИ</t>
  </si>
  <si>
    <t>Для оценки показателя правовой акт должен быть размещен в открытом доступе на сайте финансового органа субъекта Российской Федерации. В случае внесения изменений в такой правовой акт и отсутствия в открытом доступе актуализированной версии документа (версии с учетом внесенных изменений) к оценке показателя применяется понижающий коэффициент, используемый в связи с затрудненным поиском бюджетных данных.</t>
  </si>
  <si>
    <t xml:space="preserve">Под механизмом взаимодействия органов государственной власти субъекта Российской Федерации по вопросам обеспечения открытости бюджетных данных понимается рабочая группа или иной совещательный орган, в состав которого входят представители финансового органа субъекта Российской Федерации, законодательного (представительного) органа государственной власти субъекта Российской Федерации, контрольно-счетного органа субъекта Российской Федерации, а также органа управления территориальным государственным фондом обязательного медицинского страхования субъекта Российской Федерации, целью создания которого (или одной из задач которого) является взаимодействие и координация работ органов государственной власти субъекта Российской Федерации по обеспечению открытости бюджетных данных. </t>
  </si>
  <si>
    <t xml:space="preserve">В целях оценки показателя учитывается созданная специально для указанных целей рабочая группа (иной совещательный орган) или совещательный орган, в задачи которого в числе прочих входит взаимодействие и (или) координация работ органов государственной власти субъекта Российской Федерации по обеспечению (повышению) открытости бюджетных данных (например, коллегия финансового органа). </t>
  </si>
  <si>
    <t>В целях оценки показателя правовой акт и (или) соглашение участников о взаимодействии должны быть размещены в открытом доступе на сайте финансового органа субъекта Российской Федерации. В случае внесения изменений в правовой акт и отсутствия в открытом доступе актуализированной версии документа (версии с учетом внесенных изменений) к оценке показателя применяется понижающий коэффициент, используемый в связи с затрудненным поиском бюджетных данных.</t>
  </si>
  <si>
    <t>Показатель оценивается в случае, если оценка показателя 11.2 отлично от нуля.</t>
  </si>
  <si>
    <t>финансового органа</t>
  </si>
  <si>
    <t>законодательного органа</t>
  </si>
  <si>
    <t>Совещательный орган создан</t>
  </si>
  <si>
    <t>ссылка на источник данных</t>
  </si>
  <si>
    <t>Красноярский край</t>
  </si>
  <si>
    <t>Приказ</t>
  </si>
  <si>
    <t>Финансовый орган</t>
  </si>
  <si>
    <t>Без указания срока</t>
  </si>
  <si>
    <t>Белгородская область</t>
  </si>
  <si>
    <t>Постановление</t>
  </si>
  <si>
    <t>До 2025 года</t>
  </si>
  <si>
    <t>518-пп</t>
  </si>
  <si>
    <t xml:space="preserve">Постановление </t>
  </si>
  <si>
    <t>Об обеспечении доступа к информации о деятельности Министерства финансов Удмуртской Республики в информационно-телекоммуникационной сети "Интернет"</t>
  </si>
  <si>
    <t>Удмуртская Республика</t>
  </si>
  <si>
    <t>Курская область</t>
  </si>
  <si>
    <t>Да</t>
  </si>
  <si>
    <t xml:space="preserve">20н </t>
  </si>
  <si>
    <t>О создании рабочей группы по обеспечению открытости бюджетных данных Курской области</t>
  </si>
  <si>
    <t>https://adm.rkursk.ru/index.php?id=684&amp;mat_id=116026&amp;view_count_mats=50&amp;page=2</t>
  </si>
  <si>
    <t>Амурская область</t>
  </si>
  <si>
    <t>О рабочей группе по вопросам обеспечения открытости бюджетных данных</t>
  </si>
  <si>
    <t>Рабочая группа по обеспечению открытости бюджетных данных при комитете финансов Курской области</t>
  </si>
  <si>
    <t>Рабочая группа по вопросам обеспечения открытости бюджетных данных при министерсте финансов Амурской области</t>
  </si>
  <si>
    <t>https://www.fin.amurobl.ru/pages/deyatelnost/povyshenie-urovnya-otkrytosti-byudzheta/</t>
  </si>
  <si>
    <t>Об утверждении Перечня показателей и сроков подготовки информации, в соответствии с которыми осуществляется оценка уровня открытости бюджетных данных</t>
  </si>
  <si>
    <t>Республика Алтай</t>
  </si>
  <si>
    <t>Калининградская область</t>
  </si>
  <si>
    <t>Республика Хакасия</t>
  </si>
  <si>
    <t>Ивановская область</t>
  </si>
  <si>
    <t>289-п</t>
  </si>
  <si>
    <t>Об утверждении государственной программы Омской области "Управление общественными финансами и имуществом в Омской области"</t>
  </si>
  <si>
    <t>Омская область</t>
  </si>
  <si>
    <t>http://mf.omskportal.ru/oiv/mf/etc/tcelprog#</t>
  </si>
  <si>
    <t>Распоряжение</t>
  </si>
  <si>
    <t>http://mf.omskportal.ru/oiv/mf/otrasl/otkrbudg</t>
  </si>
  <si>
    <t>Рабочая группа по вопросам обеспечения (повышения) открытости бюджетных данных при Министерстве финансов Омской области</t>
  </si>
  <si>
    <t>52-р</t>
  </si>
  <si>
    <t>О создании рабочей группы по вопросам обеспечения (повышения) открытости бюджетных данных при Министерстве финансов Омской области</t>
  </si>
  <si>
    <t>Ярославская область</t>
  </si>
  <si>
    <t>22</t>
  </si>
  <si>
    <t>Рабочая группа по вопросам открытости бюджета Ярославской области</t>
  </si>
  <si>
    <t>11н</t>
  </si>
  <si>
    <t>О рабочей группе по вопросам открытости бюджета Ярославской области</t>
  </si>
  <si>
    <t>Тульская область</t>
  </si>
  <si>
    <t>45</t>
  </si>
  <si>
    <t>Хабаровский край</t>
  </si>
  <si>
    <t>151-пр</t>
  </si>
  <si>
    <t>https://minfin.khabkrai.ru/portal/Show/Category/49?ItemId=199</t>
  </si>
  <si>
    <t>О порядке формирования и размещения бюджетных данных Хабаровского края и иной информации на официальном сайте министерства финансов Хабаровского края – Портале управления общественными финансами в информационно-телекоммуникационной сети "Интернет"</t>
  </si>
  <si>
    <t>Забайкальский край</t>
  </si>
  <si>
    <t>Об утверждении Перечня информации, размещаемой в рамках проведения рейтинга субъектов Российской Федерации по уровню открытости бюджетных данных</t>
  </si>
  <si>
    <t xml:space="preserve">119-пд </t>
  </si>
  <si>
    <t>Саратовская область</t>
  </si>
  <si>
    <t>Оренбургская область</t>
  </si>
  <si>
    <t>886-пп</t>
  </si>
  <si>
    <t xml:space="preserve">Приморский край </t>
  </si>
  <si>
    <t>Об утверждении Плана работы министерства финансов Приморского края по обеспечению открытости бюджетных данных на текущий финансовый год и Плана работы министерства финансов Приморского края по обеспечению открытости бюджетных данных на среднесрочную перспективу</t>
  </si>
  <si>
    <t xml:space="preserve">14.04.2020 (в ред. от 30.06.2021 № 78)
</t>
  </si>
  <si>
    <t>https://ebudget.primorsky.ru/Menu/Page/421</t>
  </si>
  <si>
    <t>Совет по обеспечению открытости бюджетных данных и контролю за эффективностью бюджетных расходов Приморского края</t>
  </si>
  <si>
    <t xml:space="preserve">733-па </t>
  </si>
  <si>
    <t>О Совете по обеспечению открытости бюджетных данных и контролю за эффективностью бюджетных расходов Приморского края</t>
  </si>
  <si>
    <t>Республика Коми</t>
  </si>
  <si>
    <t>Об утверждении бюджетных данных, подлежащих размещению ответственными лицами на официальном сайте Министерства финансов Республики Коми</t>
  </si>
  <si>
    <t>https://minfin.rkomi.ru/dokumenty/dokumenty-ministerstva</t>
  </si>
  <si>
    <t>https://minfin.rkomi.ru/deyatelnost/gosudarstvennaya-programma-i-izmeneniya-v-nee</t>
  </si>
  <si>
    <t>Ростовская область</t>
  </si>
  <si>
    <t>О закреплении показателей мониторинга рейтинга по уровню открытости бюджетных данных за ответственными исполнителями</t>
  </si>
  <si>
    <t>Алтайский край</t>
  </si>
  <si>
    <t>б/н</t>
  </si>
  <si>
    <t>Да, планируется, принят правовой акт на среднесрочную (долгосрочную) перспективу и правовой акт на текущий финансовый год</t>
  </si>
  <si>
    <t>Об утверждении Порядка проведения мониторинга качества финансового менеджмента, осуществляемого главными администраторами средств областного бюджета Курской области, о контроле за проведением мониторинга качества финансового менеджмента</t>
  </si>
  <si>
    <t>Правительство Белгородской области</t>
  </si>
  <si>
    <t>Комитет финансов Курской области</t>
  </si>
  <si>
    <t>88н</t>
  </si>
  <si>
    <t>Министерство финансов Тульской области</t>
  </si>
  <si>
    <t>https://www.yarregion.ru/depts/depfin/tmpPages/activities.aspx</t>
  </si>
  <si>
    <t>По ссылке см. раздел "Деятельность / Повышение уровня открытости".</t>
  </si>
  <si>
    <t xml:space="preserve">Сведения о правовом акте (актах), о котором сообщил субъект РФ как о правовом акте, в котором содержатся сведения о планируемом комплексе мер, направленных на обеспечение (повышение) уровня открытости бюджетных данных, сроках реализации таких мер и ожидаемых результатах </t>
  </si>
  <si>
    <t>Правовой акт не отвечает требованиям, является документом иной целевой направленности.</t>
  </si>
  <si>
    <t>Об утверждении методики проведения мониторинга и составления рейтинга муниципальных районов и городских округов Республики Коми по уровню открытости бюджетных данных</t>
  </si>
  <si>
    <t>Правительство Республики Коми</t>
  </si>
  <si>
    <t>Министерство финансов Республики Коми</t>
  </si>
  <si>
    <t>https://minfin.rkomi.ru/deyatelnost/monitoring-mo-v-rk-po-urovnyu-otkrytosti-byudjetnyh-dannyh</t>
  </si>
  <si>
    <t>При переходе по ссылке см. конец списка.</t>
  </si>
  <si>
    <t>Источник данных</t>
  </si>
  <si>
    <t>ссылка</t>
  </si>
  <si>
    <t>дополнительные сведения (при необходимости)</t>
  </si>
  <si>
    <t>В письме не указано место размещения на сайте финоргана, найдено экспертом.</t>
  </si>
  <si>
    <t>Министерство финансов Ростовской области</t>
  </si>
  <si>
    <t>Правительство Удмуртской Республики</t>
  </si>
  <si>
    <t>Правительство Оренбургской области</t>
  </si>
  <si>
    <t>Министерство финансов Республики Алтай</t>
  </si>
  <si>
    <t>Правительство Омской области</t>
  </si>
  <si>
    <t>Министерство финансов Омской области</t>
  </si>
  <si>
    <t>Предусмотрен ряд мероприятий, см. приложение 3, раздел 6, пункт 1.</t>
  </si>
  <si>
    <t>Нет</t>
  </si>
  <si>
    <t xml:space="preserve">Об утверждении государственной программы Хабаровского края "Управление государственными финансами Хабаровского края" </t>
  </si>
  <si>
    <t>О Государственной программе Республики Коми «Управление государственными финансами и государственным долгом"</t>
  </si>
  <si>
    <t>Министерство финансов Забайкальского края</t>
  </si>
  <si>
    <t>Министерство финансов Приморского края</t>
  </si>
  <si>
    <t>Правительство Хабаровского края</t>
  </si>
  <si>
    <t>Министерство финансов Хабаровского края</t>
  </si>
  <si>
    <t>Министерство финансов Амурской области</t>
  </si>
  <si>
    <t>В состав участников совещательного органа входят представители:</t>
  </si>
  <si>
    <t>Сведения о заседании (заседаниях)</t>
  </si>
  <si>
    <t>Видеоконференция</t>
  </si>
  <si>
    <t>Департамент финансов Ярославской области</t>
  </si>
  <si>
    <t xml:space="preserve">https://www.yarregion.ru/depts/depfin/tmpPages/activities.aspx </t>
  </si>
  <si>
    <t>См. раздел "Деятельность / Повышение уровня открытости"</t>
  </si>
  <si>
    <t>Очная</t>
  </si>
  <si>
    <t>Комментарии</t>
  </si>
  <si>
    <t>Представленные сведения не отвечают требованиям к оценке показателя.</t>
  </si>
  <si>
    <t>Заочная</t>
  </si>
  <si>
    <t>Рабочая группа по обеспечению открытости бюджетных данных Оренбургской области</t>
  </si>
  <si>
    <t>688-пп</t>
  </si>
  <si>
    <t>Об образовании рабочей группы по обеспечению открытости бюджетных данных Оренбургской области</t>
  </si>
  <si>
    <t>Администрация Приморского края</t>
  </si>
  <si>
    <t xml:space="preserve">Меры, направленные на обеспечение (повышение) уровня открытости бюджетных данных, сроки их реализации и ожидаемые результаты не предусмотрены, дана только характеристика ситуации (см. раздел VII). </t>
  </si>
  <si>
    <t>Министерство финансов Удмуртской Республики</t>
  </si>
  <si>
    <t>Группа A: очень высокий уровень открытости бюджетных данных (80% и более от максимально возможного количества баллов)</t>
  </si>
  <si>
    <t>Группа B: высокий уровень открытости бюджетных данных (60–79,9% от максимально возможного количества баллов)</t>
  </si>
  <si>
    <t>Группа C: средний уровень открытости бюджетных данных (40–59,9% от максимально возможного количества баллов)</t>
  </si>
  <si>
    <t>Группа E: очень низкий уровень открытости бюджетных данных (менее 20% от максимально возможного количества баллов)</t>
  </si>
  <si>
    <t>Сахалинская область</t>
  </si>
  <si>
    <t>Об утверждении Порядка формирования, предоставления, обработки и согласования информации о бюджете для размещения на портале открытого бюджета Сахалинской области, в том числе в формате Бюджет для граждан</t>
  </si>
  <si>
    <t xml:space="preserve">Министерство финансов Сахалинской области </t>
  </si>
  <si>
    <t xml:space="preserve">https://sakhminfin.ru/index.php/normotvorchestvo/izdnpa/3457-prikaz </t>
  </si>
  <si>
    <t>Брянская область</t>
  </si>
  <si>
    <t>Владимирская область</t>
  </si>
  <si>
    <t>Воронежская область</t>
  </si>
  <si>
    <t>Калужская область</t>
  </si>
  <si>
    <t>Костромская область</t>
  </si>
  <si>
    <t>Липецкая область</t>
  </si>
  <si>
    <t>Орловская область</t>
  </si>
  <si>
    <t>Рязанская область</t>
  </si>
  <si>
    <t>Смоленская область</t>
  </si>
  <si>
    <t>Тамбовская область</t>
  </si>
  <si>
    <t>Тверская область</t>
  </si>
  <si>
    <t xml:space="preserve">г. Москва </t>
  </si>
  <si>
    <t>Республика Карелия</t>
  </si>
  <si>
    <t>Архангельская область</t>
  </si>
  <si>
    <t>Вологодская область</t>
  </si>
  <si>
    <t>Ленинградская область</t>
  </si>
  <si>
    <t>Мурманская область</t>
  </si>
  <si>
    <t>Новгородская область</t>
  </si>
  <si>
    <t>Псковская область</t>
  </si>
  <si>
    <t>г. Санкт-Петербург</t>
  </si>
  <si>
    <t>Ненецкий автономный округ</t>
  </si>
  <si>
    <t>Республика Адыгея (Адыгея)</t>
  </si>
  <si>
    <t>Республика Калмыкия</t>
  </si>
  <si>
    <t>Республика Крым</t>
  </si>
  <si>
    <t>Краснодарский край</t>
  </si>
  <si>
    <t>Астраханская область</t>
  </si>
  <si>
    <t>Волгоградская область</t>
  </si>
  <si>
    <t>г. Севастополь</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</si>
  <si>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</si>
  <si>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</si>
  <si>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</si>
  <si>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</si>
  <si>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</si>
  <si>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Чеченская Республика</t>
  </si>
  <si>
    <t>Ставропольский край</t>
  </si>
  <si>
    <t>Республика Башкортостан</t>
  </si>
  <si>
    <t>Республика Мордовия</t>
  </si>
  <si>
    <t>Республика Татарстан (Татарстан)</t>
  </si>
  <si>
    <t>Пермский край</t>
  </si>
  <si>
    <t>Кировская область</t>
  </si>
  <si>
    <t>Нижегородская область</t>
  </si>
  <si>
    <t>Пензенская область</t>
  </si>
  <si>
    <t>Самарская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</si>
  <si>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</si>
  <si>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</si>
  <si>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</si>
  <si>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</si>
  <si>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</si>
  <si>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</si>
  <si>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Ямало-Ненецкий автономный округ</t>
  </si>
  <si>
    <t>Республика Тыва</t>
  </si>
  <si>
    <t>Иркутская область</t>
  </si>
  <si>
    <t>Новосибирская область</t>
  </si>
  <si>
    <t>Томская область</t>
  </si>
  <si>
    <t>Республика Бурятия</t>
  </si>
  <si>
    <t>Республика Саха (Якутия)</t>
  </si>
  <si>
    <t>Камчатский край</t>
  </si>
  <si>
    <t>Магаданская область</t>
  </si>
  <si>
    <t>Еврейская автономная область</t>
  </si>
  <si>
    <t>Чукотский автономный округ</t>
  </si>
  <si>
    <t>Исходные данные и оценка показателя 12.4 "Проводится ли в субъекте Российской Федерации мониторинг аналитических статей, теле-, радио- или видеопрограмм о бюджете субъекта Российской Федерации, публикуемых или выходящих в эфир в средствах массовой информации и (или) в социальных сетях, и размещается ли такая информация либо ссылки на нее на сайте, предназначенном для размещения бюджетных данных?"</t>
  </si>
  <si>
    <t>12.4 Проводится ли в субъекте Российской Федерации мониторинг аналитических статей, теле-, радио- или видеопрограмм о бюджете субъекта Российской Федерации, публикуемых или выходящих в эфир в средствах массовой информации и (или) в социальных сетях, и размещается ли такая информация либо ссылки на нее на сайте, предназначенном для размещения бюджетных данных?</t>
  </si>
  <si>
    <t>Оценка показателя 12.4</t>
  </si>
  <si>
    <t>Да, мониторинг проводится, аналитические статьи и (или) программы о бюджете либо ссылки на них регулярно размещаются на сайте</t>
  </si>
  <si>
    <t>Да, мониторинг проводится, аналитические статьи и (или) программы о бюджете либо ссылки на них иногда размещаются на сайте</t>
  </si>
  <si>
    <t>Нет, мониторинг не проводится или аналитические статьи и (или) программы о бюджете либо ссылки на них не размещаются на сайте</t>
  </si>
  <si>
    <t>https://www.govvrn.ru/organizacia/-/~/id/844246</t>
  </si>
  <si>
    <t>http://beldepfin.ru/</t>
  </si>
  <si>
    <t>Московская область</t>
  </si>
  <si>
    <t xml:space="preserve">Омская область </t>
  </si>
  <si>
    <t>СМИ о бюджете</t>
  </si>
  <si>
    <t>https://minfin.admoblkaluga.ru/page/smi-o-byudzhete/</t>
  </si>
  <si>
    <t>https://minfin.49gov.ru/press/smi/?ayear_4=2022&amp;amonth_4=13</t>
  </si>
  <si>
    <t>Публикации в СМИ</t>
  </si>
  <si>
    <t>659-пп</t>
  </si>
  <si>
    <t xml:space="preserve">Об утверждении порядка проведения мониторинга и оценки качества управления бюджетным процессом в муниципальных образованиях Белгородской области   </t>
  </si>
  <si>
    <t>https://kursk.ru/region/economy/finansy/smi-o-byudzhete1/</t>
  </si>
  <si>
    <t>https://kursk.ru/region/economy/finansy/</t>
  </si>
  <si>
    <t>СМИ о бюджете автономного округа</t>
  </si>
  <si>
    <t>https://depfin.admhmao.ru/otkrytyy-byudzhet/smi-o-byudzhete-avtonomnogo-okruga/</t>
  </si>
  <si>
    <t>Об утверждении Плана работы Министерства финансов Омской области по обеспечению открытости бюджетных данных на 2022 год</t>
  </si>
  <si>
    <t>21-р</t>
  </si>
  <si>
    <t>https://mf.omskportal.ru/oiv/mf/otrasl/otkrbudg/razdel37</t>
  </si>
  <si>
    <t>О рассмотрении Методики составления рейтинга субъектов Российской Федерации по уровню открытости бюджетных данных за 2022 год</t>
  </si>
  <si>
    <t>https://mf.omskportal.ru/oiv/mf/otrasl/otkrbudg/razdel37/2022</t>
  </si>
  <si>
    <t>О рассмотрении информации о результатах Омской области в рейтинге субъектов Российской Федерации по уровню открытости бюджетных данных за 2021 год</t>
  </si>
  <si>
    <t>https://mf.omskportal.ru/oiv/mf/otrasl/otkrbudg/11</t>
  </si>
  <si>
    <t>Публикации в средствах массовой информации</t>
  </si>
  <si>
    <t>https://minfin.rk.gov.ru/ru/structure/266</t>
  </si>
  <si>
    <t>Теле и радиопрограммы</t>
  </si>
  <si>
    <t>101</t>
  </si>
  <si>
    <t>Об организации работы по наполнению официального сайта Министерства финансов Республики Крым в государственной информационной системе Республики Крым "Портал Правительства Республики Крым"</t>
  </si>
  <si>
    <t>Об утверждении порядка представления бюджета Республики Крым и отчетов о его исполнении в доступной для граждан форме</t>
  </si>
  <si>
    <t>65</t>
  </si>
  <si>
    <t>1365-р</t>
  </si>
  <si>
    <t>Совет министров Республики Крым</t>
  </si>
  <si>
    <t>Об основных направлениях бюджетной и налоговой политики Республики Крым на 2022 год и на плановый период 2023 и 2024" годов</t>
  </si>
  <si>
    <t>Об утверждении Государственной программы Республики Крым "Управление финансами Республики Крым"</t>
  </si>
  <si>
    <t>528</t>
  </si>
  <si>
    <t>https://minfin.rk.gov.ru/ru/structure/2019_03_01_15_11_gosudarstvennaia_programma_respubliki_krym_upravlenie_finansami_respubliki_krym</t>
  </si>
  <si>
    <t xml:space="preserve">Московская область </t>
  </si>
  <si>
    <t>Об утверждении перечня мероприятий, направленных на обеспечение (повышение) уровня открытости бюджетных данных Министерства экономики и финансов Московской области</t>
  </si>
  <si>
    <t>24РВ-68</t>
  </si>
  <si>
    <t>https://mef.mosreg.ru/dokumenty/normotvorchestvo/normativnye-pravovye-akty-moskovskoy-oblasti/09-06-2022-15-11-58-rasporyazhenie-ministerstva-ekonomiki-i-finansov-m</t>
  </si>
  <si>
    <t>https://mef.mosreg.ru/deyatelnost/mezhvedomstvennaya-rabochaya-gruppa-po-voprosam-obespecheniya-povysheniya-otkrytosti-byudzhetnykh-dannykh-moskovskoi-oblasti/rasporyazhenie-o-sozdanii-mezhvedomstvennoi-rabochei-gruppy/16-12-2021-11-00-14-rasporyazhenie-pervogo-vitse-gubernatora-moskovsko</t>
  </si>
  <si>
    <t>Межведомственная рабочая группа</t>
  </si>
  <si>
    <t>Об образовании межведомственной рабочей группы по вопросам обеспечения (повышения) открытости бюджетных данных Московской области</t>
  </si>
  <si>
    <t xml:space="preserve">Распоряжение </t>
  </si>
  <si>
    <t>Первый Вице-губернатор Московской области – Председатель Правительства Московской области</t>
  </si>
  <si>
    <t xml:space="preserve">91-РПВГ </t>
  </si>
  <si>
    <t xml:space="preserve">Цели и задачи Межведомственной рабочей группы по вопросам обеспечения (повышения) открытости бюджетных данных Московской области (далее - Межведомственная рабочая группа); рассмотрение и утверждение плана работы на 2022 год; рассмотрение предложений ФГБУ «НИФИ» по внесению изменений в Методику составления рейтинга субъектов Российской Федерации по уровню открытости бюджетных данных в 2022 году.
</t>
  </si>
  <si>
    <t xml:space="preserve">Анализ результатов рейтинга субъектов Российской Федерации по уровню открытости бюджетных данных (далее - Рейтинг) за 2021 год и определение причин и факторов, повлиявших на недостижение максимальных оценок уровня открытости бюджетных данных Московской областью по соответствующим разделам и показателям, в том числе с учетом оценки уровня открытости деятельности органов исполнительной власти Московской области в 2021 году и их взаимодействия с гражданским обществом на основе сведений, размещаемых в общедоступных информационных ресурсах (анализ проведен по результатам, опубликованным на сайте Федерального государственного бюджетного учреждения «Научно-исследовательский финансовый институт» (далее - ФГБУ «НИФИ»);  изучение лучших практик субъектов Российской Федерации, достигших наивысших баллов по показателям в Рейтинге за 2020-2021 годы с целью возможного использования опыта регионов для улучшения конкретных показателей, влияющих на уровень открытости бюджетных данных Московской области;  анализ открытости бюджетных данных в муниципальных образованиях Московской области и формирование рекомендаций по повышению уровня открытости их данных.
</t>
  </si>
  <si>
    <t>23.06.2021 (в ред. от 30.03.2022 г. № 73-пд)</t>
  </si>
  <si>
    <t xml:space="preserve">https://minfin.75.ru/dokumenty   </t>
  </si>
  <si>
    <t>https://minfin.75.ru/dokumenty/238569-prikaz-ministerstva-finansov-zabaykal-skogo-kraya-ot-9-iyulya-2021-goda-130-pd-o-sozdanii-mezhvedomstvennoy-rabochey-gruppy-po-obespecheniyu-otkrytosti-byudzhetnyh-dannyh-zabaykal-skogo-kraya</t>
  </si>
  <si>
    <t>О создании межведомственной рабочей группы по обеспечению открытости бюджетных данных Забайкальского края</t>
  </si>
  <si>
    <t>130-пд</t>
  </si>
  <si>
    <t>09.06.2016 (в ред. от 13.04.2022 № 101)</t>
  </si>
  <si>
    <t>https://minfin.donland.ru/documents/active/150529/</t>
  </si>
  <si>
    <t>https://df.gov35.ru/otkrytyy-byudzhet/otkrytost-byudzhetnyh-dannyh/smi-o-byudzhete/</t>
  </si>
  <si>
    <t>Правительство Вологодской области</t>
  </si>
  <si>
    <t>https://df.gov35.ru/dokumenty-strategicheskogo-planirovaniya/gosudarstvennaya-programma-departamenta-finansov/aktualnaya-versiya-gosudarstvennoy-programmy/</t>
  </si>
  <si>
    <t xml:space="preserve">Департамент финансов Вологодской области </t>
  </si>
  <si>
    <t>Об утверждении Перечня показателей и сроков подготовки информации, в соответствии с которыми осуществляется оценка уровня открытости бюджетных данных, с указанием ответственных за показатели в Департаменте финансов области</t>
  </si>
  <si>
    <t>17</t>
  </si>
  <si>
    <t>О создании рабочей группы по вопросам обеспечения открытости бюджетных данных</t>
  </si>
  <si>
    <t>Губернатор Вологодской области</t>
  </si>
  <si>
    <t>Рабочая группа по вопросам обеспечения открытости бюджетных данных</t>
  </si>
  <si>
    <t>https://df.gov35.ru/otkrytyy-byudzhet/otkrytost-byudzhetnyh-dannyh/rabochaya-gruppa-po-voprosam-obespecheniya-otkrytosti-byudzhetnyh-dannyh/index.php?ELEMENT_ID=14822</t>
  </si>
  <si>
    <t>Анализ результатов рейтинга субъектов Российской Федерации по уровню открытости бюджетных данных (далее - Рейтинг) за 2021 год и определение причин и факторов, повлиявших на недостижение максимальных оценок уровня открытости бюджетных данных области по соответствующим разделам и показателям Методики составления рейтинга субъектов Российской Федерации по уровню открытости бюджетных данных (далее - Методика) за 2022 год. Предложения по обеспечению достижения максимальных показателей оценки уровня открытости бюджетных данных в 2022 году.</t>
  </si>
  <si>
    <t>https://df.gov35.ru/otkrytyy-byudzhet/otkrytost-byudzhetnyh-dannyh/rabochaya-gruppa-po-voprosam-obespecheniya-otkrytosti-byudzhetnyh-dannyh/</t>
  </si>
  <si>
    <t>Об исполнении протокола заседания рабочей группы по вопросам обеспечения открытости бюджетных данных от 11 мая 2022 года. Мониторинг сроков опубликования информации для достижения наивысших баллов по показателям Методики составления рейтинга субъектов Российской Федерации по уровню открытости бюджетных данных за 2022 год .</t>
  </si>
  <si>
    <t>Об утверждении Плана работы комитета финансов Курской области по обеспечению открытости бюджетных данных на 2022 год и на плановый период 2023 и 2024 годов</t>
  </si>
  <si>
    <t>23</t>
  </si>
  <si>
    <t>О внесении изменений в План работы комитета финансов Курской области по обеспечению открытости бюджетных данных на 2022 год и на плановый период 2023 и 2024 годов</t>
  </si>
  <si>
    <t>74</t>
  </si>
  <si>
    <t>Об уровне открытости бюджетных данных Курской области в 2021 году;  о плане работы по повышению уровня открытости бюджетных данных Курской области</t>
  </si>
  <si>
    <t>https://kursk.ru/region/economy/page-178975/</t>
  </si>
  <si>
    <t>01.04.2021 (в ред. от 12.05.2022 № 124)</t>
  </si>
  <si>
    <t>30.12.2016 (в ред. от 25.06.2018 N 140)</t>
  </si>
  <si>
    <t>О создании рабочей группы по обеспечению (повышению) открытости бюджетных данных при министерстве финансов Хабаровского края</t>
  </si>
  <si>
    <t>106П</t>
  </si>
  <si>
    <t>https://minfin.khabkrai.ru/portal/Show/Category/309?ItemId=1208</t>
  </si>
  <si>
    <t>Рабочая группа по обеспечению (повышению) открытости бюджетных данных края при Министерстве финансов Хабаровского края</t>
  </si>
  <si>
    <t>См. мероприятия в подпрограмме "Повышение эффективности управления государственными финансами".</t>
  </si>
  <si>
    <t xml:space="preserve">111П </t>
  </si>
  <si>
    <t>https://minfin.khabkrai.ru/portal/Show/Content/4495?ParentItemId=1208</t>
  </si>
  <si>
    <t>26.07.2021 (в ред. от 29.04.2022 № 70П)</t>
  </si>
  <si>
    <t>О мерах по обеспечению открытости бюджетных данных</t>
  </si>
  <si>
    <t>71-п</t>
  </si>
  <si>
    <t>https://minfin-altai.ru/regulatory/normativnye-pravovye-akty/prikazy.php?ELEMENT_ID=6258</t>
  </si>
  <si>
    <t>Межведомственная рабочая группа по обеспечению открытости бюджетных данных Республики Алтай</t>
  </si>
  <si>
    <t>Координационная комиссия по повышению эффективности расходов республиканского бюджета Республики Алтай</t>
  </si>
  <si>
    <t>Решение</t>
  </si>
  <si>
    <t>Об образовании Межведомственной рабочей группы по обеспечению открытости бюджетных данных Республики Алтай</t>
  </si>
  <si>
    <t>https://minfin-altai.ru/about/missions/mezhvedomstvennaya-rabochaya-gruppa-po-obespecheniyu-otkrytosti-byudzhetnykh-dannykh-respubliki-alta.php</t>
  </si>
  <si>
    <t>Об утверждении перечня бюджетных данных, подлежащих размещению в открытом доступе в сети Интернет на 2022 год в рамках обеспечения открытости бюджетных данных, и определении сотрудников, ответственных за предоставление и размещение информации</t>
  </si>
  <si>
    <t>85</t>
  </si>
  <si>
    <t>О создании рабочей группы по вопросам обеспечения (повышения) открытости бюджетных данных при министерстве финансов Тульской области</t>
  </si>
  <si>
    <t>Предусмотрен комплекс мероприятий (см., напр., 26.01.33, 26.01.34, 26.01.35, 26.01.36, 26.01.37, 26.01.38, 26.01.47, 26.01.48).</t>
  </si>
  <si>
    <t>75</t>
  </si>
  <si>
    <t>Коллегия Министерства финансов Мурманской области</t>
  </si>
  <si>
    <t>Министерство финансов Мурманской области</t>
  </si>
  <si>
    <t>82</t>
  </si>
  <si>
    <t>Об утверждении Положения о коллегии Министерства финансов Мурманской области и ее состава</t>
  </si>
  <si>
    <t>Документы размещены в подразделе "Состав коллегии". Представленные сведения в части общественного совета, соглашения с МФ РФ не отвечают требованиям к оценке показателя.</t>
  </si>
  <si>
    <t>О Плане по повышению уровня открытости областного бюджета на 2022 год</t>
  </si>
  <si>
    <t>О Методике составления рейтинга субъектов Российской Федерации по уровню открытости бюджетных данных;   о результатах оценки показателей Ярославской области в рейтинге субъектов Российской Федерации по уровню открытости бюджетных данных в 2021 году; о приоритетах и основных направлениях деятельности в 2022 году в сфере обеспечения открытости бюджетных данных, в т.ч. реализации ГIлана по повышению уровня открытости областного  бюджета на 2022 rод.</t>
  </si>
  <si>
    <t>https://primorsky.ru/authorities/executive-agencies/departments/finance/acts.php</t>
  </si>
  <si>
    <t>https://ebudget.primorsky.ru/Menu/Page/1485</t>
  </si>
  <si>
    <t>Об уровне открытости бюджетных данных Приморского края за 2021 год</t>
  </si>
  <si>
    <t>Об утверждении Плана работы министерства финансов Сахалинской области по обеспечению открытости бюджетных данных на 2022 год</t>
  </si>
  <si>
    <t>3.03-151-р</t>
  </si>
  <si>
    <t>https://sakhminfin.ru/index.php/otkrytoe-ministerstvo/plany-po-realizatsii-kontseptsii-otkrytosti/3809-plan-2022-otkryt-budzhet-2</t>
  </si>
  <si>
    <t xml:space="preserve"> 04.04.2022</t>
  </si>
  <si>
    <t>3.03-31-р</t>
  </si>
  <si>
    <t>Об утверждении Ведомственного плана по реализации принципа открытости деятельности министерства финансов Сахалинской области на 2022 год</t>
  </si>
  <si>
    <t>https://sakhminfin.ru/index.php/otkrytoe-ministerstvo/plany-po-realizatsii-kontseptsii-otkrytosti/3826-rasporsmfot04042022n3-03-31-r</t>
  </si>
  <si>
    <t>Правительство Тюменской области</t>
  </si>
  <si>
    <t>121-рп</t>
  </si>
  <si>
    <t>Об утверждении плана мероприятий ("дорожной карты") исполнительных органов государственной власти Тюменской области по обеспечению открытости бюджетных данных</t>
  </si>
  <si>
    <t xml:space="preserve">Об утверждении государственной программы "Управление государственными финансами и государственным долгом Оренбургской области" </t>
  </si>
  <si>
    <t>https://mf.orb.ru/documents/active/73157/</t>
  </si>
  <si>
    <t>https://mf.orb.ru/documents/active/72586/</t>
  </si>
  <si>
    <t>Итоги ранжирования субъектов РФ по уровню открытости бюджетных данных в 2021 году;   о методике составления рейтинга субъектов РФ по уровню открытости бюджетных данных за 2022 год;   итоги мониторинга и рейтинг городских округов и муниципальных районов Оренбургской области по уровню открытости бюджетных данных за 2021 год.</t>
  </si>
  <si>
    <t>Исходные данные и оценка показателя 12.1 "Планируется ли в субъекте Российской Федерации деятельность по обеспечению (повышению) уровня открытости бюджетных данных?"</t>
  </si>
  <si>
    <t>12.1 Планируется ли в субъекте Российской Федерации деятельность по обеспечению (повышению) уровня открытости бюджетных данных?</t>
  </si>
  <si>
    <t>Оценка показателя 12.1</t>
  </si>
  <si>
    <t>Исходные данные и оценка показателя 12.2 "Создан ли в субъекте Российской Федерации механизм для взаимодействия органов государственной власти субъекта Российской Федерации по вопросам обеспечения открытости бюджетных данных?"</t>
  </si>
  <si>
    <t>Оценка показателя 12.2</t>
  </si>
  <si>
    <t>12.2 Создан ли в субъекте Российской Федерации механизм для взаимодействия органов государственной власти субъекта Российской Федерации по вопросам обеспечения открытости бюджетных данных?</t>
  </si>
  <si>
    <t>Исходные данные и оценка показателя 12.3 "Состоялись ли в текущем финансовом году заседания рабочей группы, иного совещательного органа, созданного для взаимодействия органов государственной власти субъекта Российской Федерации по вопросам обеспечения открытости бюджетных данных?"</t>
  </si>
  <si>
    <t>12.3 Состоялись ли в текущем финансовом году заседания рабочей группы, иного совещательного органа, созданного для взаимодействия органов государственной власти субъекта Российской Федерации по вопросам обеспечения открытости бюджетных данных?</t>
  </si>
  <si>
    <t>Оценка показателя 12.3</t>
  </si>
  <si>
    <t xml:space="preserve">В 2022 году продолжится апробация мониторинга и оценки показателей раздела 12. В раздел дополнительно включен новый показатель 12.4. </t>
  </si>
  <si>
    <t>Раздел 12.    Создание условий для повышения открытости бюджетных данных в субъекте Российской Федерации</t>
  </si>
  <si>
    <t>12</t>
  </si>
  <si>
    <t>Показатели 12.1–12.3 раздела оцениваются на основе сведений, направленных финансовым органом субъекта Российской Федерации в инициативном порядке по установленной форме (прилагается) в формате excel в адрес НИФИ по электронной почте: rating@nifi.ru в срок до 1 июля 2022 года. При необходимости по показателю 12.3 информация может быть направлена дополнительно в срок до 1 сентября 2022 года.</t>
  </si>
  <si>
    <t>Полученные результаты размещаются в открытом доступе, но не учитываются при подведении итогов рейтинга за 2022 год. В Библиотеку лучшей практики могут быть включены примеры передовой практики реализации субъектами Российской Федерации конкретных мер и механизмов, используемых по направлениям, оцениваемым показателями раздела 12.</t>
  </si>
  <si>
    <t>В целях оценки показателя не учитываются правовые акты общего характера, регулирующие обеспечение доступа к информации о деятельности государственных органов (например, законы об обеспечении доступа к информации о деятельности государственных органов), а также правовые акты, посвященные отдельным аспектам деятельности финансового органа (например, подготовке «бюджета для граждан», реализации проектов инициативного бюджетирования и т. п.).</t>
  </si>
  <si>
    <t>В целях оценки показателя не учитываются: а) совещательные органы, которые организуют (координируют) работу только исполнительных органов государственной власти субъекта Российской Федерации; б) общественные советы, созданные при органах государственной власти субъектов Российской Федерации; в) совещательные органы, созданные в целях организации работ по повышению финансовой грамотности населения в субъекте Российской Федерации; г) совещательные органы, созданные в целях реализации проектов по инициативному бюджетированию.</t>
  </si>
  <si>
    <t>12.2</t>
  </si>
  <si>
    <t>12.1</t>
  </si>
  <si>
    <t>12.3</t>
  </si>
  <si>
    <t>В целях оценки показателя учитываются повестки и (или) протоколы совещаний рабочей группы, иного совещательного органа, созданного для взаимодействия органов государственной власти субъекта Российской Федерации по вопросам обеспечения открытости бюджетных данных, которые включают соответствующие вопросы.</t>
  </si>
  <si>
    <t>Да, проведено несколько (два и более) заседаний в текущем финансовом году</t>
  </si>
  <si>
    <t>Да, проведено одно заседание в текущем финансовом году</t>
  </si>
  <si>
    <t>Нет, заседания не состоялись или сведения об этом отсутствуют, либо совещательный орган не создан</t>
  </si>
  <si>
    <t>12.4</t>
  </si>
  <si>
    <t>Проводится ли в субъекте Российской Федерации мониторинг аналитических статей, теле-, радио- или видеопрограмм о бюджете субъекта Российской Федерации, публикуемых или выходящих в эфир в средствах массовой информации и (или) в социальных сетях, и размещается ли такая информация либо ссылки на нее на сайте, предназначенном для размещения бюджетных данных?</t>
  </si>
  <si>
    <t>В целях оценки показателя учитываются сведения, комплексно размещенные на сайте, предназначенном для размещения бюджетных данных (например, в разделе «СМИ о бюджете» или аналогичном), в составе которых размещаются:</t>
  </si>
  <si>
    <t>1) копии аналитических статьей о бюджете субъекта Российской Федерации, опубликованные в средствах массовой информации или в социальных сетях, либо ссылки на такие статьи;</t>
  </si>
  <si>
    <t>2) записи аналитических теле-, радио- или видеопрограмм о бюджете субъекта Российской Федерации, которые выходили в эфир в средствах массовой информации или размещены в социальных сетях, либо ссылки на такие программы.</t>
  </si>
  <si>
    <t>Ссылки на аналитические статьи и (или) программы должны обеспечивать переход непосредственно на аналитическую информацию. В целях оценки показателя при переходе по указанной ссылке дополнительный поиск информации не осуществляется.</t>
  </si>
  <si>
    <t>В целях оценки показателя учитывается информация, размещенная в 2022 году, предметом которой является бюджет субъекта Российской Федерации на 2022 год, отчет об исполнении бюджета субъекта Российской Федерации за 2021 год или проект бюджета субъекта Российской Федерации на 2023 год, либо непосредственно связанные с ними вопросы.</t>
  </si>
  <si>
    <t>https://budget.mosreg.ru/byudzhet-dlya-grazhdan/monitoring-analiticheskix-statej-tele-radio-ili-videoprogramm-o-byudzhete-mo/</t>
  </si>
  <si>
    <t>Мониторинг аналитических статей, теле-, радио-, или видеопрограмм о бюджете Московской области, публикуемых или выходящих в эфир в средствах массовой информации и (или) в социальных сетях</t>
  </si>
  <si>
    <t>СМИ</t>
  </si>
  <si>
    <t>http://beldepfin.ru/novosti-smi/</t>
  </si>
  <si>
    <t>https://ebudget.primorsky.ru/Page/BudgLaw?project=0&amp;ItemId=1472&amp;show_title=on;   https://ebudget.primorsky.ru/Page/BudgLaw?project=0&amp;execution=1&amp;ItemId=1477&amp;show_title=on</t>
  </si>
  <si>
    <t>Сведения представлены</t>
  </si>
  <si>
    <t>Сведения не представлены</t>
  </si>
  <si>
    <t>Не образован</t>
  </si>
  <si>
    <t xml:space="preserve">Имеется ли на сайте раздел (подраздел) в котором комплексно размещается информация о бюджете, опубликованная или вышедшая в эфир в СМИ </t>
  </si>
  <si>
    <t>Наименование раздела (подраздела)</t>
  </si>
  <si>
    <t xml:space="preserve">Сведения о месте, где размещается информация о бюджете, опубликованная или вышедшая в эфир в СМИ </t>
  </si>
  <si>
    <t>Ссылка на раздел (подраздел)</t>
  </si>
  <si>
    <t>Комментарий (при необходимости)</t>
  </si>
  <si>
    <t>Всего размещено сюжетов</t>
  </si>
  <si>
    <t>аналитических программ</t>
  </si>
  <si>
    <t>из них:</t>
  </si>
  <si>
    <t>аналитических статей</t>
  </si>
  <si>
    <t>ссылки</t>
  </si>
  <si>
    <t>ссылки на них</t>
  </si>
  <si>
    <t>количество</t>
  </si>
  <si>
    <t>http://beldepfin.ru/novosti/trk-mir-belgorya-31052022-kak-ispolnili-byudzhet-v/</t>
  </si>
  <si>
    <t>http://beldepfin.ru/novosti/ir-bezformata-31052022-proshli-publichnye-slushani/</t>
  </si>
  <si>
    <t>специализированный портал</t>
  </si>
  <si>
    <t>сайт финоргана или страница финоргана на сайте высшего исполнительного органа</t>
  </si>
  <si>
    <t>http://ob.beldepfin.ru/</t>
  </si>
  <si>
    <t>https://bryanskoblfin.ru/Show/Category/?ItemId=26</t>
  </si>
  <si>
    <t>https://bryanskoblfin.ru/open/Menu/Page/93</t>
  </si>
  <si>
    <t>https://dtf.avo.ru/</t>
  </si>
  <si>
    <t>нет портала</t>
  </si>
  <si>
    <t>http://df.ivanovoobl.ru/</t>
  </si>
  <si>
    <t>https://minfin.admoblkaluga.ru/</t>
  </si>
  <si>
    <t>https://minfin.admoblkaluga.ru/upload/oiv/min-fin/SMI/%D1%81%D1%82%D1%80%D0%B0%D0%BD%D0%B8%D1%86%D0%B0_5.pdf</t>
  </si>
  <si>
    <t>https://gtrk-kaluga.ru/na-utrenney-volne/audio-6482</t>
  </si>
  <si>
    <t>http://depfin.adm44.ru/</t>
  </si>
  <si>
    <t xml:space="preserve">Да </t>
  </si>
  <si>
    <t>Сведения об информации, опубликованной или вышедшей в эфир в СМИ в I квартале 2022 года</t>
  </si>
  <si>
    <t>Сведения об информации, опубликованной или вышедшей в эфир в СМИ во II квартале 2022 года</t>
  </si>
  <si>
    <t>Сведения об информации, опубликованной или вышедшей в эфир в СМИ в III квартале 2022 года</t>
  </si>
  <si>
    <t>https://kursk.ru/region/economy/page-179046/; https://kursk.ru/region/economy/page-179047/</t>
  </si>
  <si>
    <t>https://kursk.ru/region/economy/page-181599/</t>
  </si>
  <si>
    <t>https://mef.mosreg.ru/deyatelnost/mezhvedomstvennaya-rabochaya-gruppa-po-voprosam-obespecheniya-povysheniya-otkrytosti-byudzhetnykh-dannykh-moskovskoi-oblasti</t>
  </si>
  <si>
    <t xml:space="preserve">См. раздел "Деятельность / Повышение уровня открытости". </t>
  </si>
  <si>
    <t>https://minfin.gov39.ru/press/media/</t>
  </si>
  <si>
    <t>Подготовка предложений, в том числе по совершенствованию нормативных правовых актов Московской области в целях обеспечения достижения максимальных показателей оценок уровня открытости бюджетных данных Московской области по соответствующим разделам по итогам мониторинга и оценки показателей в текущем году;  развитие на базе портала «Открытый бюджет Московской области» («бюджет для граждан») системы опросов и мониторинга общественного мнения по вопросам формирования и исполнения бюджета, создание эффективных механизмов взаимодействия с гражданами, вовлечение населения в принятие решений.</t>
  </si>
  <si>
    <t>https://bryanskoblfin.ru/open/Show/Category/144?ItemId=223</t>
  </si>
  <si>
    <t>Пресса о бюджете Брянской области</t>
  </si>
  <si>
    <t>http://ufin48.ru/Menu/Page/1</t>
  </si>
  <si>
    <t>http://mef.mosreg.ru/</t>
  </si>
  <si>
    <t>https://budget.mosreg.ru/</t>
  </si>
  <si>
    <t>http://orel-region.ru/index.php?head=20&amp;part=25</t>
  </si>
  <si>
    <t>http://depfin.orel-region.ru:8096/ebudget/Menu/Page/2</t>
  </si>
  <si>
    <t>http://minfin.ryazangov.ru/</t>
  </si>
  <si>
    <t>http://www.finsmol.ru/start (старый сайт);    https://fin.smolensk.ru/ (новый сайт)</t>
  </si>
  <si>
    <t>http://fin.tmbreg.ru/</t>
  </si>
  <si>
    <t>https://минфин.тверскаяобласть.рф/</t>
  </si>
  <si>
    <t>http://minfin.tularegion.ru/</t>
  </si>
  <si>
    <t>http://dfto.ru/</t>
  </si>
  <si>
    <t>http://www.yarregion.ru/depts/depfin/default.aspx</t>
  </si>
  <si>
    <t>http://budget76.ru/</t>
  </si>
  <si>
    <t>http://findep.mos.ru/</t>
  </si>
  <si>
    <t>http://budget.mos.ru/</t>
  </si>
  <si>
    <t>http://fin.gov.karelia.ru/ (новый сайт);  http://minfin.karelia.ru/ (старый сайт)</t>
  </si>
  <si>
    <t>http://budget.karelia.ru/</t>
  </si>
  <si>
    <t>https://minfin.rkomi.ru/</t>
  </si>
  <si>
    <t>http://fingram.rkomi.ru (портал фин грамотности Республики Коми)</t>
  </si>
  <si>
    <t>https://df.gov35.ru/</t>
  </si>
  <si>
    <t>http://www.minfin39.ru/index.php</t>
  </si>
  <si>
    <t>http://finance.lenobl.ru/</t>
  </si>
  <si>
    <t>http://budget.lenobl.ru/</t>
  </si>
  <si>
    <t>http://minfin.gov-murman.ru/</t>
  </si>
  <si>
    <t>http://b4u.gov-murman.ru/index.php#idMenu=1</t>
  </si>
  <si>
    <t>https://minfin.novreg.ru/</t>
  </si>
  <si>
    <t>http://portal.novkfo.ru/Menu/Page/1</t>
  </si>
  <si>
    <t>http://finance.pskov.ru/</t>
  </si>
  <si>
    <t>http://bks.pskov.ru/ebudget/Menu/Page/1</t>
  </si>
  <si>
    <t>https://budget.gov.spb.ru/</t>
  </si>
  <si>
    <t>http://dfei.adm-nao.ru/</t>
  </si>
  <si>
    <t xml:space="preserve">https://minfin01-maykop.ru/Menu/Page/1 </t>
  </si>
  <si>
    <t>http://minfin.kalmregion.ru/; http://iesatest17.rk08.ru/  (предыдущая версия сайта)</t>
  </si>
  <si>
    <t>http://minfin.rk.gov.ru/</t>
  </si>
  <si>
    <t>http://budget.rk.ifinmon.ru/</t>
  </si>
  <si>
    <t>https://minfin.krasnodar.ru/</t>
  </si>
  <si>
    <t>https://openbudget23region.ru</t>
  </si>
  <si>
    <t>http://volgafin.volganet.ru/</t>
  </si>
  <si>
    <t>http://portal-ob.volgafin.ru/</t>
  </si>
  <si>
    <t>https://minfin.donland.ru/</t>
  </si>
  <si>
    <t>https://fin.sev.gov.ru/</t>
  </si>
  <si>
    <t>http://www.ob.sev.gov.ru/</t>
  </si>
  <si>
    <t>http://minfin09.ru/</t>
  </si>
  <si>
    <t>http://minfin.alania.gov.ru/</t>
  </si>
  <si>
    <t>http://www.minfinchr.ru/</t>
  </si>
  <si>
    <t>http://www.mfsk.ru/</t>
  </si>
  <si>
    <t>http://openbudsk.ru</t>
  </si>
  <si>
    <t>https://www.minfinrm.ru/</t>
  </si>
  <si>
    <t>http://minfin.tatarstan.ru/</t>
  </si>
  <si>
    <t>http://www.mfur.ru/</t>
  </si>
  <si>
    <t>http://minfin.cap.ru/</t>
  </si>
  <si>
    <t>http://mfin.permkrai.ru/</t>
  </si>
  <si>
    <t>http://www.minfin.kirov.ru/</t>
  </si>
  <si>
    <t>http://mf.nnov.ru/</t>
  </si>
  <si>
    <t xml:space="preserve">http://mf.nnov.ru:8025/ </t>
  </si>
  <si>
    <t>https://mf.orb.ru/</t>
  </si>
  <si>
    <t>http://budget.orb.ru/</t>
  </si>
  <si>
    <t>http://finance.pnzreg.ru/</t>
  </si>
  <si>
    <t>http://minfin-samara.ru/</t>
  </si>
  <si>
    <t>http://budget.minfin-samara.ru/</t>
  </si>
  <si>
    <t>https://minfin.saratov.gov.ru/</t>
  </si>
  <si>
    <t>https://minfin.saratov.gov.ru/budget/</t>
  </si>
  <si>
    <t>http://ufo.ulntc.ru/</t>
  </si>
  <si>
    <t>http://ufo.ulntc.ru:8080/</t>
  </si>
  <si>
    <t>http://finupr.kurganobl.ru/#</t>
  </si>
  <si>
    <t>http://minfin.midural.ru/</t>
  </si>
  <si>
    <t>http://smart.mfural.ru/ebudget/Menu/Page/1</t>
  </si>
  <si>
    <t>https://depfin.admtyumen.ru/;   http://admtyumen.ru/ogv_ru/finance/finance/bugjet.htm; http://admtyumen.ru/ogv_ru/gov/administrative/finance_department/general_information/more.htm?id=10293778@cmsArticle</t>
  </si>
  <si>
    <t>http://www.minfin74.ru/</t>
  </si>
  <si>
    <t>http://open.minfin74.ru/</t>
  </si>
  <si>
    <t>http://www.depfin.admhmao.ru/</t>
  </si>
  <si>
    <t>http://www.yamalfin.ru/index.php</t>
  </si>
  <si>
    <t>http://www.minfin-altai.ru/</t>
  </si>
  <si>
    <t>https://minfin.rtyva.ru/</t>
  </si>
  <si>
    <t>https://r-19.ru/authorities/ministry-of-finance-of-the-republic-of-khakassia/dop_info/;    http://r-19.ru/authorities/ministry-of-finance-of-the-republic-of-khakassia/common/gosudarstvennye-finansy-respubliki-khakasiya/;   https://r-19.ru/authorities/ministry-of-finance-of-the-republic-of-khakassia/common/577/</t>
  </si>
  <si>
    <t>http://fin22.ru/</t>
  </si>
  <si>
    <t>http://minfin.krskstate.ru/</t>
  </si>
  <si>
    <t>https://openbudget.irkobl.ru/</t>
  </si>
  <si>
    <t>http://www.mfnso.nso.ru/</t>
  </si>
  <si>
    <t>https://openbudget.mfnso.ru/</t>
  </si>
  <si>
    <t>http://mf.omskportal.ru/oiv/mf</t>
  </si>
  <si>
    <t>https://budget.omsk.ifinmon.ru/</t>
  </si>
  <si>
    <t>https://depfin.tomsk.gov.ru/</t>
  </si>
  <si>
    <t>http://egov-buryatia.ru/minfin/</t>
  </si>
  <si>
    <t>http://budget.govrb.ru/ebudget/Menu/Page/1</t>
  </si>
  <si>
    <t>https://minfin.sakha.gov.ru/</t>
  </si>
  <si>
    <t>http://budget.sakha.gov.ru/ebudget/Menu/Page/215</t>
  </si>
  <si>
    <t>https://minfin.75.ru/;   http://fin.e-zab.ru/ (новый сайт на работает)</t>
  </si>
  <si>
    <t>https://budgetzab.75.ru/Menu/Page/1</t>
  </si>
  <si>
    <t>http://www.kamgov.ru/minfin</t>
  </si>
  <si>
    <t>http://primorsky.ru/authorities/executive-agencies/departments/finance/</t>
  </si>
  <si>
    <t>http://ebudget.primorsky.ru/Menu/Page/341</t>
  </si>
  <si>
    <t>https://minfin.khabkrai.ru/portal/Menu/Page/1</t>
  </si>
  <si>
    <t xml:space="preserve">http://www.fin.amurobl.ru/;  http://www.fin.amurobl.ru/gb/ (информация не обнавляется в баннере бюджет для граждан);   </t>
  </si>
  <si>
    <t>http://ob.fin.amurobl.ru/</t>
  </si>
  <si>
    <t>http://minfin.49gov.ru/</t>
  </si>
  <si>
    <t>https://openbudget.49gov.ru/ (новый сайт);   http://iis.minfin.49gov.ru/ebudget/Menu/Page/1 (старый сайт)</t>
  </si>
  <si>
    <t>http://sakhminfin.ru/</t>
  </si>
  <si>
    <t>https://www.eao.ru/isp-vlast/departament-finansov-pravitelstva-evreyskoy-avtonomnoy-oblasti/</t>
  </si>
  <si>
    <t>http://чукотка.рф/vlast/organy-vlasti/depfin/</t>
  </si>
  <si>
    <t>Об уровне открытости бюджетных данных Курской области в первом полугодии 2022 года</t>
  </si>
  <si>
    <t>https://kursk.ru/region/economy/page-185872/</t>
  </si>
  <si>
    <t>https://minfin.khabkrai.ru/portal/Show/Content/4774?ParentItemId=1257</t>
  </si>
  <si>
    <t xml:space="preserve">О рассмотрении итогов мониторинга и оценки показателей по уровню открытости отдельных бюджетных данных Хабаровского края в рейтинге субъектов Российской Федерации по состоянию на 01.08.2022 г. </t>
  </si>
  <si>
    <t>Повестка указана в протоколе.</t>
  </si>
  <si>
    <t>https://minfin.75.ru/byudzhet/konsolidirovannyy-kraevoy-byudzhet/269305-smi-o-byudzhete</t>
  </si>
  <si>
    <t>https://minfin-rzn.ru/portal/Menu/Page/1</t>
  </si>
  <si>
    <t>https://portal.tverfin.ru/Menu/Page/1</t>
  </si>
  <si>
    <t>Деятельность/Сми о бюджете</t>
  </si>
  <si>
    <t>http://dvinaland.ru/budget;     https://dvinaland.ru/gov/iogv/minfin/</t>
  </si>
  <si>
    <t>https://fincom.gov.spb.ru/</t>
  </si>
  <si>
    <t>https://minfin.donland.ru/about/smi2966/</t>
  </si>
  <si>
    <t>http://ob.minfin.donland.ru/</t>
  </si>
  <si>
    <t>https://minfin.krasnodar.ru/news/smi-o-nas;  https://minfin.krasnodar.ru/news/intervyu-vystupleniya</t>
  </si>
  <si>
    <t>СМИ о нас;   Интервью/выступления</t>
  </si>
  <si>
    <t>https://minfin.astrobl.ru/</t>
  </si>
  <si>
    <t>https://www.minfin74.ru/mMore/smi/</t>
  </si>
  <si>
    <t>Бюджеты России в зеркале СМИ</t>
  </si>
  <si>
    <t>Бюджет для граждан</t>
  </si>
  <si>
    <t>http://minfin.krskstate.ru/press/smi</t>
  </si>
  <si>
    <t xml:space="preserve">https://irkobl.ru/sites/minfin/ </t>
  </si>
  <si>
    <t>https://www.ofukem.ru/</t>
  </si>
  <si>
    <t>http://ob.fin.amurobl.ru/obshchestvennoye_uchastiye/media_about_budget</t>
  </si>
  <si>
    <t>https://openbudget.sakhminfin.ru/Menu/Page/272</t>
  </si>
  <si>
    <t>http://minfinrd.ru/</t>
  </si>
  <si>
    <t xml:space="preserve">http://portal.minfinrd.ru/Menu/Page/1 </t>
  </si>
  <si>
    <t>https://mfri.ru/</t>
  </si>
  <si>
    <t xml:space="preserve">https://minfin.kbr.ru/  </t>
  </si>
  <si>
    <t>http://forcitizens.ru/</t>
  </si>
  <si>
    <t>https://minfin.bashkortostan.ru/</t>
  </si>
  <si>
    <t>https://minfin.bashkortostan.ru/presscenter/media/</t>
  </si>
  <si>
    <t>СМИ о нас</t>
  </si>
  <si>
    <t>https://mari-el.gov.ru/ministries/minfin/</t>
  </si>
  <si>
    <t>https://minfin.cap.ru/press-centr?text=бюджет&amp;type=publications</t>
  </si>
  <si>
    <t>Публикации</t>
  </si>
  <si>
    <t>https://budget.permkrai.ru/</t>
  </si>
  <si>
    <t>Аналитические статьи, теле-, радио- и видеопрограммы об областном бюджете</t>
  </si>
  <si>
    <t>https://minfin.saratov.gov.ru/press-tsentr/smi</t>
  </si>
  <si>
    <t>https://kaliningrad.rbc.ru/kaliningrad/09/01/2022/61cd974d9a794779c7817cdf</t>
  </si>
  <si>
    <t xml:space="preserve">https://df.gov35.ru/otkrytyy-byudzhet/otkrytost-byudzhetnyh-dannyh/smi-o-byudzhete/15302/;   https://df.gov35.ru/otkrytyy-byudzhet/otkrytost-byudzhetnyh-dannyh/smi-o-byudzhete/15301/;   https://df.gov35.ru/otkrytyy-byudzhet/otkrytost-byudzhetnyh-dannyh/smi-o-byudzhete/15304/;    https://df.gov35.ru/otkrytyy-byudzhet/otkrytost-byudzhetnyh-dannyh/smi-o-byudzhete/15303/    </t>
  </si>
  <si>
    <t>https://df.gov35.ru/otkrytyy-byudzhet/otkrytost-byudzhetnyh-dannyh/smi-o-byudzhete/15413/</t>
  </si>
  <si>
    <t>https://bk55.ru/news/article/197684/;   http://omskregion.info/news/103573-novy_kreditor_gosdolg_i_pandemiya_vadim_chechenko_/;    https://tass.ru/ekonomika/13470421;   https://omsk.aif.ru/money/oblastnaya_kazna_rastyot_kak_zavershilsya_byudzhetnyy_god_v_omskom_regione</t>
  </si>
  <si>
    <t>http://omskregion.info/news/110848-glava_omskogo_minfina_vadim_chechenko_otchitalsya_/;   https://kvnews.ru/news-feed/141814</t>
  </si>
  <si>
    <t>% от максимального количества баллов по разделу 12</t>
  </si>
  <si>
    <t>https://www.youtube.com/watch?v=KCKcsC18_6E;    https://www.enisey.tv/tv/intervu/post-8691/</t>
  </si>
  <si>
    <t>https://www.enisey.tv/tv/intervu/post-9297/</t>
  </si>
  <si>
    <t>https://ugra-news.ru/article/byudzhet_yugry_2021/;    https://ugra-news.ru/article/yugorchane_otsenili/;    https://nefteyugansk-gid.ru/news/ekonomika/ispolnenie-byudzheta-yugry-za-2021-god-priznali-uspeshnym.htm;   https://mvremya.ru/article/12845/;   https://mvremya.ru/article/14988/;   https://ugra.aif.ru/money/obyazatelstva_ispolneny_v_yugre_rassmotreli_ispolnenie_byudzheta;   https://ugra-news.ru/article/ispolnenie_byudzheta_yugry_za_2021_god_priznali_uspeshnym/</t>
  </si>
  <si>
    <t>https://mf.orb.ru/activity/924/</t>
  </si>
  <si>
    <t>https://minfin.rk.gov.ru/ru/video-report/show/222;   https://minfin.rk.gov.ru/ru/video-report/show/221</t>
  </si>
  <si>
    <t xml:space="preserve">https://www.donnews.ru/byudzhet-rostovskoy-oblasti-v-2021-godu-poluchil-ot-federatsii-rekordnye-80-milliardov-rubley_5210860;  https://finance.rambler.ru/economics/48561924-andrey-harchenko-publichnye-slushaniya-byudzheta-stali-otlichnym-instrumentom-obratnoy-svyazi-s-zhitelyami-dona/;    https://news-life.pro/rostov-obl/318676640/;   https://don24.ru/uploads/2022/05/МОЛОТ-94YEbLJrg6WziIr6RwmYD-vrtbPlEr_O/Molot_31-06_05_2022-.pdf;    https://www.donnews.ru/byudzhet-rostovskoy-oblasti-v-2021-godu-ispolnen-s-profitsitom-v-6-mlrd-rubley_32423540?utm_source=yxnews&amp;utm_medium=desktop&amp;utm_referrer=https%3A%2F%2Fyandex.ru%2Fnews%2Fsearch%3Ftext%3D;   </t>
  </si>
  <si>
    <t xml:space="preserve">https://yarnovosti.com/news/ispolnenie-byudjeta-yaroslavskoy-oblasti-po-rashodam-ustupaet-proshlogodnim-znacheniyam/;   https://yarnovosti.com/news/strannye-itogi-kvartala-nalog-na-pribyl-organizaciy-postupil-v-byudjet-yaroslavskoy-oblasti-v-umenshennom-obeme/;   https://yarnovosti.com/news/gosdolg-platejom-krasen-yaroslavskaya-oblast-sokratila-rashody-na-obslujivanie-zaymov-v-dva-raza/;    https://www.kommersant.ru/doc/5328120;   https://yarnovosti.com/news/trevojnyy-signal-v-yaroslavskoy-oblasti-stremitelno-sokrashchayutsya-tempy-rosta-byudjetnyh-dohodov/;   https://yaroslavl.bezformata.com/listnews/postupilo-bolee-93-milliardov-rubley/106312833/;   https://yarnovosti.com/news/deystvitelno-prazdnichnyy-mesyac-v-mae-v-byudjet-yaroslavskoy-oblasti-postupilo-v-sem-raz-bolshe-dohodov-ot-naloga-na-imushchestvo/;   https://yarnovosti.com/news/tratim-s-razmahom-rashody-byudjeta-yaroslavskoy-oblasti-prevysili-dohody-na-chetyre-milliarda-rubley/; </t>
  </si>
  <si>
    <t>https://www.chita.ru/text/economics/2022/06/20/71410967/</t>
  </si>
  <si>
    <t>https://zabrab75.ru/articles/politika/vera-antropova-byudzhet-ostayotsya-soczialno-napravlennym/</t>
  </si>
  <si>
    <t>Материалы не размещаются.</t>
  </si>
  <si>
    <t>https://budget.mosreg.ru/download/dokumenty/prochie/prochie/Podmoskove.-Segodnya.-122-ot-8.07.pdf#page=6</t>
  </si>
  <si>
    <t>https://mef.mosreg.ru/download/document/10850104?utm_referrer=https%3a%2f%2fbudget.mosreg.ru%2f</t>
  </si>
  <si>
    <t>112-пп</t>
  </si>
  <si>
    <t>Министерство экономики и финансов Московской области</t>
  </si>
  <si>
    <t>11.08.2020 (ред. от 13.04.2022)</t>
  </si>
  <si>
    <t>16.12.2013 (ред. от 14.03.2022)</t>
  </si>
  <si>
    <t>26.12.2012 (ред. от 29.12.2021)</t>
  </si>
  <si>
    <t>Об утверждении Порядка осуществления мониторинга и оценки качества управления муниципальными финансами и о предоставлении иных дотаций из областного бюджета для стимулирования органов местного самоуправления муниципальных районов и городских округов Рязанской области к повышению эффективности бюджетных расходов местных бюджетов</t>
  </si>
  <si>
    <t>https://minfin.ryazangov.ru/activities/financial_authorities/information_mo/monitor/</t>
  </si>
  <si>
    <t>Правительство Рязанской области</t>
  </si>
  <si>
    <t>115</t>
  </si>
  <si>
    <t>Мероприятие 1.2.5</t>
  </si>
  <si>
    <t>Правительство Мурманской области</t>
  </si>
  <si>
    <t>11.11.2020 (ред. от 26.08.2022)</t>
  </si>
  <si>
    <t>776-пп</t>
  </si>
  <si>
    <t>Об утверждении государственной программы Мурманской области "Финансы"</t>
  </si>
  <si>
    <t>2021-2025</t>
  </si>
  <si>
    <t>https://minfin.gov-murman.ru/activities/goal_programs/state_programs/</t>
  </si>
  <si>
    <t xml:space="preserve">Правовой акт не отвечает требованиям, является документом иной целевой направленности. </t>
  </si>
  <si>
    <t>Документ вносит изменения в Приказ от 24.02.2022 №23 (см. выше).</t>
  </si>
  <si>
    <t xml:space="preserve">Об утверждении государственной программы Удмуртской Республики "Управление государственными финансами" </t>
  </si>
  <si>
    <t>Правовой акт, в котором планируется деятельность по обеспечению (повышению) уровня открытости бюджетных данных на среднесрочную (долгосрочную) перспективу *</t>
  </si>
  <si>
    <t>Правовой акт, в котором планируется деятельность по обеспечению (повышению) уровня открытости бюджетных данных на текущий финансовый год *</t>
  </si>
  <si>
    <t>24.02.2022 (ред. от 24.05.2022)</t>
  </si>
  <si>
    <t>https://kursk.ru/region/economy/finansy/oblastnoy-byudzhet/</t>
  </si>
  <si>
    <t>http://beldepfin.ru/dokumenty/vse-dokumenty/</t>
  </si>
  <si>
    <t>Правовой акт не отвечает требованиям, является документом иной целевой направленности, содержит отдельные мероприятия (1.8, 1.9), которые связаны с созданием специализированных программных продуктов, имеющих отношение к открытости бюджетных данных. На сайте финоргана документ не найден.</t>
  </si>
  <si>
    <t>27.12.2021 (ред. от 27.06.2022)</t>
  </si>
  <si>
    <t>Наличие на сайте актуализированной версии документа</t>
  </si>
  <si>
    <t>https://minfin.tularegion.ru/documents/?SECTION=1772</t>
  </si>
  <si>
    <t>30.10.2019 (в ред. от 28.03.2022)</t>
  </si>
  <si>
    <t>20.05.2019 (ред. от 08.08.2022)</t>
  </si>
  <si>
    <t>https://df.gov35.ru/otkrytyy-byudzhet/otkrytost-byudzhetnyh-dannyh/normativnye-dokumenty-po-povysheniyu-urovnya-otkrytosti-byudzhetnykh-dannykh/</t>
  </si>
  <si>
    <t>Актуализированная версия документа на сайте не представлена (К1).</t>
  </si>
  <si>
    <t>В письме не указано место размещения на сайте финоргана, экспертом не найдено</t>
  </si>
  <si>
    <t>29.10.2018 (в ред. от 30.12.2021)</t>
  </si>
  <si>
    <t>10.03.2016 (ред. от 15.06.2020)</t>
  </si>
  <si>
    <t>Правовой акт не отвечает требованиям, является документом иной целевой направленности. Актуализированная версия документа на сайте не представлена.</t>
  </si>
  <si>
    <t>Да (нет сведений об изменениях)</t>
  </si>
  <si>
    <t>https://www.mfur.ru/activities/Povyshenie_effektivnosti/upr_gos_finans/</t>
  </si>
  <si>
    <t>17.06.2013 (в ред. 31.03.2022)</t>
  </si>
  <si>
    <t>Актуализированная версия документа (в ред. от 31.03.2022) на сайте не представлена (К1).</t>
  </si>
  <si>
    <t>25.12.2018 (в ред. от 25.01.2022)</t>
  </si>
  <si>
    <t>12.10.2016 (в ред. от 28.07.2022 N 395-п)</t>
  </si>
  <si>
    <t>14.05.2012 (в ред. от 08.07.2022 N 338-пр)</t>
  </si>
  <si>
    <t>Актуализированная версия документа (в ред. от 08.08.2022) на сайте не представлена (К1).</t>
  </si>
  <si>
    <t>3.03-18</t>
  </si>
  <si>
    <t>Непонятно, на какой период приказ распространяет свое действие (принят в 2020 году, изменения внесены в 2021 году).</t>
  </si>
  <si>
    <t>23.04.2019 (ред. от 21.01.2022)</t>
  </si>
  <si>
    <t>Поиск затруднен, не соблюдается хронологическая последовательность размещения документов на странице (К1).</t>
  </si>
  <si>
    <t>См. основное Мероприятие № 5</t>
  </si>
  <si>
    <t>См.: "Актуальная версия ГП на 2021-2025 с учетом ПП ВО № 752 от 20.06.2022", подпрограмма 1, мероприятия 1.4, 1.5.</t>
  </si>
  <si>
    <t>О мерах по повышению эффективности управления государственными финансами Белгородской области на период до 2025 года (раздел VII).</t>
  </si>
  <si>
    <t>23.03.2015 (ред. от  19.09.2022)</t>
  </si>
  <si>
    <t>Министерство финансов Рязанской области</t>
  </si>
  <si>
    <t>https://budget.cap.ru/menu/page/1</t>
  </si>
  <si>
    <t>http://feaweb.yamalfin.ru/</t>
  </si>
  <si>
    <t>нет портала (не актуально: http://open.findep.org/)</t>
  </si>
  <si>
    <t xml:space="preserve">Мониторинг и оценка показателя проведены в период с  1 июля по 12 октября 2022 г. по субъектам Российской Федерации, направившим исходные данные для оценки в НИФИ. </t>
  </si>
  <si>
    <t xml:space="preserve">Мониторинг и оценка показателя проведены в период с 1 июля по 12 октября 2022 г. по субъектам Российской Федерации, направившим исходные данные для оценки в НИФИ. </t>
  </si>
  <si>
    <t>Мониторинг и оценка показателя проведены в период с 1 июля по 12 октября 2022 года по субъектам Российской Федерации, направившим исходные данные для оценки в НИФИ.</t>
  </si>
  <si>
    <t>Об утверждении Плана реализации государственной программы Удмуртской Республики «Управление государственными финансами» на 2022 год</t>
  </si>
  <si>
    <t>Да (изложено в новой редакции, см. приказ от 24.05.2022 №74)</t>
  </si>
  <si>
    <t>Об утверждении государственной программы Вологодской области "Управление региональными финансами Вологодской области на 2021-2022 годы"</t>
  </si>
  <si>
    <t>Рекомендуется указывать дату, по состоянию на которую сформирована актуализированная версия, в том числе в актуализированной версии документа (а не только в ссылке на нее).</t>
  </si>
  <si>
    <t>https://www.mfur.ru/documents/?PAGEN_1=33</t>
  </si>
  <si>
    <t>Министерство финансов Оренбургской области</t>
  </si>
  <si>
    <t>39</t>
  </si>
  <si>
    <t>Об обеспечении открытости бюджетных данных в 2022 году</t>
  </si>
  <si>
    <t>https://mf.orb.ru/documents/active/73175/</t>
  </si>
  <si>
    <t xml:space="preserve">2022 </t>
  </si>
  <si>
    <t>См. подпрограмму 4 "Повышение эффективности бюджетных расходов Оренбургской области";  приложение 5 - план реализации программы на 2022 год (в нем - основное мероприятие 9).</t>
  </si>
  <si>
    <t>https://mf.orb.ru/activity/906/</t>
  </si>
  <si>
    <t xml:space="preserve">2022-2024 </t>
  </si>
  <si>
    <t>2022-2024</t>
  </si>
  <si>
    <t>2022</t>
  </si>
  <si>
    <t>2020-2025</t>
  </si>
  <si>
    <t>2019-2024</t>
  </si>
  <si>
    <t>2013-2024</t>
  </si>
  <si>
    <t>2017-2025</t>
  </si>
  <si>
    <t>2012-2024</t>
  </si>
  <si>
    <t>Текущий финансовый год и среднесрочная перспектива</t>
  </si>
  <si>
    <t>https://minfin.rk.gov.ru/ru/structure/2021_10_29_18_07_dopolnitelnye_materialy_k_proektu_zakona_respubliki_krym_o_biudzhete_respubliki_krym_na_2022_god_i_na_planovyi_period_2023_i_2024_god</t>
  </si>
  <si>
    <t>Правовой акт не отвечает требованиям, является документом иной целевой направленности. Поиск на сайте затруднен, представлен в составе материалов к проекту закона о бюджете.</t>
  </si>
  <si>
    <t>https://depfin.admtyumen.ru/OIGV/depfin/actions/npa/more_article.htm?id=11779442@cmsArticle</t>
  </si>
  <si>
    <t xml:space="preserve">Размещено под № 38 </t>
  </si>
  <si>
    <t>https://minfin.gov-murman.ru/activities/Minfin_college/</t>
  </si>
  <si>
    <t>Не указан номер постановления, которым внесены последние изменения.</t>
  </si>
  <si>
    <t>09.08.2021 (в ред. от 15.03.2022)</t>
  </si>
  <si>
    <t>27.01.2021 (в ред. от 08.08.2022)</t>
  </si>
  <si>
    <t>13.03.2019 (в ред. от 19.07.2022)</t>
  </si>
  <si>
    <t>22.09.2017 (в ред. от 07.12.2020)</t>
  </si>
  <si>
    <t>06.11.2019 (ред. от 23.09.2022)</t>
  </si>
  <si>
    <t>15.01.2021 (в ред. от 08.10.2021)</t>
  </si>
  <si>
    <t>Информация о целях и задачах рабочей группы по вопросам обеспечения (повышения) открытости бюджетных данных при министерстве финансов Тульской области</t>
  </si>
  <si>
    <t>Организация размещения членами рабочей группы информации по проекту республиканского бюжета Республики Алтай на 2023 год и на плановый период 2024 и 2025 годов;  разное.</t>
  </si>
  <si>
    <t>Об уровне открытости бюджетных данных муниципальных образований Приморского края за 2021 год;  о предоставлении информации государственными (муниципальными) учреждениями и ее размещении на официальном сайте в сети Интернет www.bus.gov.ru</t>
  </si>
  <si>
    <t>рассматриваемые вопросы (имеющие отношение к открытости бюджета)</t>
  </si>
  <si>
    <t>https://minfin.tularegion.ru/search/?q=протокол&amp;where=&amp;how=d</t>
  </si>
  <si>
    <t>Количество протоколов заседаний, проведенных в период 01.01.2022-30.09.2022, размещеных в открытом доступе на 30.09.2022 *</t>
  </si>
  <si>
    <t>* Учтены заседания, на которых обсуждались вопросы, связанные с открытостью бюджетных данных.</t>
  </si>
  <si>
    <t>Вопросы, связанные с открытостью бюджета, на заседании Коллегии не обсуждались.</t>
  </si>
  <si>
    <t>Об утверждении государственной программы Белгородской области "Развитие информационного общества в Белгородской области"</t>
  </si>
  <si>
    <t>21.02.2017  (в ред. от 08.04.2022)</t>
  </si>
  <si>
    <t>В 2022 году информация в разделе не размещалась, последние публикации датированы 2020 годом.</t>
  </si>
  <si>
    <t>Информация на сайте размещается значительно позднее ее публикации в СМИ.</t>
  </si>
  <si>
    <t>Справочно: адреса сайтов, где размещаются бюджетные данные</t>
  </si>
  <si>
    <t>https://df.gov35.ru/otkrytyy-byudzhet/otkrytost-byudzhetnyh-dannyh/smi-o-byudzhete/14860/</t>
  </si>
  <si>
    <t>https://minfin.rk.gov.ru/ru/video-report/show/218</t>
  </si>
  <si>
    <t>Программы, в которых предметом обсуждения не является бюджет, не учтены.</t>
  </si>
  <si>
    <t>https://minfin.krasnodar.ru/news/smi-o-nas/232262</t>
  </si>
  <si>
    <t>https://minfin.krasnodar.ru/news/smi-o-nas/218598; https://minfin.krasnodar.ru/news/smi-o-nas/218596;   https://minfin.krasnodar.ru/news/smi-o-nas/218588</t>
  </si>
  <si>
    <t>Новостные сообщения, а также статьи, в которых предметом обсуждения не является бюджет, не учтены. Интервью не загружаются.</t>
  </si>
  <si>
    <t>https://don24.ru/rubric/ekonomika/v-donskom-minfine-rasskazali-o-perspektivah-byudzheta-rostovskoy-oblasti-v-usloviyah-sankciy.html; https://bloknot-rostov.ru/news/vlasti-rostovskoy-oblasti-iz-za-sanktsiy-pereschit-1460482</t>
  </si>
  <si>
    <t>Новостные сообщения не учтены.</t>
  </si>
  <si>
    <t>https://mfsk.ru/news/smi/6720; https://mfsk.ru/news/smi/6724</t>
  </si>
  <si>
    <t>https://minfin.bashkortostan.ru/presscenter/media/466862/</t>
  </si>
  <si>
    <t>https://minfin.bashkortostan.ru/presscenter/media/466867/;   https://minfin.bashkortostan.ru/presscenter/media/468282/;  https://minfin.bashkortostan.ru/presscenter/media/468047/</t>
  </si>
  <si>
    <t>https://minfin.bashkortostan.ru/presscenter/media/466548/; https://minfin.bashkortostan.ru/presscenter/media/466543/; https://minfin.bashkortostan.ru/presscenter/media/470395/</t>
  </si>
  <si>
    <t>https://minfin.cap.ru/press-centr/2022/03/11/nalogovie-postupleniya-v-respublikanskij-byudzhet-; https://minfin.cap.ru/press-centr/2022/03/31/dohodi-rajonov-uvelichilisj</t>
  </si>
  <si>
    <t>https://minfin.cap.ru/press-centr/2022/07/25/mestnie-denjgi-pod-kontrolem; https://minfin.cap.ru/press-centr/2022/08/11/byudzhetnie-investicii-virosli-vdvoe-turoperatoram; https://minfin.cap.ru/press-centr/2022/09/21/mestnaya-kazna-ispolnyaetsya-s-rostom-dohodov</t>
  </si>
  <si>
    <t>Новостные сообщения, публикации, предметом которых не является бюджет республики, информация, размещенная на сайтах органов государственной власти, не учтены.</t>
  </si>
  <si>
    <t>https://minfin.saratov.gov.ru/press-tsentr/smi/1917-byudzhet-2022-chto-vazhno-znat</t>
  </si>
  <si>
    <t>https://minfin.saratov.gov.ru/press-tsentr/smi/1926-itogi-ispolneniya-oblastnogo-byudzheta-za-2021-god</t>
  </si>
  <si>
    <t>Учтены публикации за 2022 год.</t>
  </si>
  <si>
    <t>Размещается информация о бюджетах других регионов или новостные сообщения.</t>
  </si>
  <si>
    <t>https://www.minfin-altai.ru/deyatelnost/byudzhet-dlya-grazhdan/</t>
  </si>
  <si>
    <t>См.: 2021-2023; 2022-2024</t>
  </si>
  <si>
    <t>https://www.minfin-altai.ru/files/2022/07/2_20220720-statja-po-ispolneniju-2021.pdf</t>
  </si>
  <si>
    <t>https://www.minfin-altai.ru/files/2022/06/300322_1zvezda_altaya_statjya_k_zakonu_20.pdf</t>
  </si>
  <si>
    <t>Ссылка на радиопрограмму не открывается.</t>
  </si>
  <si>
    <t>https://newslab.ru/article/1084158?utm_source=yxnews&amp;utm_medium=desktop&amp;utm_referrer=https%3A%2F%2Fyandex.ru%2Fnews%2Fsearch%3Ftext%3D</t>
  </si>
  <si>
    <t>https://krsk.aif.ru/money/dohodnyy_god_v_zaksobranii_kraya_proshli_publichnye_slushaniya_po_byudzhetu?utm_source=yxnews&amp;utm_medium=desktop&amp;utm_referrer=https%3A%2F%2Fyandex.ru%2Fnews%2Fsearch%3Ftext%3D</t>
  </si>
  <si>
    <t>http://minfin.krskstate.ru/dat/File/10/BAHAR.pdf; https://dela.ru/articles/274645/?utm_source=yxnews&amp;utm_medium=desktop&amp;utm_referrer=https%3A%2F%2Fyandex.ru%2Fnews%2Fsearch%3Ftext%3D</t>
  </si>
  <si>
    <t>Новостные сообщения, публикации, предметом которых не является бюджет республики, не учтены.</t>
  </si>
  <si>
    <t>http://omskregion.info/news/109263-omskiy_minfin_otchitalsya_ob_ispolnenii_regionalno/; https://omskportal.ru/novost?id=/oiv/mf/2022/06/30/01</t>
  </si>
  <si>
    <t>Учтены публикации за 2022 год. Информация, размещенная на сайтах органов государственной власти, не учтена.</t>
  </si>
  <si>
    <t>https://zab.tv/news/68097; https://zab.tv/news/68103</t>
  </si>
  <si>
    <t xml:space="preserve">Учтены публикации и программы за 2022 год. </t>
  </si>
  <si>
    <t>См. разделы: "Бюджет Приморского края / Закон о бюджете";   "Исполнение бюджета / Закон об исполнении бюджета"</t>
  </si>
  <si>
    <t>https://primorsky.ru/news/262791/</t>
  </si>
  <si>
    <t xml:space="preserve">Учтены публикации за 2022 год. Новостные сообщения, информация, размещенная на сайтах органов государственной власти, не учтены. </t>
  </si>
  <si>
    <t>Размещенные материалы не являются аналитическими.</t>
  </si>
  <si>
    <t>Учтены статьи, опубликованные в 2022 году.</t>
  </si>
  <si>
    <t>Учтены статьи, теле- и радиопрограммы, опубликованные в СМИ и вышедшие в эфир в 2022 году.</t>
  </si>
  <si>
    <t>Новостные сообщения, публикации, источником информации для которых являются сайты органов власти, не учтены.</t>
  </si>
  <si>
    <t xml:space="preserve">Мониторинг и оценка показателя проведены в период с 1 июня по 18 октября 2022 года. </t>
  </si>
  <si>
    <t>Мониторинг и оценка показателей раздела 12 проведены в период с 1 июня  по 18 октября 2022 года. Показатели 12.1–12.3 оценены на основе сведений, направленных финансовыми органами субъектов Российской Федерации в инициативном порядке в адрес НИФИ.</t>
  </si>
  <si>
    <t>Сведения о направлении информации по показателям 12.1-12.3 в НИФИ</t>
  </si>
  <si>
    <r>
      <t xml:space="preserve">Результаты оценки уровня открытости бюджетных данных субъектов Российской Федерации по разделу 12 "Создание условий для повышения открытости бюджетных данных в субъекте Российской Федерации" в 2022 году </t>
    </r>
    <r>
      <rPr>
        <sz val="9"/>
        <rFont val="Times New Roman"/>
        <family val="1"/>
        <charset val="204"/>
      </rPr>
      <t>(апробация, группировка по федеральным округам)</t>
    </r>
  </si>
  <si>
    <t>Наименование субъекта Российской Федерации</t>
  </si>
  <si>
    <r>
      <t xml:space="preserve">Результаты оценки уровня открытости бюджетных данных субъектов Российской Федерации по разделу 12 "Создание условий для повышения открытости бюджетных данных в субъекте Российской Федерации" в 2022 году </t>
    </r>
    <r>
      <rPr>
        <sz val="9"/>
        <rFont val="Times New Roman"/>
        <family val="1"/>
        <charset val="204"/>
      </rPr>
      <t>(апробация)</t>
    </r>
  </si>
  <si>
    <t>https://yarnovosti.com/news/sverim-pokazaniya-vo-chto-oboydetsya-byudjetu-uchastie-v-stroitelstve-yaroslavskogo-voleybolnogo-centra/; https://yarnovosti.com/news/the-show-must-go-on-realizaciya-proekta-ozdorovlenie-volgi-v-yaroslavskoy-oblasti-prodoljitsya/; https://www.kommersant.ru/doc/5195340?query; https://www.kommersant.ru/doc/5195266; https://yarnovosti.com/news/byudjet-imeni-evraeva-yaroslavskie-deputaty-podderjali-popravki-v-glavnyy-finansovyy-dokument-regiona/; https://yarnovosti.com/news/pochti-6-byudjeta-yaroslavskoy-oblasti-tratyat-na-soderjanie-chinovnikov-i-deputatov/; https://yarnovosti.com/news/sereznye-dengi-na-kajdogo-yaroslavca-prihoditsya-pochti-34-tysyachi-rubley-gosudarstvennogo-dolga/; https://yarnovosti.com/news/bolshaya-troyka-kak-realizuyutsya-glavnye-proekty-yaroslavskoy-oblasti/; https://yarnovosti.com/news/akciznyy-prirost-yaroslavskaya-oblast-mojet-gorditsya-etim-vidom-dohodov/; https://yarnovosti.com/news/za-chey-schet-banket-byudjet-yaroslavskoy-oblasti-pochti-na-tret-sformirovan-iz-ndfl/; https://yarnovosti.com/news/na-finansovom-fronte-peremeny-v-yaroslavskoy-oblasti-sokratilsya-razmer-gosudarstvennogo-i-municipalnogo-dolgov/</t>
  </si>
  <si>
    <t>Группа D: низкий уровень открытости бюджетных данных (20–39,9% от максимально возможного количества баллов)</t>
  </si>
  <si>
    <t>https://pfo.volga.news/article/609997.html</t>
  </si>
  <si>
    <t>https://56orb.ru/news/2022-06-06/vpervye-byudzhet-orenburgskoy-oblasti-ispolnen-s-profitsitom-v-17-6-mlrd-rubley-1784650; https://www.orenburg.kp.ru/online/news/4776854/</t>
  </si>
  <si>
    <t>По ссылке "2022" публикаций за 2022 год нет, все материалы опубликованы ранее.</t>
  </si>
  <si>
    <t>2022-2024, 2022</t>
  </si>
  <si>
    <t>Да </t>
  </si>
  <si>
    <t>https://minfin.khabkrai.ru/portal/Show/Category/310?ItemId=1209</t>
  </si>
  <si>
    <t>На главной странице см. раздел "Открытые данные"</t>
  </si>
  <si>
    <t>https://www.hab.kp.ru/online/news/4851644/; https://prokhab.ru/news/biznes-i-ekonomika/dohody-krajevoj-kazny-za-pervoje-polugodije-sostavili-84-1-mlrd-rublej-17009.html?utm_source=yxnews&amp;utm_medium=desktop; https://amurmedia.ru/news/1330643/; https://khabarovsktv.ru/news/bolee-84-mlrd-rubley-postupilo-v-byudzhet-habarovskogo-kraya-za-pervoe-polugodie; https://minfin.khabkrai.ru/portal/Show/Content/4769?ParentItemId=1209</t>
  </si>
  <si>
    <t>https://www.mfur.ru/activities/smi-o-byudzhete.php</t>
  </si>
  <si>
    <t>В разделе "Деятельность"</t>
  </si>
  <si>
    <t>https://repinlife.ru/anatolij-strokov-razvitie-iniciativnogo-byudzhetirovaniya-i-effektivnye-goszakupki-v-udmurtii/; https://repinlife.ru/byudzhetnye-shtammy-kak-formirovalsya-byudzhet-udmurtii-na-2022-god/; https://repinlife.ru/varianty-byudzheta-analiz-byudzhetov-regionov-pfo-v-2022-godu/</t>
  </si>
  <si>
    <t>https://minfin.cap.ru/press-centr/2022/05/23/zadacha-po-kontraktacii-federaljnih-sredstv-v-chuv; https://prikampravda.ru/rubrics/v_respublike/427707-vera-sukhikh-rasskazala-ob-ispolnenii-byudzheta-udmurtskoy-respubliki-v-2021-godu/?utm_source=yxnews&amp;utm_medium=desktop&amp;utm_referrer=https%3A%2F%2Fyandex.ru%2Fnews%2Finstory%2FVera_Sukhikh_rasskazala_ob_ispolnenii_byudzheta_Udmurtskoj_Respubliki_v2021_godu--63492bfe061988180d899dbdab9d2892</t>
  </si>
  <si>
    <t>https://www.mfur.ru/activities/Monitoring/%D0%98%D1%82%D0%BE%D0%B3%D0%B8%20%D0%BD%D0%B0%206%20%D0%BC%D0%B5%D1%81%D1%8F%D1%86%D0%B5%D0%B2%202022-7-8%20(1).pdf; https://www.kommersant.ru/doc/5570836?from=doc_vrez</t>
  </si>
  <si>
    <t>https://www.mfur.ru/budjet/ispolnenie/otchet/2022-god/%D0%A1%D0%B8%D1%81%D1%82%D0%B5%D0%BC%D0%B0%20%D0%B7%D0%B0%D0%BA%D1%83%D0%BF%D0%BE%D0%BA.pdf; https://repinlife.ru/roman-efimov-rasstanovka-prioritetov-v-byudzhetnom-processe-v-udmurtii/; https://www.d-kvadrat.ru/politika/20434; https://xn-----6kcgcpd5bzbmfhaqr3fud1bj.xn--p1ai/rubrics/respublika/427730-ministr-finansov-udmurtii-vera-sukhikh-rasskazal-ob-ispolnenii-byudzheta-respubliki-v-2021-godu/?utm_source=yxnews&amp;utm_medium=desktop;</t>
  </si>
  <si>
    <t>Учтены публикации за 2022 год. Новостные сообщения, информация, размещенная на сайтах органов государственной власти, не учтены.</t>
  </si>
  <si>
    <t>Публикации в СМИ; Информация о бюджете Ставропольского края в СМИ</t>
  </si>
  <si>
    <t>https://mfsk.ru/news/smi; https://openbudsk.ru/budget18-citizen</t>
  </si>
  <si>
    <t>Сведения разного состава размещаются на разных сайтах.</t>
  </si>
  <si>
    <t>https://stv24.tv/programmy/pryamoj-efir-byudzhet-stavropolya/</t>
  </si>
  <si>
    <t>https://openbudsk.ru/upload/2022/20220112.pdf; https://pobeda26.ru/articles/articles/2022-03-30/glava-minfina-stavropolya-region-uvelichit-ob-yom-rezervnogo-fonda-222733</t>
  </si>
  <si>
    <t>https://pobeda26.ru/articles/ekonomika/2022-05-18/proshlyy-god-stal-finansovoy-peredyshkoy-226751</t>
  </si>
  <si>
    <t>https://stv24.tv/programmy/pryamoj-efir-byudzhet-stavropolya-gostya-studii-larisa-kalinchenko/</t>
  </si>
  <si>
    <t>Сведения разного состава размещаются на разных сайтах (К1), рекомендуется в соответствующих разделах сделать пояснение об этом. Интервью от 19.03.2022, а также опубликованные в мае 2022, не загружаются. Статьи, предметом которых не является краевой бюджет, не учтены.</t>
  </si>
  <si>
    <r>
      <t>Примечание. * Период планирования определен исходя из наименования правового акта или</t>
    </r>
    <r>
      <rPr>
        <sz val="9"/>
        <color theme="1"/>
        <rFont val="Times New Roman"/>
        <family val="1"/>
      </rPr>
      <t xml:space="preserve"> исходя из наименования приложений, которые утверждены соответствующим правовым актом</t>
    </r>
    <r>
      <rPr>
        <sz val="9"/>
        <color theme="1"/>
        <rFont val="Times New Roman"/>
        <family val="1"/>
        <charset val="204"/>
      </rPr>
      <t xml:space="preserve">. Для правового акта </t>
    </r>
    <r>
      <rPr>
        <sz val="9"/>
        <color theme="1"/>
        <rFont val="Times New Roman"/>
        <family val="1"/>
      </rPr>
      <t>(приложения к правовому акту)</t>
    </r>
    <r>
      <rPr>
        <sz val="9"/>
        <color theme="1"/>
        <rFont val="Times New Roman"/>
        <family val="1"/>
        <charset val="204"/>
      </rPr>
      <t>, в наименовании которого не указан период его действия, период планирования расценивался как долгосрочный. </t>
    </r>
  </si>
  <si>
    <t>Новостные сообщения и сюжеты, информация, размещенная на сайтах органов государственной власти и на странице Министерства финансов Хабаровского края в социальной сети "ВКонтакте", не учтены. </t>
  </si>
  <si>
    <t>Информация размещается в разделе "Пресс-центр" в подразделах "СМИ о нас" и "Интервью/выступления"</t>
  </si>
  <si>
    <t>Наименование субъекта         Российской Федерации</t>
  </si>
  <si>
    <t xml:space="preserve">г. Санкт-Петербург </t>
  </si>
  <si>
    <t>Республика Северная Осетия – Алания</t>
  </si>
  <si>
    <t>Республика Марий Эл</t>
  </si>
  <si>
    <t>Чувашская Республика – Чувашия</t>
  </si>
  <si>
    <t xml:space="preserve">Нижегородская область </t>
  </si>
  <si>
    <t>Ханты-Мансийский автономный округ – Югра</t>
  </si>
  <si>
    <t>Кемеровская область – Кузбасс</t>
  </si>
  <si>
    <t>АНКЕТА ДЛЯ СОСТАВЛЕНИЯ РЕЙТИНГА СУБЪЕКТОВ РОССИЙСКОЙ ФЕДЕРАЦИИ ПО УРОВНЮ ОТКРЫТОСТИ БЮДЖЕТНЫХ ДАННЫХ ЗА 2022 ГОД</t>
  </si>
  <si>
    <t>Итого баллов по разделу 12</t>
  </si>
  <si>
    <t>Наименование субъекта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</si>
</sst>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
    <numFmt numFmtId="166" formatCode="0.0"/>
    <numFmt numFmtId="167" formatCode="[$-419]mmmm\ yyyy;@"/>
  </numFmts>
  <fonts count="42" x14ac:knownFonts="1">
    <font>
      <sz val="11"/>
      <color theme="1"/>
      <name val="Calibri"/>
      <family val="2"/>
      <charset val="204"/>
      <scheme val="minor"/>
    </font>
    <font>
      <sz val="11"/>
      <color indexed="8"/>
      <name val="Calibri"/>
      <family val="2"/>
    </font>
    <font>
      <sz val="9"/>
      <name val="Times New Roman"/>
      <family val="1"/>
      <charset val="204"/>
    </font>
    <font>
      <i/>
      <sz val="9"/>
      <name val="Times New Roman"/>
      <family val="1"/>
      <charset val="204"/>
    </font>
    <font>
      <b/>
      <i/>
      <sz val="9"/>
      <name val="Times New Roman"/>
      <family val="1"/>
      <charset val="204"/>
    </font>
    <font>
      <b/>
      <sz val="9"/>
      <name val="Times New Roman"/>
      <family val="1"/>
      <charset val="204"/>
    </font>
    <font>
      <sz val="9"/>
      <name val="Times New Roman"/>
      <family val="1"/>
    </font>
    <font>
      <b/>
      <sz val="9"/>
      <name val="Times New Roman"/>
      <family val="1"/>
    </font>
    <font>
      <sz val="11"/>
      <color theme="1"/>
      <name val="Calibri"/>
      <family val="2"/>
      <charset val="204"/>
      <scheme val="minor"/>
    </font>
    <font>
      <sz val="11"/>
      <color theme="0"/>
      <name val="Calibri"/>
      <family val="2"/>
      <charset val="204"/>
      <scheme val="minor"/>
    </font>
    <font>
      <u/>
      <sz val="11"/>
      <color theme="10"/>
      <name val="Calibri"/>
      <family val="2"/>
      <charset val="204"/>
      <scheme val="minor"/>
    </font>
    <font>
      <u/>
      <sz val="11"/>
      <color theme="10"/>
      <name val="Calibri"/>
      <family val="2"/>
      <scheme val="minor"/>
    </font>
    <font>
      <sz val="11"/>
      <color theme="1"/>
      <name val="Calibri"/>
      <family val="2"/>
      <scheme val="minor"/>
    </font>
    <font>
      <sz val="10"/>
      <color theme="1"/>
      <name val="Times New Roman"/>
      <family val="1"/>
      <charset val="204"/>
    </font>
    <font>
      <sz val="8"/>
      <color theme="1"/>
      <name val="Calibri"/>
      <family val="2"/>
      <charset val="204"/>
      <scheme val="minor"/>
    </font>
    <font>
      <sz val="11"/>
      <color rgb="FFC00000"/>
      <name val="Calibri"/>
      <family val="2"/>
      <charset val="204"/>
      <scheme val="minor"/>
    </font>
    <font>
      <b/>
      <sz val="8"/>
      <color theme="1"/>
      <name val="Calibri"/>
      <family val="2"/>
      <charset val="204"/>
      <scheme val="minor"/>
    </font>
    <font>
      <sz val="10"/>
      <color theme="1"/>
      <name val="Calibri"/>
      <family val="2"/>
      <charset val="204"/>
      <scheme val="minor"/>
    </font>
    <font>
      <i/>
      <sz val="9"/>
      <color theme="1"/>
      <name val="Times New Roman"/>
      <family val="1"/>
      <charset val="204"/>
    </font>
    <font>
      <sz val="8"/>
      <color theme="1"/>
      <name val="Times New Roman"/>
      <family val="1"/>
      <charset val="204"/>
    </font>
    <font>
      <sz val="10"/>
      <color theme="0"/>
      <name val="Times New Roman"/>
      <family val="1"/>
      <charset val="204"/>
    </font>
    <font>
      <b/>
      <sz val="9"/>
      <color theme="1"/>
      <name val="Times New Roman"/>
      <family val="1"/>
      <charset val="204"/>
    </font>
    <font>
      <sz val="9"/>
      <color theme="1"/>
      <name val="Times New Roman"/>
      <family val="1"/>
      <charset val="204"/>
    </font>
    <font>
      <sz val="9"/>
      <color rgb="FFFF0000"/>
      <name val="Times New Roman"/>
      <family val="1"/>
      <charset val="204"/>
    </font>
    <font>
      <b/>
      <sz val="9"/>
      <color rgb="FFFF0000"/>
      <name val="Times New Roman"/>
      <family val="1"/>
      <charset val="204"/>
    </font>
    <font>
      <sz val="11"/>
      <color theme="1"/>
      <name val="Times New Roman"/>
      <family val="1"/>
      <charset val="204"/>
    </font>
    <font>
      <b/>
      <sz val="8"/>
      <color theme="1"/>
      <name val="Times New Roman"/>
      <family val="1"/>
      <charset val="204"/>
    </font>
    <font>
      <b/>
      <sz val="8"/>
      <color rgb="FFFF0000"/>
      <name val="Times New Roman"/>
      <family val="1"/>
      <charset val="204"/>
    </font>
    <font>
      <b/>
      <sz val="8"/>
      <name val="Calibri"/>
      <family val="2"/>
      <charset val="204"/>
      <scheme val="minor"/>
    </font>
    <font>
      <sz val="9"/>
      <color theme="1"/>
      <name val="Times New Roman"/>
      <family val="1"/>
    </font>
    <font>
      <sz val="11"/>
      <name val="Calibri"/>
      <family val="2"/>
      <charset val="204"/>
      <scheme val="minor"/>
    </font>
    <font>
      <b/>
      <sz val="12"/>
      <color theme="1"/>
      <name val="Arial"/>
      <family val="2"/>
    </font>
    <font>
      <b/>
      <sz val="9"/>
      <color theme="1"/>
      <name val="Times New Roman"/>
      <family val="1"/>
    </font>
    <font>
      <sz val="11"/>
      <color rgb="FFFF0000"/>
      <name val="Times New Roman"/>
      <family val="1"/>
      <charset val="204"/>
    </font>
    <font>
      <b/>
      <sz val="11"/>
      <color theme="1"/>
      <name val="Times New Roman"/>
      <family val="1"/>
      <charset val="204"/>
    </font>
    <font>
      <sz val="11"/>
      <color rgb="FF000000"/>
      <name val="Times New Roman"/>
      <family val="1"/>
      <charset val="204"/>
    </font>
    <font>
      <b/>
      <sz val="11"/>
      <color rgb="FF000000"/>
      <name val="Times New Roman"/>
      <family val="1"/>
      <charset val="204"/>
    </font>
    <font>
      <i/>
      <sz val="11"/>
      <color rgb="FF000000"/>
      <name val="Times New Roman"/>
      <family val="1"/>
      <charset val="204"/>
    </font>
    <font>
      <sz val="9"/>
      <color theme="0"/>
      <name val="Times New Roman"/>
      <family val="1"/>
    </font>
    <font>
      <sz val="9"/>
      <color theme="0"/>
      <name val="Times New Roman"/>
      <family val="1"/>
      <charset val="204"/>
    </font>
    <font>
      <b/>
      <sz val="9"/>
      <color theme="0"/>
      <name val="Times New Roman"/>
      <family val="1"/>
      <charset val="204"/>
    </font>
    <font>
      <i/>
      <sz val="9"/>
      <color theme="1"/>
      <name val="Times New Roman"/>
      <family val="1"/>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11">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
      <left style="thin">
        <color theme="0" tint="-0.24994659260841701"/>
      </left>
      <right style="thin">
        <color theme="0" tint="-0.24994659260841701"/>
      </right>
      <top style="thin">
        <color theme="0" tint="-0.34998626667073579"/>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34998626667073579"/>
      </bottom>
      <diagonal/>
    </border>
    <border>
      <left/>
      <right/>
      <top style="thin">
        <color theme="0" tint="-0.34998626667073579"/>
      </top>
      <bottom/>
      <diagonal/>
    </border>
    <border>
      <left/>
      <right style="thin">
        <color theme="0" tint="-0.14996795556505021"/>
      </right>
      <top style="thin">
        <color theme="0" tint="-0.14996795556505021"/>
      </top>
      <bottom style="thin">
        <color theme="0" tint="-0.1499679555650502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9">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 fillId="0" borderId="0"/>
    <xf numFmtId="0" fontId="8" fillId="0" borderId="0"/>
    <xf numFmtId="0" fontId="12" fillId="0" borderId="0"/>
    <xf numFmtId="164" fontId="8" fillId="0" borderId="0" applyFont="0" applyFill="0" applyBorder="0" applyAlignment="0" applyProtection="0"/>
  </cellStyleXfs>
  <cellXfs count="245">
    <xf numFmtId="0" fontId="0" fillId="0" borderId="0" xfId="0"/>
    <xf numFmtId="0" fontId="13" fillId="0" borderId="0" xfId="0" applyFont="1"/>
    <xf numFmtId="0" fontId="14" fillId="0" borderId="0" xfId="0" applyFont="1"/>
    <xf numFmtId="0" fontId="15" fillId="0" borderId="0" xfId="0" applyFont="1"/>
    <xf numFmtId="49" fontId="0" fillId="0" borderId="0" xfId="0" applyNumberFormat="1"/>
    <xf numFmtId="0" fontId="14" fillId="0" borderId="0" xfId="0" applyFont="1" applyAlignment="1">
      <alignment horizontal="center"/>
    </xf>
    <xf numFmtId="0" fontId="16" fillId="0" borderId="0" xfId="0" applyFont="1" applyAlignment="1">
      <alignment horizontal="center"/>
    </xf>
    <xf numFmtId="0" fontId="17" fillId="0" borderId="0" xfId="0" applyFont="1" applyAlignment="1">
      <alignment wrapText="1"/>
    </xf>
    <xf numFmtId="49" fontId="2"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8" fillId="0" borderId="1" xfId="0" applyFont="1" applyBorder="1" applyAlignment="1">
      <alignment horizontal="center" vertical="center"/>
    </xf>
    <xf numFmtId="0" fontId="19" fillId="0" borderId="0" xfId="0" applyFont="1" applyAlignment="1">
      <alignment horizontal="center"/>
    </xf>
    <xf numFmtId="0" fontId="14" fillId="0" borderId="0" xfId="0" applyFont="1" applyAlignment="1">
      <alignment horizontal="center" wrapText="1"/>
    </xf>
    <xf numFmtId="0" fontId="4" fillId="0" borderId="1" xfId="0" applyFont="1" applyBorder="1" applyAlignment="1">
      <alignment horizontal="center" vertical="center" wrapText="1"/>
    </xf>
    <xf numFmtId="166" fontId="4" fillId="0" borderId="1" xfId="0" applyNumberFormat="1" applyFont="1" applyBorder="1" applyAlignment="1">
      <alignment horizontal="center" vertical="center" wrapText="1"/>
    </xf>
    <xf numFmtId="166" fontId="3" fillId="0" borderId="1" xfId="0" applyNumberFormat="1" applyFont="1" applyBorder="1" applyAlignment="1">
      <alignment horizontal="center" vertical="center" wrapText="1"/>
    </xf>
    <xf numFmtId="166" fontId="18" fillId="0" borderId="1" xfId="0" applyNumberFormat="1" applyFont="1" applyBorder="1" applyAlignment="1">
      <alignment horizontal="center" vertical="center" wrapText="1"/>
    </xf>
    <xf numFmtId="0" fontId="5" fillId="3" borderId="1" xfId="0" applyFont="1" applyFill="1" applyBorder="1" applyAlignment="1">
      <alignment vertical="center" wrapText="1"/>
    </xf>
    <xf numFmtId="166" fontId="5" fillId="3" borderId="1" xfId="0" applyNumberFormat="1" applyFont="1" applyFill="1" applyBorder="1" applyAlignment="1">
      <alignment vertical="center" wrapText="1"/>
    </xf>
    <xf numFmtId="165" fontId="5" fillId="3" borderId="1" xfId="0" applyNumberFormat="1" applyFont="1" applyFill="1" applyBorder="1" applyAlignment="1">
      <alignment horizontal="center" vertical="center"/>
    </xf>
    <xf numFmtId="166" fontId="5" fillId="3" borderId="1" xfId="0" applyNumberFormat="1" applyFont="1" applyFill="1" applyBorder="1" applyAlignment="1">
      <alignment horizontal="center" vertical="center" wrapText="1"/>
    </xf>
    <xf numFmtId="166" fontId="2" fillId="3" borderId="1" xfId="0" applyNumberFormat="1" applyFont="1" applyFill="1" applyBorder="1" applyAlignment="1">
      <alignment horizontal="center" vertical="center" wrapText="1"/>
    </xf>
    <xf numFmtId="166" fontId="2" fillId="3" borderId="1" xfId="5" applyNumberFormat="1" applyFont="1" applyFill="1" applyBorder="1" applyAlignment="1">
      <alignment horizontal="center" vertical="center"/>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16" fillId="0" borderId="0" xfId="0" applyFont="1" applyAlignment="1">
      <alignment horizontal="left"/>
    </xf>
    <xf numFmtId="166" fontId="2" fillId="0" borderId="1" xfId="5" applyNumberFormat="1" applyFont="1" applyBorder="1" applyAlignment="1">
      <alignment horizontal="center" vertical="center"/>
    </xf>
    <xf numFmtId="166" fontId="5" fillId="0" borderId="1" xfId="0" applyNumberFormat="1" applyFont="1" applyBorder="1" applyAlignment="1">
      <alignment horizontal="center" vertical="center" wrapText="1"/>
    </xf>
    <xf numFmtId="166" fontId="2" fillId="0" borderId="1" xfId="0" applyNumberFormat="1" applyFont="1" applyBorder="1" applyAlignment="1">
      <alignment horizontal="center" vertical="center" wrapText="1"/>
    </xf>
    <xf numFmtId="0" fontId="5" fillId="0" borderId="0" xfId="0" applyFont="1" applyAlignment="1">
      <alignment horizontal="center" vertical="center" wrapText="1"/>
    </xf>
    <xf numFmtId="0" fontId="2" fillId="0" borderId="0" xfId="0" applyFont="1" applyAlignment="1">
      <alignment horizontal="center" vertical="center" wrapText="1"/>
    </xf>
    <xf numFmtId="0" fontId="5"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vertical="center"/>
    </xf>
    <xf numFmtId="0" fontId="5" fillId="0" borderId="0" xfId="0" applyFont="1" applyAlignment="1">
      <alignment horizontal="left" vertical="center" wrapText="1"/>
    </xf>
    <xf numFmtId="0" fontId="2" fillId="0" borderId="0" xfId="0" applyFont="1" applyAlignment="1">
      <alignment vertical="center" wrapText="1"/>
    </xf>
    <xf numFmtId="0" fontId="9" fillId="0" borderId="0" xfId="0" applyFont="1"/>
    <xf numFmtId="0" fontId="5" fillId="0" borderId="0" xfId="0" applyFont="1" applyAlignment="1">
      <alignment horizontal="center" vertical="center"/>
    </xf>
    <xf numFmtId="0" fontId="2" fillId="0" borderId="0" xfId="0" applyFont="1" applyAlignment="1">
      <alignment horizontal="center" vertical="center"/>
    </xf>
    <xf numFmtId="0" fontId="20" fillId="0" borderId="0" xfId="0" applyFont="1"/>
    <xf numFmtId="0" fontId="5" fillId="0" borderId="1" xfId="0" applyFont="1" applyBorder="1" applyAlignment="1">
      <alignment horizontal="left" vertical="center"/>
    </xf>
    <xf numFmtId="167" fontId="21" fillId="0" borderId="0" xfId="0" applyNumberFormat="1" applyFont="1" applyAlignment="1">
      <alignment horizontal="left" vertical="center"/>
    </xf>
    <xf numFmtId="0" fontId="21" fillId="0" borderId="0" xfId="0" applyFont="1" applyAlignment="1">
      <alignment horizontal="left" vertical="center"/>
    </xf>
    <xf numFmtId="167" fontId="2" fillId="0" borderId="0" xfId="0" applyNumberFormat="1" applyFont="1"/>
    <xf numFmtId="167" fontId="22" fillId="0" borderId="0" xfId="0" applyNumberFormat="1" applyFont="1" applyAlignment="1">
      <alignment horizontal="left" vertical="center"/>
    </xf>
    <xf numFmtId="167" fontId="23" fillId="0" borderId="0" xfId="0" applyNumberFormat="1" applyFont="1"/>
    <xf numFmtId="167" fontId="2" fillId="0" borderId="0" xfId="0" applyNumberFormat="1" applyFont="1" applyAlignment="1">
      <alignment horizontal="justify" vertical="center"/>
    </xf>
    <xf numFmtId="167" fontId="2" fillId="0" borderId="0" xfId="0" applyNumberFormat="1" applyFont="1" applyAlignment="1">
      <alignment horizontal="center"/>
    </xf>
    <xf numFmtId="166" fontId="5" fillId="0" borderId="0" xfId="0" applyNumberFormat="1" applyFont="1" applyAlignment="1">
      <alignment horizontal="center"/>
    </xf>
    <xf numFmtId="0" fontId="2" fillId="0" borderId="0" xfId="0" applyFont="1"/>
    <xf numFmtId="4" fontId="2" fillId="0" borderId="0" xfId="0" applyNumberFormat="1" applyFont="1"/>
    <xf numFmtId="4" fontId="2" fillId="0" borderId="0" xfId="0" applyNumberFormat="1" applyFont="1" applyAlignment="1">
      <alignment horizontal="center"/>
    </xf>
    <xf numFmtId="0" fontId="6" fillId="0" borderId="1" xfId="6" applyFont="1" applyBorder="1" applyAlignment="1">
      <alignment horizontal="left" vertical="center"/>
    </xf>
    <xf numFmtId="167" fontId="22" fillId="2" borderId="1" xfId="0" applyNumberFormat="1" applyFont="1" applyFill="1" applyBorder="1" applyAlignment="1">
      <alignment horizontal="left" vertical="center"/>
    </xf>
    <xf numFmtId="167" fontId="22" fillId="0" borderId="0" xfId="0" applyNumberFormat="1" applyFont="1" applyAlignment="1">
      <alignment vertical="center"/>
    </xf>
    <xf numFmtId="166" fontId="2" fillId="0" borderId="0" xfId="0" applyNumberFormat="1" applyFont="1"/>
    <xf numFmtId="166" fontId="23" fillId="0" borderId="0" xfId="0" applyNumberFormat="1" applyFont="1"/>
    <xf numFmtId="166" fontId="2" fillId="0" borderId="0" xfId="0" applyNumberFormat="1" applyFont="1" applyAlignment="1">
      <alignment horizontal="center"/>
    </xf>
    <xf numFmtId="0" fontId="24" fillId="0" borderId="0" xfId="0" applyFont="1" applyAlignment="1">
      <alignment horizontal="left" vertical="center" wrapText="1"/>
    </xf>
    <xf numFmtId="0" fontId="23" fillId="0" borderId="0" xfId="0" applyFont="1" applyAlignment="1">
      <alignment vertical="center" wrapText="1"/>
    </xf>
    <xf numFmtId="0" fontId="25" fillId="0" borderId="0" xfId="0" applyFont="1"/>
    <xf numFmtId="0" fontId="19" fillId="0" borderId="0" xfId="0" applyFont="1" applyAlignment="1">
      <alignment horizontal="center" wrapText="1"/>
    </xf>
    <xf numFmtId="0" fontId="26" fillId="0" borderId="0" xfId="0" applyFont="1" applyAlignment="1">
      <alignment horizontal="center"/>
    </xf>
    <xf numFmtId="0" fontId="27" fillId="0" borderId="0" xfId="0" applyFont="1" applyAlignment="1">
      <alignment horizontal="center"/>
    </xf>
    <xf numFmtId="0" fontId="19" fillId="0" borderId="0" xfId="0" applyFont="1"/>
    <xf numFmtId="0" fontId="28" fillId="0" borderId="0" xfId="0" applyFont="1" applyAlignment="1">
      <alignment horizontal="center"/>
    </xf>
    <xf numFmtId="49" fontId="21" fillId="2" borderId="1" xfId="0" applyNumberFormat="1" applyFont="1" applyFill="1" applyBorder="1" applyAlignment="1">
      <alignment horizontal="center" vertical="center" wrapText="1"/>
    </xf>
    <xf numFmtId="0" fontId="18" fillId="2" borderId="1" xfId="0" applyFont="1" applyFill="1" applyBorder="1" applyAlignment="1">
      <alignment horizontal="left" vertical="center" wrapText="1"/>
    </xf>
    <xf numFmtId="165" fontId="21" fillId="3" borderId="1" xfId="0" applyNumberFormat="1" applyFont="1" applyFill="1" applyBorder="1" applyAlignment="1">
      <alignment horizontal="left" vertical="center"/>
    </xf>
    <xf numFmtId="0" fontId="22" fillId="3" borderId="1" xfId="0" applyFont="1" applyFill="1" applyBorder="1" applyAlignment="1">
      <alignment horizontal="center" vertical="center"/>
    </xf>
    <xf numFmtId="0" fontId="21" fillId="3" borderId="1" xfId="0" applyFont="1" applyFill="1" applyBorder="1" applyAlignment="1">
      <alignment horizontal="center" vertical="center"/>
    </xf>
    <xf numFmtId="0" fontId="22" fillId="3" borderId="1" xfId="0" applyFont="1" applyFill="1" applyBorder="1" applyAlignment="1">
      <alignment horizontal="left" vertical="center"/>
    </xf>
    <xf numFmtId="165" fontId="22" fillId="3" borderId="1" xfId="0" applyNumberFormat="1" applyFont="1" applyFill="1" applyBorder="1" applyAlignment="1">
      <alignment horizontal="left" vertical="center"/>
    </xf>
    <xf numFmtId="165" fontId="22" fillId="3" borderId="1" xfId="0" applyNumberFormat="1" applyFont="1" applyFill="1" applyBorder="1" applyAlignment="1">
      <alignment horizontal="center" vertical="center"/>
    </xf>
    <xf numFmtId="0" fontId="22" fillId="0" borderId="1" xfId="0" applyFont="1" applyBorder="1" applyAlignment="1">
      <alignment vertical="center"/>
    </xf>
    <xf numFmtId="49" fontId="22" fillId="0" borderId="1" xfId="0" applyNumberFormat="1" applyFont="1" applyBorder="1" applyAlignment="1">
      <alignment horizontal="left" vertical="center"/>
    </xf>
    <xf numFmtId="3" fontId="22" fillId="0" borderId="1" xfId="0" applyNumberFormat="1" applyFont="1" applyBorder="1" applyAlignment="1">
      <alignment horizontal="center" vertical="center"/>
    </xf>
    <xf numFmtId="0" fontId="22" fillId="0" borderId="1" xfId="0" applyFont="1" applyBorder="1" applyAlignment="1">
      <alignment horizontal="center" vertical="center"/>
    </xf>
    <xf numFmtId="166" fontId="21" fillId="0" borderId="1" xfId="0" applyNumberFormat="1" applyFont="1" applyBorder="1" applyAlignment="1">
      <alignment horizontal="center" vertical="center"/>
    </xf>
    <xf numFmtId="166" fontId="22" fillId="0" borderId="1" xfId="0" applyNumberFormat="1" applyFont="1" applyBorder="1" applyAlignment="1">
      <alignment horizontal="left" vertical="center"/>
    </xf>
    <xf numFmtId="14" fontId="22" fillId="0" borderId="1" xfId="0" applyNumberFormat="1" applyFont="1" applyBorder="1" applyAlignment="1">
      <alignment horizontal="left" vertical="center"/>
    </xf>
    <xf numFmtId="14" fontId="22" fillId="0" borderId="1" xfId="0" applyNumberFormat="1" applyFont="1" applyBorder="1" applyAlignment="1">
      <alignment horizontal="center" vertical="center"/>
    </xf>
    <xf numFmtId="14" fontId="22" fillId="0" borderId="1" xfId="0" applyNumberFormat="1" applyFont="1" applyBorder="1" applyAlignment="1">
      <alignment vertical="center"/>
    </xf>
    <xf numFmtId="14" fontId="22" fillId="0" borderId="1" xfId="0" applyNumberFormat="1" applyFont="1" applyBorder="1" applyAlignment="1">
      <alignment horizontal="left"/>
    </xf>
    <xf numFmtId="0" fontId="22" fillId="0" borderId="1" xfId="1" applyFont="1" applyFill="1" applyBorder="1" applyAlignment="1">
      <alignment vertical="center"/>
    </xf>
    <xf numFmtId="0" fontId="22" fillId="0" borderId="1" xfId="1" applyNumberFormat="1" applyFont="1" applyFill="1" applyBorder="1" applyAlignment="1">
      <alignment vertical="center"/>
    </xf>
    <xf numFmtId="167" fontId="22" fillId="0" borderId="1" xfId="0" applyNumberFormat="1" applyFont="1" applyBorder="1" applyAlignment="1">
      <alignment vertical="center"/>
    </xf>
    <xf numFmtId="14" fontId="22" fillId="0" borderId="1" xfId="1" applyNumberFormat="1" applyFont="1" applyFill="1" applyBorder="1" applyAlignment="1">
      <alignment horizontal="left" vertical="center"/>
    </xf>
    <xf numFmtId="49" fontId="22" fillId="0" borderId="1" xfId="0" applyNumberFormat="1" applyFont="1" applyBorder="1" applyAlignment="1">
      <alignment horizontal="center" vertical="center"/>
    </xf>
    <xf numFmtId="0" fontId="22" fillId="0" borderId="1" xfId="0" applyFont="1" applyBorder="1" applyAlignment="1">
      <alignment horizontal="left" vertical="center"/>
    </xf>
    <xf numFmtId="0" fontId="22" fillId="0" borderId="1" xfId="6" applyFont="1" applyBorder="1" applyAlignment="1">
      <alignment horizontal="left" vertical="center"/>
    </xf>
    <xf numFmtId="0" fontId="22" fillId="0" borderId="1" xfId="8" applyNumberFormat="1" applyFont="1" applyFill="1" applyBorder="1" applyAlignment="1">
      <alignment horizontal="left" vertical="center"/>
    </xf>
    <xf numFmtId="0" fontId="22" fillId="0" borderId="1" xfId="1" applyFont="1" applyFill="1" applyBorder="1" applyAlignment="1">
      <alignment horizontal="left" vertical="center"/>
    </xf>
    <xf numFmtId="0" fontId="22" fillId="0" borderId="1" xfId="1" applyFont="1" applyBorder="1" applyAlignment="1">
      <alignment horizontal="left" vertical="center"/>
    </xf>
    <xf numFmtId="0" fontId="22" fillId="0" borderId="1" xfId="1" applyFont="1" applyBorder="1" applyAlignment="1">
      <alignment vertical="center"/>
    </xf>
    <xf numFmtId="0" fontId="14" fillId="0" borderId="1" xfId="0" applyFont="1" applyBorder="1" applyAlignment="1">
      <alignment horizontal="center"/>
    </xf>
    <xf numFmtId="167" fontId="29" fillId="0" borderId="0" xfId="0" applyNumberFormat="1" applyFont="1" applyAlignment="1">
      <alignment horizontal="left" vertical="center"/>
    </xf>
    <xf numFmtId="0" fontId="2" fillId="0" borderId="2" xfId="0" applyFont="1" applyBorder="1" applyAlignment="1">
      <alignment horizontal="left" vertical="center"/>
    </xf>
    <xf numFmtId="0" fontId="30" fillId="0" borderId="2" xfId="0" applyFont="1" applyBorder="1" applyAlignment="1">
      <alignment vertical="center"/>
    </xf>
    <xf numFmtId="0" fontId="0" fillId="0" borderId="2" xfId="0" applyBorder="1"/>
    <xf numFmtId="0" fontId="0" fillId="0" borderId="0" xfId="0" applyAlignment="1">
      <alignment horizontal="left" vertical="center"/>
    </xf>
    <xf numFmtId="0" fontId="31" fillId="0" borderId="0" xfId="0" applyFont="1" applyAlignment="1">
      <alignment horizontal="center" vertical="center"/>
    </xf>
    <xf numFmtId="0" fontId="22" fillId="0" borderId="1" xfId="0" applyFont="1" applyBorder="1"/>
    <xf numFmtId="0" fontId="29" fillId="0" borderId="0" xfId="0" applyFont="1"/>
    <xf numFmtId="49" fontId="29" fillId="0" borderId="1" xfId="0" applyNumberFormat="1" applyFont="1" applyBorder="1" applyAlignment="1">
      <alignment horizontal="left" vertical="center"/>
    </xf>
    <xf numFmtId="3" fontId="29" fillId="0" borderId="1" xfId="0" applyNumberFormat="1" applyFont="1" applyBorder="1" applyAlignment="1">
      <alignment horizontal="center" vertical="center"/>
    </xf>
    <xf numFmtId="0" fontId="29" fillId="0" borderId="1" xfId="0" applyFont="1" applyBorder="1" applyAlignment="1">
      <alignment horizontal="center" vertical="center"/>
    </xf>
    <xf numFmtId="166" fontId="32" fillId="0" borderId="1" xfId="0" applyNumberFormat="1" applyFont="1" applyBorder="1" applyAlignment="1">
      <alignment horizontal="center" vertical="center"/>
    </xf>
    <xf numFmtId="14" fontId="29" fillId="0" borderId="1" xfId="0" applyNumberFormat="1" applyFont="1" applyBorder="1" applyAlignment="1">
      <alignment horizontal="center" vertical="center"/>
    </xf>
    <xf numFmtId="14" fontId="29" fillId="0" borderId="1" xfId="0" applyNumberFormat="1" applyFont="1" applyBorder="1" applyAlignment="1">
      <alignment horizontal="left" vertical="center"/>
    </xf>
    <xf numFmtId="0" fontId="29" fillId="0" borderId="1" xfId="0" applyFont="1" applyBorder="1" applyAlignment="1">
      <alignment horizontal="left" vertical="center"/>
    </xf>
    <xf numFmtId="0" fontId="33" fillId="0" borderId="0" xfId="0" applyFont="1"/>
    <xf numFmtId="166" fontId="2" fillId="0" borderId="0" xfId="0" applyNumberFormat="1" applyFont="1" applyAlignment="1">
      <alignment horizontal="left"/>
    </xf>
    <xf numFmtId="167" fontId="2" fillId="0" borderId="0" xfId="0" applyNumberFormat="1" applyFont="1" applyAlignment="1">
      <alignment horizontal="left"/>
    </xf>
    <xf numFmtId="167" fontId="22" fillId="0" borderId="0" xfId="0" applyNumberFormat="1" applyFont="1" applyAlignment="1">
      <alignment horizontal="center" vertical="center"/>
    </xf>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7" fillId="0" borderId="1" xfId="0" applyFont="1" applyBorder="1" applyAlignment="1">
      <alignment horizontal="left" vertical="center"/>
    </xf>
    <xf numFmtId="0" fontId="25" fillId="0" borderId="1" xfId="0" applyFont="1" applyBorder="1" applyAlignment="1">
      <alignment horizontal="center" vertical="center" wrapText="1"/>
    </xf>
    <xf numFmtId="0" fontId="34" fillId="0" borderId="1" xfId="0" applyFont="1" applyBorder="1" applyAlignment="1">
      <alignment vertical="top" wrapText="1"/>
    </xf>
    <xf numFmtId="0" fontId="35" fillId="0" borderId="1" xfId="0" applyFont="1" applyBorder="1" applyAlignment="1">
      <alignment horizontal="justify"/>
    </xf>
    <xf numFmtId="0" fontId="35" fillId="0" borderId="1" xfId="0" applyFont="1" applyBorder="1" applyAlignment="1">
      <alignment horizontal="justify" vertical="top"/>
    </xf>
    <xf numFmtId="0" fontId="25" fillId="0" borderId="1" xfId="1" applyFont="1" applyBorder="1" applyAlignment="1">
      <alignment horizontal="justify" vertical="top" wrapText="1"/>
    </xf>
    <xf numFmtId="0" fontId="36" fillId="0" borderId="1" xfId="0" applyFont="1" applyBorder="1" applyAlignment="1">
      <alignment horizontal="justify" vertical="top" wrapText="1"/>
    </xf>
    <xf numFmtId="0" fontId="35" fillId="0" borderId="1" xfId="0" applyFont="1" applyBorder="1" applyAlignment="1">
      <alignment horizontal="justify" vertical="top" wrapText="1"/>
    </xf>
    <xf numFmtId="49" fontId="37" fillId="0" borderId="1" xfId="0" applyNumberFormat="1" applyFont="1" applyBorder="1" applyAlignment="1">
      <alignment horizontal="center" vertical="top" wrapText="1"/>
    </xf>
    <xf numFmtId="0" fontId="37" fillId="0" borderId="1" xfId="0" applyFont="1" applyBorder="1" applyAlignment="1">
      <alignment horizontal="left" vertical="top" wrapText="1" indent="1"/>
    </xf>
    <xf numFmtId="0" fontId="35" fillId="0" borderId="1" xfId="0" applyFont="1" applyBorder="1" applyAlignment="1">
      <alignment horizontal="center" vertical="top" wrapText="1"/>
    </xf>
    <xf numFmtId="0" fontId="37" fillId="0" borderId="1" xfId="0" applyFont="1" applyBorder="1" applyAlignment="1">
      <alignment horizontal="center" vertical="top" wrapText="1"/>
    </xf>
    <xf numFmtId="0" fontId="36" fillId="0" borderId="1" xfId="0" applyFont="1" applyBorder="1" applyAlignment="1">
      <alignment horizontal="justify" vertical="top"/>
    </xf>
    <xf numFmtId="0" fontId="25" fillId="0" borderId="1" xfId="0" applyFont="1" applyBorder="1" applyAlignment="1">
      <alignment horizontal="justify" vertical="top"/>
    </xf>
    <xf numFmtId="0" fontId="35" fillId="0" borderId="1" xfId="0" applyFont="1" applyBorder="1" applyAlignment="1">
      <alignment vertical="top" wrapText="1"/>
    </xf>
    <xf numFmtId="49" fontId="36" fillId="0" borderId="1" xfId="0" applyNumberFormat="1" applyFont="1" applyBorder="1" applyAlignment="1">
      <alignment vertical="top" wrapText="1"/>
    </xf>
    <xf numFmtId="49" fontId="0" fillId="0" borderId="1" xfId="0" applyNumberFormat="1" applyBorder="1"/>
    <xf numFmtId="49" fontId="21" fillId="2" borderId="3" xfId="0" applyNumberFormat="1" applyFont="1" applyFill="1" applyBorder="1" applyAlignment="1">
      <alignment horizontal="center" vertical="center" wrapText="1"/>
    </xf>
    <xf numFmtId="0" fontId="18" fillId="0" borderId="1" xfId="0" applyFont="1" applyBorder="1" applyAlignment="1">
      <alignment horizontal="left" vertical="center" wrapText="1"/>
    </xf>
    <xf numFmtId="14" fontId="22" fillId="3" borderId="1" xfId="0" applyNumberFormat="1" applyFont="1" applyFill="1" applyBorder="1" applyAlignment="1">
      <alignment horizontal="left" vertical="center"/>
    </xf>
    <xf numFmtId="14" fontId="22" fillId="3" borderId="1" xfId="0" applyNumberFormat="1" applyFont="1" applyFill="1" applyBorder="1" applyAlignment="1">
      <alignment horizontal="center" vertical="center"/>
    </xf>
    <xf numFmtId="49" fontId="22" fillId="0" borderId="1" xfId="0" applyNumberFormat="1" applyFont="1" applyBorder="1" applyAlignment="1">
      <alignment vertical="center"/>
    </xf>
    <xf numFmtId="0" fontId="22" fillId="0" borderId="1" xfId="1" applyNumberFormat="1" applyFont="1" applyFill="1" applyBorder="1" applyAlignment="1">
      <alignment horizontal="left" vertical="center"/>
    </xf>
    <xf numFmtId="14" fontId="22" fillId="2" borderId="1" xfId="0" applyNumberFormat="1" applyFont="1" applyFill="1" applyBorder="1" applyAlignment="1">
      <alignment horizontal="left" vertical="center"/>
    </xf>
    <xf numFmtId="14" fontId="22" fillId="2" borderId="1" xfId="1" applyNumberFormat="1" applyFont="1" applyFill="1" applyBorder="1" applyAlignment="1">
      <alignment horizontal="left" vertical="center"/>
    </xf>
    <xf numFmtId="49" fontId="22" fillId="3" borderId="1" xfId="0" applyNumberFormat="1" applyFont="1" applyFill="1" applyBorder="1" applyAlignment="1">
      <alignment horizontal="left" vertical="center"/>
    </xf>
    <xf numFmtId="0" fontId="22" fillId="0" borderId="4" xfId="0" applyFont="1" applyBorder="1" applyAlignment="1">
      <alignment vertical="center"/>
    </xf>
    <xf numFmtId="49" fontId="22" fillId="0" borderId="4" xfId="0" applyNumberFormat="1" applyFont="1" applyBorder="1" applyAlignment="1">
      <alignment vertical="center"/>
    </xf>
    <xf numFmtId="3" fontId="22" fillId="0" borderId="4" xfId="0" applyNumberFormat="1" applyFont="1" applyBorder="1" applyAlignment="1">
      <alignment horizontal="center" vertical="center"/>
    </xf>
    <xf numFmtId="0" fontId="22" fillId="0" borderId="4" xfId="0" applyFont="1" applyBorder="1" applyAlignment="1">
      <alignment horizontal="center" vertical="center"/>
    </xf>
    <xf numFmtId="166" fontId="21" fillId="0" borderId="4" xfId="0" applyNumberFormat="1" applyFont="1" applyBorder="1" applyAlignment="1">
      <alignment horizontal="center" vertical="center"/>
    </xf>
    <xf numFmtId="14" fontId="22" fillId="0" borderId="4" xfId="0" applyNumberFormat="1" applyFont="1" applyBorder="1" applyAlignment="1">
      <alignment horizontal="left" vertical="center"/>
    </xf>
    <xf numFmtId="49" fontId="22" fillId="0" borderId="4" xfId="0" applyNumberFormat="1" applyFont="1" applyBorder="1" applyAlignment="1">
      <alignment horizontal="left" vertical="center"/>
    </xf>
    <xf numFmtId="0" fontId="38" fillId="0" borderId="0" xfId="0" applyFont="1"/>
    <xf numFmtId="0" fontId="29" fillId="0" borderId="1" xfId="0" applyFont="1" applyBorder="1"/>
    <xf numFmtId="0" fontId="39" fillId="0" borderId="0" xfId="0" applyFont="1"/>
    <xf numFmtId="166" fontId="39" fillId="0" borderId="0" xfId="0" applyNumberFormat="1" applyFont="1" applyAlignment="1">
      <alignment vertical="center"/>
    </xf>
    <xf numFmtId="14" fontId="40" fillId="0" borderId="6" xfId="0" applyNumberFormat="1" applyFont="1" applyBorder="1" applyAlignment="1">
      <alignment horizontal="left" vertical="center"/>
    </xf>
    <xf numFmtId="0" fontId="39" fillId="0" borderId="0" xfId="0" quotePrefix="1" applyFont="1"/>
    <xf numFmtId="0" fontId="32" fillId="2" borderId="1" xfId="0" applyFont="1" applyFill="1" applyBorder="1" applyAlignment="1">
      <alignment horizontal="center" vertical="center" wrapText="1"/>
    </xf>
    <xf numFmtId="167" fontId="41" fillId="2" borderId="1" xfId="0" applyNumberFormat="1" applyFont="1" applyFill="1" applyBorder="1" applyAlignment="1">
      <alignment horizontal="left" vertical="center" wrapText="1"/>
    </xf>
    <xf numFmtId="0" fontId="29" fillId="0" borderId="1" xfId="0" applyFont="1" applyBorder="1" applyAlignment="1">
      <alignment horizontal="center" vertical="center" wrapText="1"/>
    </xf>
    <xf numFmtId="0" fontId="29" fillId="0" borderId="1" xfId="0" applyFont="1" applyBorder="1" applyAlignment="1">
      <alignment horizontal="left" vertical="center" wrapText="1"/>
    </xf>
    <xf numFmtId="167" fontId="32" fillId="3" borderId="1" xfId="0" applyNumberFormat="1" applyFont="1" applyFill="1" applyBorder="1" applyAlignment="1">
      <alignment horizontal="left" vertical="center"/>
    </xf>
    <xf numFmtId="166" fontId="29" fillId="3" borderId="1" xfId="0" applyNumberFormat="1" applyFont="1" applyFill="1" applyBorder="1" applyAlignment="1">
      <alignment horizontal="center" vertical="center"/>
    </xf>
    <xf numFmtId="166" fontId="32" fillId="3" borderId="1" xfId="0" applyNumberFormat="1" applyFont="1" applyFill="1" applyBorder="1" applyAlignment="1">
      <alignment horizontal="center" vertical="center"/>
    </xf>
    <xf numFmtId="166" fontId="29" fillId="3" borderId="1" xfId="0" applyNumberFormat="1" applyFont="1" applyFill="1" applyBorder="1" applyAlignment="1">
      <alignment vertical="center"/>
    </xf>
    <xf numFmtId="166" fontId="29" fillId="3" borderId="1" xfId="0" applyNumberFormat="1" applyFont="1" applyFill="1" applyBorder="1" applyAlignment="1">
      <alignment horizontal="left" vertical="center"/>
    </xf>
    <xf numFmtId="0" fontId="29" fillId="0" borderId="1" xfId="6" applyFont="1" applyBorder="1" applyAlignment="1">
      <alignment horizontal="left" vertical="center"/>
    </xf>
    <xf numFmtId="167" fontId="29" fillId="2" borderId="1" xfId="0" applyNumberFormat="1" applyFont="1" applyFill="1" applyBorder="1" applyAlignment="1">
      <alignment horizontal="left" vertical="center"/>
    </xf>
    <xf numFmtId="166" fontId="29" fillId="0" borderId="1" xfId="0" applyNumberFormat="1" applyFont="1" applyBorder="1" applyAlignment="1">
      <alignment horizontal="center" vertical="center"/>
    </xf>
    <xf numFmtId="166" fontId="29" fillId="0" borderId="1" xfId="0" applyNumberFormat="1" applyFont="1" applyBorder="1" applyAlignment="1">
      <alignment vertical="center"/>
    </xf>
    <xf numFmtId="166" fontId="29" fillId="0" borderId="1" xfId="0" applyNumberFormat="1" applyFont="1" applyBorder="1" applyAlignment="1">
      <alignment horizontal="left" vertical="center"/>
    </xf>
    <xf numFmtId="166" fontId="29" fillId="0" borderId="1" xfId="1" applyNumberFormat="1" applyFont="1" applyBorder="1" applyAlignment="1">
      <alignment horizontal="left" vertical="center"/>
    </xf>
    <xf numFmtId="1" fontId="29" fillId="0" borderId="1" xfId="0" applyNumberFormat="1" applyFont="1" applyBorder="1" applyAlignment="1">
      <alignment horizontal="center" vertical="center"/>
    </xf>
    <xf numFmtId="1" fontId="29" fillId="0" borderId="1" xfId="0" applyNumberFormat="1" applyFont="1" applyBorder="1" applyAlignment="1">
      <alignment horizontal="left" vertical="center"/>
    </xf>
    <xf numFmtId="167" fontId="29" fillId="0" borderId="1" xfId="0" applyNumberFormat="1" applyFont="1" applyBorder="1" applyAlignment="1">
      <alignment horizontal="left" vertical="center"/>
    </xf>
    <xf numFmtId="0" fontId="29" fillId="0" borderId="1" xfId="0" applyFont="1" applyBorder="1" applyAlignment="1">
      <alignment vertical="center"/>
    </xf>
    <xf numFmtId="1" fontId="29" fillId="3" borderId="1" xfId="0" applyNumberFormat="1" applyFont="1" applyFill="1" applyBorder="1" applyAlignment="1">
      <alignment horizontal="center" vertical="center"/>
    </xf>
    <xf numFmtId="1" fontId="29" fillId="3" borderId="1" xfId="0" applyNumberFormat="1" applyFont="1" applyFill="1" applyBorder="1" applyAlignment="1">
      <alignment horizontal="left" vertical="center"/>
    </xf>
    <xf numFmtId="0" fontId="29" fillId="0" borderId="1" xfId="3" applyFont="1" applyFill="1" applyBorder="1" applyAlignment="1">
      <alignment horizontal="left" vertical="center"/>
    </xf>
    <xf numFmtId="0" fontId="29" fillId="0" borderId="1" xfId="1" applyFont="1" applyFill="1" applyBorder="1" applyAlignment="1">
      <alignment horizontal="left" vertical="center"/>
    </xf>
    <xf numFmtId="2" fontId="29" fillId="0" borderId="1" xfId="1" applyNumberFormat="1" applyFont="1" applyFill="1" applyBorder="1" applyAlignment="1">
      <alignment vertical="center"/>
    </xf>
    <xf numFmtId="166" fontId="29" fillId="0" borderId="1" xfId="1" applyNumberFormat="1" applyFont="1" applyFill="1" applyBorder="1" applyAlignment="1">
      <alignment horizontal="left" vertical="center"/>
    </xf>
    <xf numFmtId="2" fontId="29" fillId="0" borderId="1" xfId="1" applyNumberFormat="1" applyFont="1" applyFill="1" applyBorder="1" applyAlignment="1">
      <alignment horizontal="left" vertical="center"/>
    </xf>
    <xf numFmtId="0" fontId="29" fillId="0" borderId="1" xfId="1" applyFont="1" applyFill="1" applyBorder="1" applyAlignment="1">
      <alignment vertical="center"/>
    </xf>
    <xf numFmtId="167" fontId="39" fillId="0" borderId="0" xfId="0" applyNumberFormat="1" applyFont="1" applyAlignment="1">
      <alignment vertical="center"/>
    </xf>
    <xf numFmtId="0" fontId="30" fillId="0" borderId="2" xfId="0" applyFont="1" applyBorder="1" applyAlignment="1">
      <alignment horizontal="left" vertical="center"/>
    </xf>
    <xf numFmtId="166" fontId="3" fillId="0" borderId="1" xfId="0" applyNumberFormat="1" applyFont="1" applyBorder="1" applyAlignment="1">
      <alignment horizontal="left" vertical="center" wrapText="1"/>
    </xf>
    <xf numFmtId="166" fontId="2" fillId="3" borderId="1" xfId="0" applyNumberFormat="1" applyFont="1" applyFill="1" applyBorder="1" applyAlignment="1">
      <alignment horizontal="left" vertical="center" wrapText="1"/>
    </xf>
    <xf numFmtId="166" fontId="2" fillId="0" borderId="1" xfId="0" applyNumberFormat="1" applyFont="1" applyBorder="1" applyAlignment="1">
      <alignment horizontal="left" vertical="center" wrapText="1"/>
    </xf>
    <xf numFmtId="0" fontId="0" fillId="0" borderId="0" xfId="0" applyAlignment="1">
      <alignment horizontal="left"/>
    </xf>
    <xf numFmtId="14" fontId="22" fillId="0" borderId="1" xfId="0" applyNumberFormat="1" applyFont="1" applyBorder="1" applyAlignment="1">
      <alignment horizontal="left" vertical="center" wrapText="1"/>
    </xf>
    <xf numFmtId="49" fontId="32" fillId="2" borderId="1" xfId="0" applyNumberFormat="1" applyFont="1" applyFill="1" applyBorder="1" applyAlignment="1">
      <alignment horizontal="center" vertical="center" wrapText="1"/>
    </xf>
    <xf numFmtId="0" fontId="41" fillId="2" borderId="1" xfId="0" applyFont="1" applyFill="1" applyBorder="1" applyAlignment="1">
      <alignment horizontal="left" vertical="center" wrapText="1"/>
    </xf>
    <xf numFmtId="0" fontId="32" fillId="3" borderId="1" xfId="0" applyFont="1" applyFill="1" applyBorder="1" applyAlignment="1">
      <alignment vertical="center"/>
    </xf>
    <xf numFmtId="165" fontId="29" fillId="3" borderId="1" xfId="0" applyNumberFormat="1" applyFont="1" applyFill="1" applyBorder="1" applyAlignment="1">
      <alignment horizontal="center" vertical="center"/>
    </xf>
    <xf numFmtId="0" fontId="29" fillId="3" borderId="1" xfId="0" applyFont="1" applyFill="1" applyBorder="1" applyAlignment="1">
      <alignment horizontal="center" vertical="center"/>
    </xf>
    <xf numFmtId="0" fontId="32" fillId="3" borderId="1" xfId="0" applyFont="1" applyFill="1" applyBorder="1" applyAlignment="1">
      <alignment horizontal="center" vertical="center"/>
    </xf>
    <xf numFmtId="0" fontId="29" fillId="3" borderId="1" xfId="0" applyFont="1" applyFill="1" applyBorder="1"/>
    <xf numFmtId="167" fontId="29" fillId="0" borderId="1" xfId="0" applyNumberFormat="1" applyFont="1" applyBorder="1" applyAlignment="1">
      <alignment vertical="center"/>
    </xf>
    <xf numFmtId="0" fontId="29" fillId="0" borderId="1" xfId="1" applyFont="1" applyBorder="1" applyAlignment="1">
      <alignment vertical="center"/>
    </xf>
    <xf numFmtId="165" fontId="32" fillId="3" borderId="1" xfId="0" applyNumberFormat="1" applyFont="1" applyFill="1" applyBorder="1" applyAlignment="1">
      <alignment horizontal="left" vertical="center"/>
    </xf>
    <xf numFmtId="3" fontId="29" fillId="3" borderId="1" xfId="0" applyNumberFormat="1" applyFont="1" applyFill="1" applyBorder="1" applyAlignment="1">
      <alignment horizontal="center" vertical="center"/>
    </xf>
    <xf numFmtId="49" fontId="29" fillId="0" borderId="1" xfId="0" applyNumberFormat="1" applyFont="1" applyBorder="1" applyAlignment="1">
      <alignment horizontal="center" vertical="center"/>
    </xf>
    <xf numFmtId="14" fontId="29" fillId="0" borderId="1" xfId="1" applyNumberFormat="1" applyFont="1" applyFill="1" applyBorder="1" applyAlignment="1">
      <alignment horizontal="left" vertical="center"/>
    </xf>
    <xf numFmtId="0" fontId="29" fillId="0" borderId="0" xfId="0" applyFont="1" applyAlignment="1">
      <alignment vertical="center"/>
    </xf>
    <xf numFmtId="0" fontId="29" fillId="0" borderId="0" xfId="0" applyFont="1" applyAlignment="1">
      <alignment horizontal="center" vertical="center"/>
    </xf>
    <xf numFmtId="165" fontId="32" fillId="3" borderId="10" xfId="0" applyNumberFormat="1" applyFont="1" applyFill="1" applyBorder="1" applyAlignment="1">
      <alignment horizontal="left" vertical="center"/>
    </xf>
    <xf numFmtId="0" fontId="29" fillId="0" borderId="10" xfId="0" applyFont="1" applyBorder="1" applyAlignment="1">
      <alignment vertical="center"/>
    </xf>
    <xf numFmtId="0" fontId="32" fillId="0" borderId="1" xfId="0" applyFont="1" applyBorder="1" applyAlignment="1">
      <alignment vertical="center"/>
    </xf>
    <xf numFmtId="0" fontId="37" fillId="0" borderId="1" xfId="0" applyFont="1" applyBorder="1" applyAlignment="1">
      <alignment horizontal="center" vertical="top" wrapText="1"/>
    </xf>
    <xf numFmtId="0" fontId="35" fillId="0" borderId="1" xfId="0" applyFont="1" applyBorder="1" applyAlignment="1">
      <alignment horizontal="center" vertical="top" wrapText="1"/>
    </xf>
    <xf numFmtId="49" fontId="36" fillId="0" borderId="1" xfId="0" applyNumberFormat="1" applyFont="1" applyBorder="1" applyAlignment="1">
      <alignment horizontal="center" vertical="top" wrapText="1"/>
    </xf>
    <xf numFmtId="0" fontId="36" fillId="0" borderId="1" xfId="0" applyFont="1" applyBorder="1" applyAlignment="1">
      <alignment horizontal="justify" vertical="top" wrapText="1"/>
    </xf>
    <xf numFmtId="49" fontId="34" fillId="0" borderId="0" xfId="0" applyNumberFormat="1" applyFont="1" applyAlignment="1">
      <alignment horizontal="center" vertical="center" wrapText="1"/>
    </xf>
    <xf numFmtId="0" fontId="34" fillId="0" borderId="0" xfId="0" applyFont="1" applyAlignment="1">
      <alignment horizontal="center" vertical="center" wrapText="1"/>
    </xf>
    <xf numFmtId="49" fontId="25" fillId="0" borderId="1" xfId="0" applyNumberFormat="1" applyFont="1" applyBorder="1" applyAlignment="1">
      <alignment horizontal="center" vertical="center" wrapText="1"/>
    </xf>
    <xf numFmtId="0" fontId="25" fillId="0" borderId="1" xfId="0" applyFont="1" applyBorder="1" applyAlignment="1">
      <alignment horizontal="center" vertical="center" wrapText="1"/>
    </xf>
    <xf numFmtId="0" fontId="36" fillId="0" borderId="1" xfId="0" applyFont="1" applyBorder="1" applyAlignment="1">
      <alignment horizontal="center" vertical="top" wrapText="1"/>
    </xf>
    <xf numFmtId="0" fontId="22" fillId="0" borderId="1" xfId="0" applyFont="1" applyBorder="1" applyAlignment="1">
      <alignment horizontal="center" vertical="center" wrapText="1"/>
    </xf>
    <xf numFmtId="49" fontId="22" fillId="0" borderId="1" xfId="0" applyNumberFormat="1" applyFont="1" applyBorder="1" applyAlignment="1">
      <alignment horizontal="center" vertical="center" wrapText="1"/>
    </xf>
    <xf numFmtId="0" fontId="22" fillId="0" borderId="5" xfId="0" applyFont="1" applyBorder="1" applyAlignment="1">
      <alignment wrapText="1"/>
    </xf>
    <xf numFmtId="0" fontId="0" fillId="0" borderId="5" xfId="0" applyBorder="1" applyAlignment="1">
      <alignment wrapText="1"/>
    </xf>
    <xf numFmtId="0" fontId="22" fillId="2" borderId="3" xfId="0" applyFont="1" applyFill="1" applyBorder="1" applyAlignment="1">
      <alignment horizontal="center" vertical="center" wrapText="1"/>
    </xf>
    <xf numFmtId="0" fontId="21" fillId="2" borderId="3" xfId="0" applyFont="1" applyFill="1" applyBorder="1" applyAlignment="1">
      <alignment horizontal="center" vertical="center" wrapText="1"/>
    </xf>
    <xf numFmtId="49" fontId="22" fillId="0" borderId="3" xfId="0" applyNumberFormat="1" applyFont="1" applyBorder="1" applyAlignment="1">
      <alignment horizontal="center" vertical="center" wrapText="1"/>
    </xf>
    <xf numFmtId="0" fontId="22" fillId="0" borderId="3" xfId="0" applyFont="1" applyBorder="1" applyAlignment="1">
      <alignment horizontal="center" vertical="center" wrapText="1"/>
    </xf>
    <xf numFmtId="49" fontId="22" fillId="0" borderId="3" xfId="0" applyNumberFormat="1" applyFont="1" applyBorder="1" applyAlignment="1">
      <alignment horizontal="left" vertical="center" wrapText="1"/>
    </xf>
    <xf numFmtId="49" fontId="22" fillId="0" borderId="1" xfId="0" applyNumberFormat="1" applyFont="1" applyBorder="1" applyAlignment="1">
      <alignment horizontal="left" vertical="center" wrapText="1"/>
    </xf>
    <xf numFmtId="0" fontId="22"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5" fillId="0" borderId="0" xfId="0" applyFont="1" applyAlignment="1">
      <alignment horizontal="left" vertical="center" wrapText="1"/>
    </xf>
    <xf numFmtId="0" fontId="0" fillId="0" borderId="0" xfId="0"/>
    <xf numFmtId="0" fontId="2" fillId="0" borderId="0" xfId="0" applyFont="1" applyAlignment="1">
      <alignment horizontal="left" vertical="center" wrapText="1"/>
    </xf>
    <xf numFmtId="0" fontId="2" fillId="0" borderId="0" xfId="0" applyFont="1" applyAlignment="1">
      <alignment vertical="center" wrapText="1"/>
    </xf>
    <xf numFmtId="0" fontId="30" fillId="0" borderId="0" xfId="0" applyFont="1"/>
    <xf numFmtId="0" fontId="29" fillId="2"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32" fillId="2" borderId="1" xfId="0" applyFont="1" applyFill="1" applyBorder="1" applyAlignment="1">
      <alignment horizontal="center" vertical="center" wrapText="1"/>
    </xf>
    <xf numFmtId="0" fontId="32" fillId="2" borderId="7" xfId="0"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66" fontId="29" fillId="2" borderId="1" xfId="0" applyNumberFormat="1" applyFont="1" applyFill="1" applyBorder="1" applyAlignment="1">
      <alignment horizontal="center" vertical="center" wrapText="1"/>
    </xf>
    <xf numFmtId="167" fontId="29" fillId="2" borderId="1" xfId="0" applyNumberFormat="1" applyFont="1" applyFill="1" applyBorder="1" applyAlignment="1">
      <alignment horizontal="center" vertical="center" wrapText="1"/>
    </xf>
    <xf numFmtId="166" fontId="32" fillId="2" borderId="1" xfId="0" applyNumberFormat="1" applyFont="1" applyFill="1" applyBorder="1" applyAlignment="1">
      <alignment horizontal="center" vertical="center" wrapText="1"/>
    </xf>
  </cellXfs>
  <cellStyles count="9">
    <cellStyle name="Гиперссылка" xfId="1" builtinId="8"/>
    <cellStyle name="Гиперссылка 2" xfId="2" xr:uid="{00000000-0005-0000-0000-000001000000}"/>
    <cellStyle name="Гиперссылка 2 2" xfId="3" xr:uid="{00000000-0005-0000-0000-000002000000}"/>
    <cellStyle name="Гиперссылка 3" xfId="4" xr:uid="{00000000-0005-0000-0000-000003000000}"/>
    <cellStyle name="Обычный" xfId="0" builtinId="0"/>
    <cellStyle name="Обычный 2" xfId="5" xr:uid="{00000000-0005-0000-0000-000005000000}"/>
    <cellStyle name="Обычный 2 5 2" xfId="6" xr:uid="{00000000-0005-0000-0000-000006000000}"/>
    <cellStyle name="Обычный 3" xfId="7" xr:uid="{00000000-0005-0000-0000-000007000000}"/>
    <cellStyle name="Финансовый" xfId="8"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rating@nifi.ru"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sakhminfin.ru/index.php/normotvorchestvo/izdnpa/3457-prikaz" TargetMode="External"/><Relationship Id="rId13" Type="http://schemas.openxmlformats.org/officeDocument/2006/relationships/hyperlink" Target="https://sakhminfin.ru/index.php/otkrytoe-ministerstvo/plany-po-realizatsii-kontseptsii-otkrytosti/3809-plan-2022-otkryt-budzhet-2" TargetMode="External"/><Relationship Id="rId3" Type="http://schemas.openxmlformats.org/officeDocument/2006/relationships/hyperlink" Target="https://mf.orb.ru/documents/active/3433/" TargetMode="External"/><Relationship Id="rId7" Type="http://schemas.openxmlformats.org/officeDocument/2006/relationships/hyperlink" Target="https://ebudget.primorsky.ru/Menu/Page/421" TargetMode="External"/><Relationship Id="rId12" Type="http://schemas.openxmlformats.org/officeDocument/2006/relationships/hyperlink" Target="https://minfin.khabkrai.ru/portal/Show/Content/4495?ParentItemId=1208" TargetMode="External"/><Relationship Id="rId2" Type="http://schemas.openxmlformats.org/officeDocument/2006/relationships/hyperlink" Target="https://www.mfur.ru/documents/?PAGEN_1=28" TargetMode="External"/><Relationship Id="rId1" Type="http://schemas.openxmlformats.org/officeDocument/2006/relationships/hyperlink" Target="https://minfin.tularegion.ru/documents/?SECTION=1772;" TargetMode="External"/><Relationship Id="rId6" Type="http://schemas.openxmlformats.org/officeDocument/2006/relationships/hyperlink" Target="https://minfin.75.ru/dokumenty" TargetMode="External"/><Relationship Id="rId11" Type="http://schemas.openxmlformats.org/officeDocument/2006/relationships/hyperlink" Target="https://minfin.khabkrai.ru/portal/Show/Category/49?ItemId=199" TargetMode="External"/><Relationship Id="rId5" Type="http://schemas.openxmlformats.org/officeDocument/2006/relationships/hyperlink" Target="http://mf.omskportal.ru/oiv/mf/otrasl/otkrbudg" TargetMode="External"/><Relationship Id="rId15" Type="http://schemas.openxmlformats.org/officeDocument/2006/relationships/hyperlink" Target="https://www.fin.amurobl.ru/pages/deyatelnost/povyshenie-urovnya-otkrytosti-byudzheta/" TargetMode="External"/><Relationship Id="rId10" Type="http://schemas.openxmlformats.org/officeDocument/2006/relationships/hyperlink" Target="https://minfin-altai.ru/regulatory/normativnye-pravovye-akty/prikazy.php?ELEMENT_ID=6258" TargetMode="External"/><Relationship Id="rId4" Type="http://schemas.openxmlformats.org/officeDocument/2006/relationships/hyperlink" Target="http://mf.omskportal.ru/oiv/mf/etc/tcelprog" TargetMode="External"/><Relationship Id="rId9" Type="http://schemas.openxmlformats.org/officeDocument/2006/relationships/hyperlink" Target="https://minfin.rkomi.ru/deyatelnost/gosudarstvennaya-programma-i-izmeneniya-v-nee" TargetMode="External"/><Relationship Id="rId14" Type="http://schemas.openxmlformats.org/officeDocument/2006/relationships/hyperlink" Target="https://sakhminfin.ru/index.php/otkrytoe-ministerstvo/plany-po-realizatsii-kontseptsii-otkrytosti/3826-rasporsmfot04042022n3-03-31-r"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mf.orb.ru/documents/active/73157/" TargetMode="External"/><Relationship Id="rId3" Type="http://schemas.openxmlformats.org/officeDocument/2006/relationships/hyperlink" Target="https://minfin.gov-murman.ru/activities/Minfin_college/" TargetMode="External"/><Relationship Id="rId7" Type="http://schemas.openxmlformats.org/officeDocument/2006/relationships/hyperlink" Target="https://df.gov35.ru/otkrytyy-byudzhet/otkrytost-byudzhetnyh-dannyh/rabochaya-gruppa-po-voprosam-obespecheniya-otkrytosti-byudzhetnyh-dannyh/index.php?ELEMENT_ID=14822" TargetMode="External"/><Relationship Id="rId2" Type="http://schemas.openxmlformats.org/officeDocument/2006/relationships/hyperlink" Target="https://www.yarregion.ru/depts/depfin/tmpPages/activities.aspx" TargetMode="External"/><Relationship Id="rId1" Type="http://schemas.openxmlformats.org/officeDocument/2006/relationships/hyperlink" Target="https://adm.rkursk.ru/index.php?id=684&amp;mat_id=116026&amp;view_count_mats=50&amp;page=2" TargetMode="External"/><Relationship Id="rId6" Type="http://schemas.openxmlformats.org/officeDocument/2006/relationships/hyperlink" Target="https://minfin.75.ru/dokumenty/238569-prikaz-ministerstva-finansov-zabaykal-skogo-kraya-ot-9-iyulya-2021-goda-130-pd-o-sozdanii-mezhvedomstvennoy-rabochey-gruppy-po-obespecheniyu-otkrytosti-byudzhetnyh-dannyh-zabaykal-skogo-kraya" TargetMode="External"/><Relationship Id="rId11" Type="http://schemas.openxmlformats.org/officeDocument/2006/relationships/hyperlink" Target="https://primorsky.ru/authorities/executive-agencies/departments/finance/acts.php" TargetMode="External"/><Relationship Id="rId5" Type="http://schemas.openxmlformats.org/officeDocument/2006/relationships/hyperlink" Target="https://minfin.khabkrai.ru/portal/Show/Category/309?ItemId=1208" TargetMode="External"/><Relationship Id="rId10" Type="http://schemas.openxmlformats.org/officeDocument/2006/relationships/hyperlink" Target="https://mf.omskportal.ru/oiv/mf/otrasl/otkrbudg/razdel37" TargetMode="External"/><Relationship Id="rId4" Type="http://schemas.openxmlformats.org/officeDocument/2006/relationships/hyperlink" Target="https://www.fin.amurobl.ru/pages/deyatelnost/povyshenie-urovnya-otkrytosti-byudzheta/" TargetMode="External"/><Relationship Id="rId9" Type="http://schemas.openxmlformats.org/officeDocument/2006/relationships/hyperlink" Target="https://minfin-altai.ru/about/missions/mezhvedomstvennaya-rabochaya-gruppa-po-obespecheniyu-otkrytosti-byudzhetnykh-dannykh-respubliki-alta.php"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ebudget.primorsky.ru/Menu/Page/1485" TargetMode="External"/><Relationship Id="rId2" Type="http://schemas.openxmlformats.org/officeDocument/2006/relationships/hyperlink" Target="https://www.yarregion.ru/depts/depfin/tmpPages/activities.aspx" TargetMode="External"/><Relationship Id="rId1" Type="http://schemas.openxmlformats.org/officeDocument/2006/relationships/hyperlink" Target="https://kursk.ru/region/economy/page-178975/" TargetMode="External"/><Relationship Id="rId6" Type="http://schemas.openxmlformats.org/officeDocument/2006/relationships/hyperlink" Target="https://minfin.khabkrai.ru/portal/Show/Content/4774?ParentItemId=1257" TargetMode="External"/><Relationship Id="rId5" Type="http://schemas.openxmlformats.org/officeDocument/2006/relationships/hyperlink" Target="https://ebudget.primorsky.ru/Menu/Page/1485" TargetMode="External"/><Relationship Id="rId4" Type="http://schemas.openxmlformats.org/officeDocument/2006/relationships/hyperlink" Target="https://minfin-altai.ru/about/missions/mezhvedomstvennaya-rabochaya-gruppa-po-obespecheniyu-otkrytosti-byudzhetnykh-dannykh-respubliki-alta.php"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minfin.gov39.ru/press/media/" TargetMode="External"/><Relationship Id="rId13" Type="http://schemas.openxmlformats.org/officeDocument/2006/relationships/hyperlink" Target="https://depfin.admhmao.ru/otkrytyy-byudzhet/smi-o-byudzhete-avtonomnogo-okruga/" TargetMode="External"/><Relationship Id="rId18" Type="http://schemas.openxmlformats.org/officeDocument/2006/relationships/hyperlink" Target="https://mfsk.ru/news/smi" TargetMode="External"/><Relationship Id="rId26" Type="http://schemas.openxmlformats.org/officeDocument/2006/relationships/hyperlink" Target="http://ob.fin.amurobl.ru/obshchestvennoye_uchastiye/media_about_budget" TargetMode="External"/><Relationship Id="rId3" Type="http://schemas.openxmlformats.org/officeDocument/2006/relationships/hyperlink" Target="https://df.gov35.ru/otkrytyy-byudzhet/otkrytost-byudzhetnyh-dannyh/smi-o-byudzhete/" TargetMode="External"/><Relationship Id="rId21" Type="http://schemas.openxmlformats.org/officeDocument/2006/relationships/hyperlink" Target="https://dfei.adm-nao.ru/byudzhet-dlya-grazhdan/" TargetMode="External"/><Relationship Id="rId7" Type="http://schemas.openxmlformats.org/officeDocument/2006/relationships/hyperlink" Target="https://bryanskoblfin.ru/open/Show/Category/144?ItemId=223" TargetMode="External"/><Relationship Id="rId12" Type="http://schemas.openxmlformats.org/officeDocument/2006/relationships/hyperlink" Target="http://minfin.krskstate.ru/press/smi" TargetMode="External"/><Relationship Id="rId17" Type="http://schemas.openxmlformats.org/officeDocument/2006/relationships/hyperlink" Target="https://minfin.bashkortostan.ru/presscenter/media/" TargetMode="External"/><Relationship Id="rId25" Type="http://schemas.openxmlformats.org/officeDocument/2006/relationships/hyperlink" Target="https://minfin.75.ru/byudzhet/konsolidirovannyy-kraevoy-byudzhet/269305-smi-o-byudzhete" TargetMode="External"/><Relationship Id="rId2" Type="http://schemas.openxmlformats.org/officeDocument/2006/relationships/hyperlink" Target="https://ebudget.primorsky.ru/Page/BudgLaw?project=0&amp;ItemId=1472&amp;show_title=on" TargetMode="External"/><Relationship Id="rId16" Type="http://schemas.openxmlformats.org/officeDocument/2006/relationships/hyperlink" Target="https://minfin.cap.ru/press-centr?text=&#1073;&#1102;&#1076;&#1078;&#1077;&#1090;&amp;type=publications" TargetMode="External"/><Relationship Id="rId20" Type="http://schemas.openxmlformats.org/officeDocument/2006/relationships/hyperlink" Target="https://www.donnews.ru/byudzhet-rostovskoy-oblasti-v-2021-godu-ispolnen-s-profitsitom-v-6-mlrd-rubley_32423540?utm_source=yxnews&amp;utm_medium=desktop&amp;utm_referrer=https%3A%2F%2Fyandex.ru%2Fnews%2Fsearch%3Ftext%3D;" TargetMode="External"/><Relationship Id="rId1" Type="http://schemas.openxmlformats.org/officeDocument/2006/relationships/hyperlink" Target="http://beldepfin.ru/novosti-smi/" TargetMode="External"/><Relationship Id="rId6" Type="http://schemas.openxmlformats.org/officeDocument/2006/relationships/hyperlink" Target="https://www.yarregion.ru/depts/depfin/tmpPages/activities.aspx" TargetMode="External"/><Relationship Id="rId11" Type="http://schemas.openxmlformats.org/officeDocument/2006/relationships/hyperlink" Target="http://omskregion.info/news/110848-glava_omskogo_minfina_vadim_chechenko_otchitalsya_/" TargetMode="External"/><Relationship Id="rId24" Type="http://schemas.openxmlformats.org/officeDocument/2006/relationships/hyperlink" Target="https://kursk.ru/region/economy/finansy/smi-o-byudzhete1/" TargetMode="External"/><Relationship Id="rId5" Type="http://schemas.openxmlformats.org/officeDocument/2006/relationships/hyperlink" Target="http://beldepfin.ru/novosti/rbk-27072022-dohody-regionov-ot-upravleniya-finans/" TargetMode="External"/><Relationship Id="rId15" Type="http://schemas.openxmlformats.org/officeDocument/2006/relationships/hyperlink" Target="https://www.minfin74.ru/mMore/smi/" TargetMode="External"/><Relationship Id="rId23" Type="http://schemas.openxmlformats.org/officeDocument/2006/relationships/hyperlink" Target="https://minfin.admoblkaluga.ru/page/smi-o-byudzhete/" TargetMode="External"/><Relationship Id="rId10" Type="http://schemas.openxmlformats.org/officeDocument/2006/relationships/hyperlink" Target="http://omskregion.info/news/109263-omskiy_minfin_otchitalsya_ob_ispolnenii_regionalno/" TargetMode="External"/><Relationship Id="rId19" Type="http://schemas.openxmlformats.org/officeDocument/2006/relationships/hyperlink" Target="https://minfin.donland.ru/about/smi2966/" TargetMode="External"/><Relationship Id="rId4" Type="http://schemas.openxmlformats.org/officeDocument/2006/relationships/hyperlink" Target="https://budget.mosreg.ru/byudzhet-dlya-grazhdan/monitoring-analiticheskix-statej-tele-radio-ili-videoprogramm-o-byudzhete-mo/" TargetMode="External"/><Relationship Id="rId9" Type="http://schemas.openxmlformats.org/officeDocument/2006/relationships/hyperlink" Target="https://mf.omskportal.ru/oiv/mf/otrasl/otkrbudg/11" TargetMode="External"/><Relationship Id="rId14" Type="http://schemas.openxmlformats.org/officeDocument/2006/relationships/hyperlink" Target="https://ugra-news.ru/article/byudzhet_yugry_2021/;" TargetMode="External"/><Relationship Id="rId22" Type="http://schemas.openxmlformats.org/officeDocument/2006/relationships/hyperlink" Target="https://minfin.rk.gov.ru/ru/structure/266" TargetMode="External"/><Relationship Id="rId27" Type="http://schemas.openxmlformats.org/officeDocument/2006/relationships/hyperlink" Target="https://minfin.49gov.ru/press/smi/?ayear_4=2022&amp;amonth_4=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6FFF7-C508-004B-8D96-FD18CE565DD6}">
  <sheetPr>
    <pageSetUpPr fitToPage="1"/>
  </sheetPr>
  <dimension ref="A1:H95"/>
  <sheetViews>
    <sheetView tabSelected="1" zoomScaleNormal="100" zoomScalePageLayoutView="80" workbookViewId="0">
      <pane ySplit="4" topLeftCell="A5" activePane="bottomLeft" state="frozen"/>
      <selection activeCell="G33" sqref="G33:G2385"/>
      <selection pane="bottomLeft"/>
    </sheetView>
  </sheetViews>
  <sheetFormatPr baseColWidth="10" defaultColWidth="8.83203125" defaultRowHeight="15" x14ac:dyDescent="0.2"/>
  <cols>
    <col min="1" max="1" width="24.83203125" customWidth="1"/>
    <col min="2" max="2" width="12.83203125" customWidth="1"/>
    <col min="3" max="3" width="9.83203125" customWidth="1"/>
    <col min="4" max="4" width="20.83203125" style="190" customWidth="1"/>
    <col min="5" max="5" width="26" customWidth="1"/>
    <col min="6" max="6" width="26.6640625" bestFit="1" customWidth="1"/>
    <col min="7" max="7" width="27.6640625" customWidth="1"/>
    <col min="8" max="8" width="33.6640625" customWidth="1"/>
  </cols>
  <sheetData>
    <row r="1" spans="1:8" ht="30" customHeight="1" x14ac:dyDescent="0.2">
      <c r="A1" s="32" t="s">
        <v>748</v>
      </c>
      <c r="B1" s="101"/>
      <c r="C1" s="101"/>
      <c r="D1" s="101"/>
      <c r="E1" s="101"/>
      <c r="F1" s="101"/>
      <c r="G1" s="101"/>
    </row>
    <row r="2" spans="1:8" ht="20" customHeight="1" x14ac:dyDescent="0.2">
      <c r="A2" s="98" t="s">
        <v>744</v>
      </c>
      <c r="B2" s="99"/>
      <c r="C2" s="99"/>
      <c r="D2" s="186"/>
      <c r="E2" s="99"/>
      <c r="F2" s="99"/>
      <c r="G2" s="99"/>
      <c r="H2" s="100"/>
    </row>
    <row r="3" spans="1:8" ht="111" customHeight="1" x14ac:dyDescent="0.2">
      <c r="A3" s="116" t="s">
        <v>787</v>
      </c>
      <c r="B3" s="117" t="s">
        <v>586</v>
      </c>
      <c r="C3" s="117" t="s">
        <v>786</v>
      </c>
      <c r="D3" s="116" t="s">
        <v>745</v>
      </c>
      <c r="E3" s="8" t="s">
        <v>368</v>
      </c>
      <c r="F3" s="8" t="s">
        <v>372</v>
      </c>
      <c r="G3" s="8" t="s">
        <v>374</v>
      </c>
      <c r="H3" s="8" t="s">
        <v>243</v>
      </c>
    </row>
    <row r="4" spans="1:8" ht="18" customHeight="1" x14ac:dyDescent="0.2">
      <c r="A4" s="24" t="s">
        <v>6</v>
      </c>
      <c r="B4" s="10" t="s">
        <v>15</v>
      </c>
      <c r="C4" s="10" t="s">
        <v>7</v>
      </c>
      <c r="D4" s="24"/>
      <c r="E4" s="9" t="s">
        <v>7</v>
      </c>
      <c r="F4" s="11" t="s">
        <v>7</v>
      </c>
      <c r="G4" s="11" t="s">
        <v>7</v>
      </c>
      <c r="H4" s="11" t="s">
        <v>7</v>
      </c>
    </row>
    <row r="5" spans="1:8" s="7" customFormat="1" ht="15" customHeight="1" x14ac:dyDescent="0.2">
      <c r="A5" s="25" t="s">
        <v>14</v>
      </c>
      <c r="B5" s="14"/>
      <c r="C5" s="15">
        <f>SUM(E5:H5)</f>
        <v>8</v>
      </c>
      <c r="D5" s="187"/>
      <c r="E5" s="16">
        <v>2</v>
      </c>
      <c r="F5" s="17">
        <v>2</v>
      </c>
      <c r="G5" s="17">
        <v>2</v>
      </c>
      <c r="H5" s="17">
        <v>2</v>
      </c>
    </row>
    <row r="6" spans="1:8" s="7" customFormat="1" ht="15" customHeight="1" x14ac:dyDescent="0.2">
      <c r="A6" s="119" t="s">
        <v>174</v>
      </c>
      <c r="B6" s="14"/>
      <c r="C6" s="15"/>
      <c r="D6" s="187"/>
      <c r="E6" s="16"/>
      <c r="F6" s="17"/>
      <c r="G6" s="17"/>
      <c r="H6" s="17"/>
    </row>
    <row r="7" spans="1:8" ht="16" customHeight="1" x14ac:dyDescent="0.2">
      <c r="A7" s="53" t="s">
        <v>251</v>
      </c>
      <c r="B7" s="28">
        <f>ROUND(C7/$C$5*100,1)</f>
        <v>100</v>
      </c>
      <c r="C7" s="28">
        <f>SUM(E7:H7)</f>
        <v>8</v>
      </c>
      <c r="D7" s="189" t="s">
        <v>402</v>
      </c>
      <c r="E7" s="29">
        <f>'12.1'!F100</f>
        <v>2</v>
      </c>
      <c r="F7" s="27">
        <f>'12.2'!F86</f>
        <v>2</v>
      </c>
      <c r="G7" s="27">
        <f>'12.3'!E90</f>
        <v>2</v>
      </c>
      <c r="H7" s="27">
        <f>'12.4'!E86</f>
        <v>2</v>
      </c>
    </row>
    <row r="8" spans="1:8" s="3" customFormat="1" ht="16" customHeight="1" x14ac:dyDescent="0.2">
      <c r="A8" s="53" t="s">
        <v>109</v>
      </c>
      <c r="B8" s="28">
        <f>ROUND(C8/$C$5*100,1)</f>
        <v>87.5</v>
      </c>
      <c r="C8" s="28">
        <f>SUM(E8:H8)</f>
        <v>7</v>
      </c>
      <c r="D8" s="189" t="s">
        <v>402</v>
      </c>
      <c r="E8" s="29">
        <f>'12.1'!F108</f>
        <v>2</v>
      </c>
      <c r="F8" s="27">
        <f>'12.2'!F93</f>
        <v>2</v>
      </c>
      <c r="G8" s="27">
        <f>'12.3'!E98</f>
        <v>2</v>
      </c>
      <c r="H8" s="27">
        <f>'12.4'!E93</f>
        <v>1</v>
      </c>
    </row>
    <row r="9" spans="1:8" s="3" customFormat="1" ht="16" customHeight="1" x14ac:dyDescent="0.2">
      <c r="A9" s="41" t="s">
        <v>175</v>
      </c>
      <c r="B9" s="28"/>
      <c r="C9" s="28"/>
      <c r="D9" s="189"/>
      <c r="E9" s="29"/>
      <c r="F9" s="27"/>
      <c r="G9" s="27"/>
      <c r="H9" s="27"/>
    </row>
    <row r="10" spans="1:8" ht="16" customHeight="1" x14ac:dyDescent="0.2">
      <c r="A10" s="53" t="s">
        <v>250</v>
      </c>
      <c r="B10" s="28">
        <f t="shared" ref="B10:B16" si="0">ROUND(C10/$C$5*100,1)</f>
        <v>75</v>
      </c>
      <c r="C10" s="28">
        <f t="shared" ref="C10:C16" si="1">SUM(E10:H10)</f>
        <v>6</v>
      </c>
      <c r="D10" s="189" t="s">
        <v>402</v>
      </c>
      <c r="E10" s="29">
        <f>'12.1'!F21</f>
        <v>1</v>
      </c>
      <c r="F10" s="27">
        <f>'12.2'!F17</f>
        <v>2</v>
      </c>
      <c r="G10" s="27">
        <f>'12.3'!E18</f>
        <v>2</v>
      </c>
      <c r="H10" s="27">
        <f>'12.4'!E17</f>
        <v>1</v>
      </c>
    </row>
    <row r="11" spans="1:8" ht="16" customHeight="1" x14ac:dyDescent="0.2">
      <c r="A11" s="53" t="s">
        <v>196</v>
      </c>
      <c r="B11" s="28">
        <f t="shared" si="0"/>
        <v>75</v>
      </c>
      <c r="C11" s="28">
        <f t="shared" si="1"/>
        <v>6</v>
      </c>
      <c r="D11" s="189" t="s">
        <v>402</v>
      </c>
      <c r="E11" s="29">
        <f>'12.1'!F37</f>
        <v>1</v>
      </c>
      <c r="F11" s="27">
        <f>'12.2'!F30</f>
        <v>2</v>
      </c>
      <c r="G11" s="27">
        <f>'12.3'!E33</f>
        <v>2</v>
      </c>
      <c r="H11" s="27">
        <f>'12.4'!E30</f>
        <v>1</v>
      </c>
    </row>
    <row r="12" spans="1:8" ht="16" customHeight="1" x14ac:dyDescent="0.2">
      <c r="A12" s="53" t="s">
        <v>79</v>
      </c>
      <c r="B12" s="28">
        <f t="shared" si="0"/>
        <v>75</v>
      </c>
      <c r="C12" s="28">
        <f t="shared" si="1"/>
        <v>6</v>
      </c>
      <c r="D12" s="189" t="s">
        <v>402</v>
      </c>
      <c r="E12" s="29">
        <f>'12.1'!F92</f>
        <v>2</v>
      </c>
      <c r="F12" s="27">
        <f>'12.2'!F78</f>
        <v>2</v>
      </c>
      <c r="G12" s="27">
        <f>'12.3'!E82</f>
        <v>1</v>
      </c>
      <c r="H12" s="27">
        <f>'12.4'!E78</f>
        <v>1</v>
      </c>
    </row>
    <row r="13" spans="1:8" ht="16" customHeight="1" x14ac:dyDescent="0.2">
      <c r="A13" s="53" t="s">
        <v>68</v>
      </c>
      <c r="B13" s="28">
        <f t="shared" si="0"/>
        <v>62.5</v>
      </c>
      <c r="C13" s="28">
        <f t="shared" si="1"/>
        <v>5</v>
      </c>
      <c r="D13" s="189" t="s">
        <v>402</v>
      </c>
      <c r="E13" s="29">
        <f>'12.1'!F17</f>
        <v>1</v>
      </c>
      <c r="F13" s="27">
        <f>'12.2'!F15</f>
        <v>1</v>
      </c>
      <c r="G13" s="27">
        <f>'12.3'!E15</f>
        <v>2</v>
      </c>
      <c r="H13" s="27">
        <f>'12.4'!E15</f>
        <v>1</v>
      </c>
    </row>
    <row r="14" spans="1:8" ht="16" customHeight="1" x14ac:dyDescent="0.2">
      <c r="A14" s="53" t="s">
        <v>92</v>
      </c>
      <c r="B14" s="28">
        <f t="shared" si="0"/>
        <v>62.5</v>
      </c>
      <c r="C14" s="28">
        <f t="shared" si="1"/>
        <v>5</v>
      </c>
      <c r="D14" s="189" t="s">
        <v>402</v>
      </c>
      <c r="E14" s="29">
        <f>'12.1'!F29</f>
        <v>1</v>
      </c>
      <c r="F14" s="27">
        <f>'12.2'!F24</f>
        <v>2</v>
      </c>
      <c r="G14" s="27">
        <f>'12.3'!E27</f>
        <v>1</v>
      </c>
      <c r="H14" s="27">
        <f>'12.4'!E24</f>
        <v>1</v>
      </c>
    </row>
    <row r="15" spans="1:8" ht="16" customHeight="1" x14ac:dyDescent="0.2">
      <c r="A15" s="53" t="s">
        <v>107</v>
      </c>
      <c r="B15" s="28">
        <f t="shared" si="0"/>
        <v>62.5</v>
      </c>
      <c r="C15" s="28">
        <f t="shared" si="1"/>
        <v>5</v>
      </c>
      <c r="D15" s="189" t="s">
        <v>402</v>
      </c>
      <c r="E15" s="29">
        <f>'12.1'!F78</f>
        <v>1</v>
      </c>
      <c r="F15" s="27">
        <f>'12.2'!F65</f>
        <v>2</v>
      </c>
      <c r="G15" s="27">
        <f>'12.3'!E69</f>
        <v>1</v>
      </c>
      <c r="H15" s="27">
        <f>'12.4'!E65</f>
        <v>1</v>
      </c>
    </row>
    <row r="16" spans="1:8" ht="16" customHeight="1" x14ac:dyDescent="0.2">
      <c r="A16" s="53" t="s">
        <v>99</v>
      </c>
      <c r="B16" s="28">
        <f t="shared" si="0"/>
        <v>62.5</v>
      </c>
      <c r="C16" s="28">
        <f t="shared" si="1"/>
        <v>5</v>
      </c>
      <c r="D16" s="189" t="s">
        <v>402</v>
      </c>
      <c r="E16" s="29">
        <f>'12.1'!F109</f>
        <v>1</v>
      </c>
      <c r="F16" s="27">
        <f>'12.2'!F94</f>
        <v>2</v>
      </c>
      <c r="G16" s="27">
        <f>'12.3'!E100</f>
        <v>1</v>
      </c>
      <c r="H16" s="27">
        <f>'12.4'!E94</f>
        <v>1</v>
      </c>
    </row>
    <row r="17" spans="1:8" ht="16" customHeight="1" x14ac:dyDescent="0.2">
      <c r="A17" s="41" t="s">
        <v>176</v>
      </c>
      <c r="B17" s="28"/>
      <c r="C17" s="28"/>
      <c r="D17" s="189"/>
      <c r="E17" s="29"/>
      <c r="F17" s="27"/>
      <c r="G17" s="27"/>
      <c r="H17" s="27"/>
    </row>
    <row r="18" spans="1:8" ht="16" customHeight="1" x14ac:dyDescent="0.2">
      <c r="A18" s="53" t="s">
        <v>97</v>
      </c>
      <c r="B18" s="28">
        <f>ROUND(C18/$C$5*100,1)</f>
        <v>50</v>
      </c>
      <c r="C18" s="28">
        <f>SUM(E18:H18)</f>
        <v>4</v>
      </c>
      <c r="D18" s="189" t="s">
        <v>402</v>
      </c>
      <c r="E18" s="29">
        <f>'12.1'!F28</f>
        <v>1</v>
      </c>
      <c r="F18" s="27">
        <f>'12.2'!F23</f>
        <v>2</v>
      </c>
      <c r="G18" s="27">
        <f>'12.3'!E26</f>
        <v>1</v>
      </c>
      <c r="H18" s="27">
        <f>'12.4'!E23</f>
        <v>0</v>
      </c>
    </row>
    <row r="19" spans="1:8" ht="16" customHeight="1" x14ac:dyDescent="0.2">
      <c r="A19" s="53" t="s">
        <v>103</v>
      </c>
      <c r="B19" s="28">
        <f>ROUND(C19/$C$5*100,1)</f>
        <v>50</v>
      </c>
      <c r="C19" s="28">
        <f>SUM(E19:H19)</f>
        <v>4</v>
      </c>
      <c r="D19" s="189" t="s">
        <v>402</v>
      </c>
      <c r="E19" s="29">
        <f>'12.1'!F106</f>
        <v>1</v>
      </c>
      <c r="F19" s="27">
        <f>'12.2'!F91</f>
        <v>2</v>
      </c>
      <c r="G19" s="27">
        <f>'12.3'!E96</f>
        <v>0</v>
      </c>
      <c r="H19" s="27">
        <f>'12.4'!E91</f>
        <v>1</v>
      </c>
    </row>
    <row r="20" spans="1:8" ht="16" customHeight="1" x14ac:dyDescent="0.2">
      <c r="A20" s="209" t="s">
        <v>750</v>
      </c>
      <c r="B20" s="28"/>
      <c r="C20" s="28"/>
      <c r="D20" s="189"/>
      <c r="E20" s="29"/>
      <c r="F20" s="27"/>
      <c r="G20" s="27"/>
      <c r="H20" s="27"/>
    </row>
    <row r="21" spans="1:8" ht="16" customHeight="1" x14ac:dyDescent="0.2">
      <c r="A21" s="53" t="s">
        <v>67</v>
      </c>
      <c r="B21" s="28">
        <f t="shared" ref="B21:B30" si="2">ROUND(C21/$C$5*100,1)</f>
        <v>37.5</v>
      </c>
      <c r="C21" s="28">
        <f t="shared" ref="C21:C30" si="3">SUM(E21:H21)</f>
        <v>3</v>
      </c>
      <c r="D21" s="189" t="s">
        <v>402</v>
      </c>
      <c r="E21" s="29">
        <f>'12.1'!F71</f>
        <v>1</v>
      </c>
      <c r="F21" s="27">
        <f>'12.2'!F60</f>
        <v>0</v>
      </c>
      <c r="G21" s="27">
        <f>'12.3'!E64</f>
        <v>0</v>
      </c>
      <c r="H21" s="27">
        <f>'12.4'!E60</f>
        <v>2</v>
      </c>
    </row>
    <row r="22" spans="1:8" ht="16" customHeight="1" x14ac:dyDescent="0.2">
      <c r="A22" s="53" t="s">
        <v>73</v>
      </c>
      <c r="B22" s="28">
        <f t="shared" si="2"/>
        <v>37.5</v>
      </c>
      <c r="C22" s="28">
        <f t="shared" si="3"/>
        <v>3</v>
      </c>
      <c r="D22" s="189" t="s">
        <v>402</v>
      </c>
      <c r="E22" s="29">
        <f>'12.1'!F111</f>
        <v>1</v>
      </c>
      <c r="F22" s="27">
        <f>'12.2'!F95</f>
        <v>2</v>
      </c>
      <c r="G22" s="27">
        <f>'12.3'!E101</f>
        <v>0</v>
      </c>
      <c r="H22" s="27">
        <f>'12.4'!E95</f>
        <v>0</v>
      </c>
    </row>
    <row r="23" spans="1:8" ht="16" customHeight="1" x14ac:dyDescent="0.2">
      <c r="A23" s="53" t="s">
        <v>198</v>
      </c>
      <c r="B23" s="28">
        <f t="shared" si="2"/>
        <v>31.3</v>
      </c>
      <c r="C23" s="28">
        <f t="shared" si="3"/>
        <v>2.5</v>
      </c>
      <c r="D23" s="189" t="s">
        <v>402</v>
      </c>
      <c r="E23" s="29">
        <f>'12.1'!F41</f>
        <v>0.5</v>
      </c>
      <c r="F23" s="27">
        <f>'12.2'!F33</f>
        <v>2</v>
      </c>
      <c r="G23" s="27">
        <f>'12.3'!E37</f>
        <v>0</v>
      </c>
      <c r="H23" s="27">
        <f>'12.4'!E33</f>
        <v>0</v>
      </c>
    </row>
    <row r="24" spans="1:8" ht="16" customHeight="1" x14ac:dyDescent="0.2">
      <c r="A24" s="53" t="s">
        <v>61</v>
      </c>
      <c r="B24" s="28">
        <f t="shared" si="2"/>
        <v>25</v>
      </c>
      <c r="C24" s="28">
        <f t="shared" si="3"/>
        <v>2</v>
      </c>
      <c r="D24" s="189" t="s">
        <v>402</v>
      </c>
      <c r="E24" s="29">
        <f>'12.1'!F8</f>
        <v>1</v>
      </c>
      <c r="F24" s="27">
        <f>'12.2'!F8</f>
        <v>0</v>
      </c>
      <c r="G24" s="27">
        <f>'12.3'!E8</f>
        <v>0</v>
      </c>
      <c r="H24" s="27">
        <f>'12.4'!E8</f>
        <v>1</v>
      </c>
    </row>
    <row r="25" spans="1:8" ht="16" customHeight="1" x14ac:dyDescent="0.2">
      <c r="A25" s="53" t="s">
        <v>205</v>
      </c>
      <c r="B25" s="28">
        <f t="shared" si="2"/>
        <v>25</v>
      </c>
      <c r="C25" s="28">
        <f t="shared" si="3"/>
        <v>2</v>
      </c>
      <c r="D25" s="189" t="s">
        <v>402</v>
      </c>
      <c r="E25" s="29">
        <f>'12.1'!F49</f>
        <v>1</v>
      </c>
      <c r="F25" s="27">
        <f>'12.2'!F41</f>
        <v>0</v>
      </c>
      <c r="G25" s="27">
        <f>'12.3'!E45</f>
        <v>0</v>
      </c>
      <c r="H25" s="27">
        <f>'12.4'!E41</f>
        <v>1</v>
      </c>
    </row>
    <row r="26" spans="1:8" ht="16" customHeight="1" x14ac:dyDescent="0.2">
      <c r="A26" s="53" t="s">
        <v>120</v>
      </c>
      <c r="B26" s="28">
        <f t="shared" si="2"/>
        <v>25</v>
      </c>
      <c r="C26" s="28">
        <f t="shared" si="3"/>
        <v>2</v>
      </c>
      <c r="D26" s="189" t="s">
        <v>402</v>
      </c>
      <c r="E26" s="29">
        <f>'12.1'!F56</f>
        <v>1</v>
      </c>
      <c r="F26" s="27">
        <f>'12.2'!F45</f>
        <v>0</v>
      </c>
      <c r="G26" s="27">
        <f>'12.3'!E49</f>
        <v>0</v>
      </c>
      <c r="H26" s="27">
        <f>'12.4'!E45</f>
        <v>1</v>
      </c>
    </row>
    <row r="27" spans="1:8" ht="16" customHeight="1" x14ac:dyDescent="0.2">
      <c r="A27" s="53" t="s">
        <v>217</v>
      </c>
      <c r="B27" s="28">
        <f t="shared" si="2"/>
        <v>25</v>
      </c>
      <c r="C27" s="28">
        <f t="shared" si="3"/>
        <v>2</v>
      </c>
      <c r="D27" s="189" t="s">
        <v>403</v>
      </c>
      <c r="E27" s="29">
        <f>'12.1'!F67</f>
        <v>0</v>
      </c>
      <c r="F27" s="27">
        <f>'12.2'!F56</f>
        <v>0</v>
      </c>
      <c r="G27" s="27">
        <f>'12.3'!E60</f>
        <v>0</v>
      </c>
      <c r="H27" s="27">
        <f>'12.4'!E56</f>
        <v>2</v>
      </c>
    </row>
    <row r="28" spans="1:8" ht="16" customHeight="1" x14ac:dyDescent="0.2">
      <c r="A28" s="53" t="s">
        <v>781</v>
      </c>
      <c r="B28" s="28">
        <f t="shared" si="2"/>
        <v>25</v>
      </c>
      <c r="C28" s="28">
        <f t="shared" si="3"/>
        <v>2</v>
      </c>
      <c r="D28" s="189" t="s">
        <v>403</v>
      </c>
      <c r="E28" s="29">
        <f>'12.1'!F74</f>
        <v>0</v>
      </c>
      <c r="F28" s="27">
        <f>'12.2'!F61</f>
        <v>0</v>
      </c>
      <c r="G28" s="27">
        <f>'12.3'!E65</f>
        <v>0</v>
      </c>
      <c r="H28" s="27">
        <f>'12.4'!E61</f>
        <v>2</v>
      </c>
    </row>
    <row r="29" spans="1:8" ht="16" customHeight="1" x14ac:dyDescent="0.2">
      <c r="A29" s="53" t="s">
        <v>57</v>
      </c>
      <c r="B29" s="28">
        <f t="shared" si="2"/>
        <v>25</v>
      </c>
      <c r="C29" s="28">
        <f t="shared" si="3"/>
        <v>2</v>
      </c>
      <c r="D29" s="189" t="s">
        <v>403</v>
      </c>
      <c r="E29" s="29">
        <f>'12.1'!F96</f>
        <v>0</v>
      </c>
      <c r="F29" s="27">
        <f>'12.2'!F82</f>
        <v>0</v>
      </c>
      <c r="G29" s="27">
        <f>'12.3'!E86</f>
        <v>0</v>
      </c>
      <c r="H29" s="27">
        <f>'12.4'!E82</f>
        <v>2</v>
      </c>
    </row>
    <row r="30" spans="1:8" ht="16" customHeight="1" x14ac:dyDescent="0.2">
      <c r="A30" s="53" t="s">
        <v>178</v>
      </c>
      <c r="B30" s="28">
        <f t="shared" si="2"/>
        <v>25</v>
      </c>
      <c r="C30" s="28">
        <f t="shared" si="3"/>
        <v>2</v>
      </c>
      <c r="D30" s="189" t="s">
        <v>402</v>
      </c>
      <c r="E30" s="29">
        <f>'12.1'!F113</f>
        <v>2</v>
      </c>
      <c r="F30" s="27">
        <f>'12.2'!F97</f>
        <v>0</v>
      </c>
      <c r="G30" s="27">
        <f>'12.3'!E103</f>
        <v>0</v>
      </c>
      <c r="H30" s="27">
        <f>'12.4'!E97</f>
        <v>0</v>
      </c>
    </row>
    <row r="31" spans="1:8" ht="16" customHeight="1" x14ac:dyDescent="0.2">
      <c r="A31" s="41" t="s">
        <v>177</v>
      </c>
      <c r="B31" s="28"/>
      <c r="C31" s="28"/>
      <c r="D31" s="189"/>
      <c r="E31" s="29"/>
      <c r="F31" s="27"/>
      <c r="G31" s="27"/>
      <c r="H31" s="27"/>
    </row>
    <row r="32" spans="1:8" ht="16" customHeight="1" x14ac:dyDescent="0.2">
      <c r="A32" s="53" t="s">
        <v>185</v>
      </c>
      <c r="B32" s="28">
        <f t="shared" ref="B32:B63" si="4">ROUND(C32/$C$5*100,1)</f>
        <v>12.5</v>
      </c>
      <c r="C32" s="28">
        <f t="shared" ref="C32:C63" si="5">SUM(E32:H32)</f>
        <v>1</v>
      </c>
      <c r="D32" s="189" t="s">
        <v>403</v>
      </c>
      <c r="E32" s="29">
        <f>'12.1'!F15</f>
        <v>0</v>
      </c>
      <c r="F32" s="27">
        <f>'12.2'!F13</f>
        <v>0</v>
      </c>
      <c r="G32" s="27">
        <f>'12.3'!E13</f>
        <v>0</v>
      </c>
      <c r="H32" s="27">
        <f>'12.4'!E13</f>
        <v>1</v>
      </c>
    </row>
    <row r="33" spans="1:8" ht="16" customHeight="1" x14ac:dyDescent="0.2">
      <c r="A33" s="53" t="s">
        <v>80</v>
      </c>
      <c r="B33" s="28">
        <f t="shared" si="4"/>
        <v>12.5</v>
      </c>
      <c r="C33" s="28">
        <f t="shared" si="5"/>
        <v>1</v>
      </c>
      <c r="D33" s="189" t="s">
        <v>403</v>
      </c>
      <c r="E33" s="29">
        <f>'12.1'!F39</f>
        <v>0</v>
      </c>
      <c r="F33" s="27">
        <f>'12.2'!F31</f>
        <v>0</v>
      </c>
      <c r="G33" s="27">
        <f>'12.3'!E35</f>
        <v>0</v>
      </c>
      <c r="H33" s="27">
        <f>'12.4'!E31</f>
        <v>1</v>
      </c>
    </row>
    <row r="34" spans="1:8" x14ac:dyDescent="0.2">
      <c r="A34" s="53" t="s">
        <v>206</v>
      </c>
      <c r="B34" s="28">
        <f t="shared" si="4"/>
        <v>12.5</v>
      </c>
      <c r="C34" s="28">
        <f t="shared" si="5"/>
        <v>1</v>
      </c>
      <c r="D34" s="189" t="s">
        <v>403</v>
      </c>
      <c r="E34" s="29">
        <f>'12.1'!F53</f>
        <v>0</v>
      </c>
      <c r="F34" s="27">
        <f>'12.2'!F42</f>
        <v>0</v>
      </c>
      <c r="G34" s="27">
        <f>'12.3'!E46</f>
        <v>0</v>
      </c>
      <c r="H34" s="27">
        <f>'12.4'!E42</f>
        <v>1</v>
      </c>
    </row>
    <row r="35" spans="1:8" x14ac:dyDescent="0.2">
      <c r="A35" s="53" t="s">
        <v>216</v>
      </c>
      <c r="B35" s="28">
        <f t="shared" si="4"/>
        <v>12.5</v>
      </c>
      <c r="C35" s="28">
        <f t="shared" si="5"/>
        <v>1</v>
      </c>
      <c r="D35" s="189" t="s">
        <v>403</v>
      </c>
      <c r="E35" s="29">
        <f>'12.1'!F65</f>
        <v>0</v>
      </c>
      <c r="F35" s="27">
        <f>'12.2'!F54</f>
        <v>0</v>
      </c>
      <c r="G35" s="27">
        <f>'12.3'!E58</f>
        <v>0</v>
      </c>
      <c r="H35" s="27">
        <f>'12.4'!E54</f>
        <v>1</v>
      </c>
    </row>
    <row r="36" spans="1:8" x14ac:dyDescent="0.2">
      <c r="A36" s="53" t="s">
        <v>106</v>
      </c>
      <c r="B36" s="28">
        <f t="shared" si="4"/>
        <v>12.5</v>
      </c>
      <c r="C36" s="28">
        <f t="shared" si="5"/>
        <v>1</v>
      </c>
      <c r="D36" s="189" t="s">
        <v>403</v>
      </c>
      <c r="E36" s="29">
        <f>'12.1'!F82</f>
        <v>0</v>
      </c>
      <c r="F36" s="27">
        <f>'12.2'!F68</f>
        <v>0</v>
      </c>
      <c r="G36" s="27">
        <f>'12.3'!E72</f>
        <v>0</v>
      </c>
      <c r="H36" s="27">
        <f>'12.4'!E68</f>
        <v>1</v>
      </c>
    </row>
    <row r="37" spans="1:8" x14ac:dyDescent="0.2">
      <c r="A37" s="53" t="s">
        <v>229</v>
      </c>
      <c r="B37" s="28">
        <f t="shared" si="4"/>
        <v>12.5</v>
      </c>
      <c r="C37" s="28">
        <f t="shared" si="5"/>
        <v>1</v>
      </c>
      <c r="D37" s="189" t="s">
        <v>402</v>
      </c>
      <c r="E37" s="29">
        <f>'12.1'!F87</f>
        <v>1</v>
      </c>
      <c r="F37" s="27">
        <f>'12.2'!F73</f>
        <v>0</v>
      </c>
      <c r="G37" s="27">
        <f>'12.3'!E77</f>
        <v>0</v>
      </c>
      <c r="H37" s="27">
        <f>'12.4'!E73</f>
        <v>0</v>
      </c>
    </row>
    <row r="38" spans="1:8" x14ac:dyDescent="0.2">
      <c r="A38" s="53" t="s">
        <v>783</v>
      </c>
      <c r="B38" s="28">
        <f t="shared" si="4"/>
        <v>12.5</v>
      </c>
      <c r="C38" s="28">
        <f t="shared" si="5"/>
        <v>1</v>
      </c>
      <c r="D38" s="189" t="s">
        <v>403</v>
      </c>
      <c r="E38" s="29">
        <f>'12.1'!F89</f>
        <v>0</v>
      </c>
      <c r="F38" s="27">
        <f>'12.2'!F75</f>
        <v>0</v>
      </c>
      <c r="G38" s="27">
        <f>'12.3'!E79</f>
        <v>0</v>
      </c>
      <c r="H38" s="27">
        <f>'12.4'!E75</f>
        <v>1</v>
      </c>
    </row>
    <row r="39" spans="1:8" x14ac:dyDescent="0.2">
      <c r="A39" s="53" t="s">
        <v>116</v>
      </c>
      <c r="B39" s="28">
        <f t="shared" si="4"/>
        <v>6.3</v>
      </c>
      <c r="C39" s="28">
        <f t="shared" si="5"/>
        <v>0.5</v>
      </c>
      <c r="D39" s="189" t="s">
        <v>402</v>
      </c>
      <c r="E39" s="29">
        <f>'12.1'!F33</f>
        <v>0.5</v>
      </c>
      <c r="F39" s="27">
        <f>'12.2'!F28</f>
        <v>0</v>
      </c>
      <c r="G39" s="27">
        <f>'12.3'!E31</f>
        <v>0</v>
      </c>
      <c r="H39" s="27">
        <f>'12.4'!E28</f>
        <v>0</v>
      </c>
    </row>
    <row r="40" spans="1:8" x14ac:dyDescent="0.2">
      <c r="A40" s="53" t="s">
        <v>182</v>
      </c>
      <c r="B40" s="28">
        <f t="shared" si="4"/>
        <v>0</v>
      </c>
      <c r="C40" s="28">
        <f t="shared" si="5"/>
        <v>0</v>
      </c>
      <c r="D40" s="189" t="s">
        <v>403</v>
      </c>
      <c r="E40" s="29">
        <f>'12.1'!F11</f>
        <v>0</v>
      </c>
      <c r="F40" s="27">
        <f>'12.2'!F9</f>
        <v>0</v>
      </c>
      <c r="G40" s="27">
        <f>'12.3'!E9</f>
        <v>0</v>
      </c>
      <c r="H40" s="27">
        <f>'12.4'!E9</f>
        <v>0</v>
      </c>
    </row>
    <row r="41" spans="1:8" x14ac:dyDescent="0.2">
      <c r="A41" s="53" t="s">
        <v>183</v>
      </c>
      <c r="B41" s="28">
        <f t="shared" si="4"/>
        <v>0</v>
      </c>
      <c r="C41" s="28">
        <f t="shared" si="5"/>
        <v>0</v>
      </c>
      <c r="D41" s="189" t="s">
        <v>403</v>
      </c>
      <c r="E41" s="29">
        <f>'12.1'!F12</f>
        <v>0</v>
      </c>
      <c r="F41" s="27">
        <f>'12.2'!F10</f>
        <v>0</v>
      </c>
      <c r="G41" s="27">
        <f>'12.3'!E10</f>
        <v>0</v>
      </c>
      <c r="H41" s="27">
        <f>'12.4'!E10</f>
        <v>0</v>
      </c>
    </row>
    <row r="42" spans="1:8" x14ac:dyDescent="0.2">
      <c r="A42" s="53" t="s">
        <v>184</v>
      </c>
      <c r="B42" s="28">
        <f t="shared" si="4"/>
        <v>0</v>
      </c>
      <c r="C42" s="28">
        <f t="shared" si="5"/>
        <v>0</v>
      </c>
      <c r="D42" s="189" t="s">
        <v>403</v>
      </c>
      <c r="E42" s="29">
        <f>'12.1'!F13</f>
        <v>0</v>
      </c>
      <c r="F42" s="27">
        <f>'12.2'!F11</f>
        <v>0</v>
      </c>
      <c r="G42" s="27">
        <f>'12.3'!E11</f>
        <v>0</v>
      </c>
      <c r="H42" s="27">
        <f>'12.4'!E11</f>
        <v>0</v>
      </c>
    </row>
    <row r="43" spans="1:8" x14ac:dyDescent="0.2">
      <c r="A43" s="53" t="s">
        <v>82</v>
      </c>
      <c r="B43" s="28">
        <f t="shared" si="4"/>
        <v>0</v>
      </c>
      <c r="C43" s="28">
        <f t="shared" si="5"/>
        <v>0</v>
      </c>
      <c r="D43" s="189" t="s">
        <v>403</v>
      </c>
      <c r="E43" s="29">
        <f>'12.1'!F14</f>
        <v>0</v>
      </c>
      <c r="F43" s="27">
        <f>'12.2'!F12</f>
        <v>0</v>
      </c>
      <c r="G43" s="27">
        <f>'12.3'!E12</f>
        <v>0</v>
      </c>
      <c r="H43" s="27">
        <f>'12.4'!E12</f>
        <v>0</v>
      </c>
    </row>
    <row r="44" spans="1:8" x14ac:dyDescent="0.2">
      <c r="A44" s="53" t="s">
        <v>186</v>
      </c>
      <c r="B44" s="28">
        <f t="shared" si="4"/>
        <v>0</v>
      </c>
      <c r="C44" s="28">
        <f t="shared" si="5"/>
        <v>0</v>
      </c>
      <c r="D44" s="189" t="s">
        <v>403</v>
      </c>
      <c r="E44" s="29">
        <f>'12.1'!F16</f>
        <v>0</v>
      </c>
      <c r="F44" s="27">
        <f>'12.2'!F14</f>
        <v>0</v>
      </c>
      <c r="G44" s="27">
        <f>'12.3'!E14</f>
        <v>0</v>
      </c>
      <c r="H44" s="27">
        <f>'12.4'!E14</f>
        <v>0</v>
      </c>
    </row>
    <row r="45" spans="1:8" x14ac:dyDescent="0.2">
      <c r="A45" s="53" t="s">
        <v>187</v>
      </c>
      <c r="B45" s="28">
        <f t="shared" si="4"/>
        <v>0</v>
      </c>
      <c r="C45" s="28">
        <f t="shared" si="5"/>
        <v>0</v>
      </c>
      <c r="D45" s="189" t="s">
        <v>403</v>
      </c>
      <c r="E45" s="29">
        <f>'12.1'!F20</f>
        <v>0</v>
      </c>
      <c r="F45" s="27">
        <f>'12.2'!F16</f>
        <v>0</v>
      </c>
      <c r="G45" s="27">
        <f>'12.3'!E17</f>
        <v>0</v>
      </c>
      <c r="H45" s="27">
        <f>'12.4'!E16</f>
        <v>0</v>
      </c>
    </row>
    <row r="46" spans="1:8" x14ac:dyDescent="0.2">
      <c r="A46" s="53" t="s">
        <v>188</v>
      </c>
      <c r="B46" s="28">
        <f t="shared" si="4"/>
        <v>0</v>
      </c>
      <c r="C46" s="28">
        <f t="shared" si="5"/>
        <v>0</v>
      </c>
      <c r="D46" s="189" t="s">
        <v>403</v>
      </c>
      <c r="E46" s="29">
        <f>'12.1'!F22</f>
        <v>0</v>
      </c>
      <c r="F46" s="27">
        <f>'12.2'!F18</f>
        <v>0</v>
      </c>
      <c r="G46" s="27">
        <f>'12.3'!E21</f>
        <v>0</v>
      </c>
      <c r="H46" s="27">
        <f>'12.4'!E18</f>
        <v>0</v>
      </c>
    </row>
    <row r="47" spans="1:8" x14ac:dyDescent="0.2">
      <c r="A47" s="53" t="s">
        <v>189</v>
      </c>
      <c r="B47" s="28">
        <f t="shared" si="4"/>
        <v>0</v>
      </c>
      <c r="C47" s="28">
        <f t="shared" si="5"/>
        <v>0</v>
      </c>
      <c r="D47" s="189" t="s">
        <v>402</v>
      </c>
      <c r="E47" s="29">
        <f>'12.1'!F23</f>
        <v>0</v>
      </c>
      <c r="F47" s="27">
        <f>'12.2'!F19</f>
        <v>0</v>
      </c>
      <c r="G47" s="27">
        <f>'12.3'!E22</f>
        <v>0</v>
      </c>
      <c r="H47" s="27">
        <f>'12.4'!E19</f>
        <v>0</v>
      </c>
    </row>
    <row r="48" spans="1:8" x14ac:dyDescent="0.2">
      <c r="A48" s="53" t="s">
        <v>190</v>
      </c>
      <c r="B48" s="28">
        <f t="shared" si="4"/>
        <v>0</v>
      </c>
      <c r="C48" s="28">
        <f t="shared" si="5"/>
        <v>0</v>
      </c>
      <c r="D48" s="189" t="s">
        <v>403</v>
      </c>
      <c r="E48" s="29">
        <f>'12.1'!F25</f>
        <v>0</v>
      </c>
      <c r="F48" s="27">
        <f>'12.2'!F20</f>
        <v>0</v>
      </c>
      <c r="G48" s="27">
        <f>'12.3'!E23</f>
        <v>0</v>
      </c>
      <c r="H48" s="27">
        <f>'12.4'!E20</f>
        <v>0</v>
      </c>
    </row>
    <row r="49" spans="1:8" x14ac:dyDescent="0.2">
      <c r="A49" s="53" t="s">
        <v>191</v>
      </c>
      <c r="B49" s="28">
        <f t="shared" si="4"/>
        <v>0</v>
      </c>
      <c r="C49" s="28">
        <f t="shared" si="5"/>
        <v>0</v>
      </c>
      <c r="D49" s="189" t="s">
        <v>403</v>
      </c>
      <c r="E49" s="29">
        <f>'12.1'!F26</f>
        <v>0</v>
      </c>
      <c r="F49" s="27">
        <f>'12.2'!F21</f>
        <v>0</v>
      </c>
      <c r="G49" s="27">
        <f>'12.3'!E24</f>
        <v>0</v>
      </c>
      <c r="H49" s="27">
        <f>'12.4'!E21</f>
        <v>0</v>
      </c>
    </row>
    <row r="50" spans="1:8" x14ac:dyDescent="0.2">
      <c r="A50" s="53" t="s">
        <v>192</v>
      </c>
      <c r="B50" s="28">
        <f t="shared" si="4"/>
        <v>0</v>
      </c>
      <c r="C50" s="28">
        <f t="shared" si="5"/>
        <v>0</v>
      </c>
      <c r="D50" s="189" t="s">
        <v>403</v>
      </c>
      <c r="E50" s="29">
        <f>'12.1'!F27</f>
        <v>0</v>
      </c>
      <c r="F50" s="27">
        <f>'12.2'!F22</f>
        <v>0</v>
      </c>
      <c r="G50" s="27">
        <f>'12.3'!E25</f>
        <v>0</v>
      </c>
      <c r="H50" s="27">
        <f>'12.4'!E22</f>
        <v>0</v>
      </c>
    </row>
    <row r="51" spans="1:8" x14ac:dyDescent="0.2">
      <c r="A51" s="53" t="s">
        <v>193</v>
      </c>
      <c r="B51" s="28">
        <f t="shared" si="4"/>
        <v>0</v>
      </c>
      <c r="C51" s="28">
        <f t="shared" si="5"/>
        <v>0</v>
      </c>
      <c r="D51" s="189" t="s">
        <v>403</v>
      </c>
      <c r="E51" s="29">
        <f>'12.1'!F30</f>
        <v>0</v>
      </c>
      <c r="F51" s="27">
        <f>'12.2'!F25</f>
        <v>0</v>
      </c>
      <c r="G51" s="27">
        <f>'12.3'!E28</f>
        <v>0</v>
      </c>
      <c r="H51" s="27">
        <f>'12.4'!E25</f>
        <v>0</v>
      </c>
    </row>
    <row r="52" spans="1:8" x14ac:dyDescent="0.2">
      <c r="A52" s="53" t="s">
        <v>194</v>
      </c>
      <c r="B52" s="28">
        <f t="shared" si="4"/>
        <v>0</v>
      </c>
      <c r="C52" s="28">
        <f t="shared" si="5"/>
        <v>0</v>
      </c>
      <c r="D52" s="189" t="s">
        <v>403</v>
      </c>
      <c r="E52" s="29">
        <f>'12.1'!F32</f>
        <v>0</v>
      </c>
      <c r="F52" s="27">
        <f>'12.2'!F27</f>
        <v>0</v>
      </c>
      <c r="G52" s="27">
        <f>'12.3'!E30</f>
        <v>0</v>
      </c>
      <c r="H52" s="27">
        <f>'12.4'!E27</f>
        <v>0</v>
      </c>
    </row>
    <row r="53" spans="1:8" x14ac:dyDescent="0.2">
      <c r="A53" s="53" t="s">
        <v>195</v>
      </c>
      <c r="B53" s="28">
        <f t="shared" si="4"/>
        <v>0</v>
      </c>
      <c r="C53" s="28">
        <f t="shared" si="5"/>
        <v>0</v>
      </c>
      <c r="D53" s="189" t="s">
        <v>403</v>
      </c>
      <c r="E53" s="29">
        <f>'12.1'!F36</f>
        <v>0</v>
      </c>
      <c r="F53" s="27">
        <f>'12.2'!F29</f>
        <v>0</v>
      </c>
      <c r="G53" s="27">
        <f>'12.3'!E32</f>
        <v>0</v>
      </c>
      <c r="H53" s="27">
        <f>'12.4'!E29</f>
        <v>0</v>
      </c>
    </row>
    <row r="54" spans="1:8" x14ac:dyDescent="0.2">
      <c r="A54" s="53" t="s">
        <v>197</v>
      </c>
      <c r="B54" s="28">
        <f t="shared" si="4"/>
        <v>0</v>
      </c>
      <c r="C54" s="28">
        <f t="shared" si="5"/>
        <v>0</v>
      </c>
      <c r="D54" s="189" t="s">
        <v>403</v>
      </c>
      <c r="E54" s="29">
        <f>'12.1'!F40</f>
        <v>0</v>
      </c>
      <c r="F54" s="27">
        <f>'12.2'!F32</f>
        <v>0</v>
      </c>
      <c r="G54" s="27">
        <f>'12.3'!E36</f>
        <v>0</v>
      </c>
      <c r="H54" s="27">
        <f>'12.4'!E32</f>
        <v>0</v>
      </c>
    </row>
    <row r="55" spans="1:8" x14ac:dyDescent="0.2">
      <c r="A55" s="53" t="s">
        <v>199</v>
      </c>
      <c r="B55" s="28">
        <f t="shared" si="4"/>
        <v>0</v>
      </c>
      <c r="C55" s="28">
        <f t="shared" si="5"/>
        <v>0</v>
      </c>
      <c r="D55" s="189" t="s">
        <v>403</v>
      </c>
      <c r="E55" s="29">
        <f>'12.1'!F42</f>
        <v>0</v>
      </c>
      <c r="F55" s="27">
        <f>'12.2'!F34</f>
        <v>0</v>
      </c>
      <c r="G55" s="27">
        <f>'12.3'!E38</f>
        <v>0</v>
      </c>
      <c r="H55" s="27">
        <f>'12.4'!E34</f>
        <v>0</v>
      </c>
    </row>
    <row r="56" spans="1:8" x14ac:dyDescent="0.2">
      <c r="A56" s="53" t="s">
        <v>200</v>
      </c>
      <c r="B56" s="28">
        <f t="shared" si="4"/>
        <v>0</v>
      </c>
      <c r="C56" s="28">
        <f t="shared" si="5"/>
        <v>0</v>
      </c>
      <c r="D56" s="189" t="s">
        <v>403</v>
      </c>
      <c r="E56" s="29">
        <f>'12.1'!F43</f>
        <v>0</v>
      </c>
      <c r="F56" s="27">
        <f>'12.2'!F35</f>
        <v>0</v>
      </c>
      <c r="G56" s="27">
        <f>'12.3'!E39</f>
        <v>0</v>
      </c>
      <c r="H56" s="27">
        <f>'12.4'!E35</f>
        <v>0</v>
      </c>
    </row>
    <row r="57" spans="1:8" x14ac:dyDescent="0.2">
      <c r="A57" s="53" t="s">
        <v>201</v>
      </c>
      <c r="B57" s="28">
        <f t="shared" si="4"/>
        <v>0</v>
      </c>
      <c r="C57" s="28">
        <f t="shared" si="5"/>
        <v>0</v>
      </c>
      <c r="D57" s="189" t="s">
        <v>403</v>
      </c>
      <c r="E57" s="29">
        <f>'12.1'!F44</f>
        <v>0</v>
      </c>
      <c r="F57" s="27">
        <f>'12.2'!F36</f>
        <v>0</v>
      </c>
      <c r="G57" s="27">
        <f>'12.3'!E40</f>
        <v>0</v>
      </c>
      <c r="H57" s="27">
        <f>'12.4'!E36</f>
        <v>0</v>
      </c>
    </row>
    <row r="58" spans="1:8" x14ac:dyDescent="0.2">
      <c r="A58" s="53" t="s">
        <v>202</v>
      </c>
      <c r="B58" s="28">
        <f t="shared" si="4"/>
        <v>0</v>
      </c>
      <c r="C58" s="28">
        <f t="shared" si="5"/>
        <v>0</v>
      </c>
      <c r="D58" s="189" t="s">
        <v>403</v>
      </c>
      <c r="E58" s="29">
        <f>'12.1'!F45</f>
        <v>0</v>
      </c>
      <c r="F58" s="27">
        <f>'12.2'!F37</f>
        <v>0</v>
      </c>
      <c r="G58" s="27">
        <f>'12.3'!E41</f>
        <v>0</v>
      </c>
      <c r="H58" s="27">
        <f>'12.4'!E37</f>
        <v>0</v>
      </c>
    </row>
    <row r="59" spans="1:8" x14ac:dyDescent="0.2">
      <c r="A59" s="53" t="s">
        <v>203</v>
      </c>
      <c r="B59" s="28">
        <f t="shared" si="4"/>
        <v>0</v>
      </c>
      <c r="C59" s="28">
        <f t="shared" si="5"/>
        <v>0</v>
      </c>
      <c r="D59" s="189" t="s">
        <v>403</v>
      </c>
      <c r="E59" s="29">
        <f>'12.1'!F47</f>
        <v>0</v>
      </c>
      <c r="F59" s="27">
        <f>'12.2'!F39</f>
        <v>0</v>
      </c>
      <c r="G59" s="27">
        <f>'12.3'!E43</f>
        <v>0</v>
      </c>
      <c r="H59" s="27">
        <f>'12.4'!E39</f>
        <v>0</v>
      </c>
    </row>
    <row r="60" spans="1:8" x14ac:dyDescent="0.2">
      <c r="A60" s="53" t="s">
        <v>204</v>
      </c>
      <c r="B60" s="28">
        <f t="shared" si="4"/>
        <v>0</v>
      </c>
      <c r="C60" s="28">
        <f t="shared" si="5"/>
        <v>0</v>
      </c>
      <c r="D60" s="189" t="s">
        <v>403</v>
      </c>
      <c r="E60" s="29">
        <f>'12.1'!F48</f>
        <v>0</v>
      </c>
      <c r="F60" s="27">
        <f>'12.2'!F40</f>
        <v>0</v>
      </c>
      <c r="G60" s="27">
        <f>'12.3'!E44</f>
        <v>0</v>
      </c>
      <c r="H60" s="27">
        <f>'12.4'!E40</f>
        <v>0</v>
      </c>
    </row>
    <row r="61" spans="1:8" x14ac:dyDescent="0.2">
      <c r="A61" s="53" t="s">
        <v>207</v>
      </c>
      <c r="B61" s="28">
        <f t="shared" si="4"/>
        <v>0</v>
      </c>
      <c r="C61" s="28">
        <f t="shared" si="5"/>
        <v>0</v>
      </c>
      <c r="D61" s="189" t="s">
        <v>403</v>
      </c>
      <c r="E61" s="29">
        <f>'12.1'!F54</f>
        <v>0</v>
      </c>
      <c r="F61" s="27">
        <f>'12.2'!F43</f>
        <v>0</v>
      </c>
      <c r="G61" s="27">
        <f>'12.3'!E47</f>
        <v>0</v>
      </c>
      <c r="H61" s="27">
        <f>'12.4'!E43</f>
        <v>0</v>
      </c>
    </row>
    <row r="62" spans="1:8" x14ac:dyDescent="0.2">
      <c r="A62" s="53" t="s">
        <v>208</v>
      </c>
      <c r="B62" s="28">
        <f t="shared" si="4"/>
        <v>0</v>
      </c>
      <c r="C62" s="28">
        <f t="shared" si="5"/>
        <v>0</v>
      </c>
      <c r="D62" s="189" t="s">
        <v>403</v>
      </c>
      <c r="E62" s="29">
        <f>'12.1'!F55</f>
        <v>0</v>
      </c>
      <c r="F62" s="27">
        <f>'12.2'!F44</f>
        <v>0</v>
      </c>
      <c r="G62" s="27">
        <f>'12.3'!E48</f>
        <v>0</v>
      </c>
      <c r="H62" s="27">
        <f>'12.4'!E44</f>
        <v>0</v>
      </c>
    </row>
    <row r="63" spans="1:8" x14ac:dyDescent="0.2">
      <c r="A63" s="53" t="s">
        <v>209</v>
      </c>
      <c r="B63" s="28">
        <f t="shared" si="4"/>
        <v>0</v>
      </c>
      <c r="C63" s="28">
        <f t="shared" si="5"/>
        <v>0</v>
      </c>
      <c r="D63" s="189" t="s">
        <v>403</v>
      </c>
      <c r="E63" s="29">
        <f>'12.1'!F57</f>
        <v>0</v>
      </c>
      <c r="F63" s="27">
        <f>'12.2'!F46</f>
        <v>0</v>
      </c>
      <c r="G63" s="27">
        <f>'12.3'!E50</f>
        <v>0</v>
      </c>
      <c r="H63" s="27">
        <f>'12.4'!E46</f>
        <v>0</v>
      </c>
    </row>
    <row r="64" spans="1:8" x14ac:dyDescent="0.2">
      <c r="A64" s="53" t="s">
        <v>211</v>
      </c>
      <c r="B64" s="28">
        <f t="shared" ref="B64:B95" si="6">ROUND(C64/$C$5*100,1)</f>
        <v>0</v>
      </c>
      <c r="C64" s="28">
        <f t="shared" ref="C64:C95" si="7">SUM(E64:H64)</f>
        <v>0</v>
      </c>
      <c r="D64" s="189" t="s">
        <v>403</v>
      </c>
      <c r="E64" s="29">
        <f>'12.1'!F59</f>
        <v>0</v>
      </c>
      <c r="F64" s="27">
        <f>'12.2'!F48</f>
        <v>0</v>
      </c>
      <c r="G64" s="27">
        <f>'12.3'!E52</f>
        <v>0</v>
      </c>
      <c r="H64" s="27">
        <f>'12.4'!E48</f>
        <v>0</v>
      </c>
    </row>
    <row r="65" spans="1:8" x14ac:dyDescent="0.2">
      <c r="A65" s="53" t="s">
        <v>212</v>
      </c>
      <c r="B65" s="28">
        <f t="shared" si="6"/>
        <v>0</v>
      </c>
      <c r="C65" s="28">
        <f t="shared" si="7"/>
        <v>0</v>
      </c>
      <c r="D65" s="189" t="s">
        <v>403</v>
      </c>
      <c r="E65" s="29">
        <f>'12.1'!F60</f>
        <v>0</v>
      </c>
      <c r="F65" s="27">
        <f>'12.2'!F49</f>
        <v>0</v>
      </c>
      <c r="G65" s="27">
        <f>'12.3'!E53</f>
        <v>0</v>
      </c>
      <c r="H65" s="27">
        <f>'12.4'!E49</f>
        <v>0</v>
      </c>
    </row>
    <row r="66" spans="1:8" x14ac:dyDescent="0.2">
      <c r="A66" s="53" t="s">
        <v>213</v>
      </c>
      <c r="B66" s="28">
        <f t="shared" si="6"/>
        <v>0</v>
      </c>
      <c r="C66" s="28">
        <f t="shared" si="7"/>
        <v>0</v>
      </c>
      <c r="D66" s="189" t="s">
        <v>403</v>
      </c>
      <c r="E66" s="29">
        <f>'12.1'!F61</f>
        <v>0</v>
      </c>
      <c r="F66" s="27">
        <f>'12.2'!F50</f>
        <v>0</v>
      </c>
      <c r="G66" s="27">
        <f>'12.3'!E54</f>
        <v>0</v>
      </c>
      <c r="H66" s="27">
        <f>'12.4'!E50</f>
        <v>0</v>
      </c>
    </row>
    <row r="67" spans="1:8" x14ac:dyDescent="0.2">
      <c r="A67" s="53" t="s">
        <v>214</v>
      </c>
      <c r="B67" s="28">
        <f t="shared" si="6"/>
        <v>0</v>
      </c>
      <c r="C67" s="28">
        <f t="shared" si="7"/>
        <v>0</v>
      </c>
      <c r="D67" s="189" t="s">
        <v>403</v>
      </c>
      <c r="E67" s="29">
        <f>'12.1'!F62</f>
        <v>0</v>
      </c>
      <c r="F67" s="27">
        <f>'12.2'!F51</f>
        <v>0</v>
      </c>
      <c r="G67" s="27">
        <f>'12.3'!E55</f>
        <v>0</v>
      </c>
      <c r="H67" s="27">
        <f>'12.4'!E51</f>
        <v>0</v>
      </c>
    </row>
    <row r="68" spans="1:8" x14ac:dyDescent="0.2">
      <c r="A68" s="53" t="s">
        <v>779</v>
      </c>
      <c r="B68" s="28">
        <f t="shared" si="6"/>
        <v>0</v>
      </c>
      <c r="C68" s="28">
        <f t="shared" si="7"/>
        <v>0</v>
      </c>
      <c r="D68" s="189" t="s">
        <v>403</v>
      </c>
      <c r="E68" s="29">
        <f>'12.1'!F63</f>
        <v>0</v>
      </c>
      <c r="F68" s="27">
        <f>'12.2'!F52</f>
        <v>0</v>
      </c>
      <c r="G68" s="27">
        <f>'12.3'!E56</f>
        <v>0</v>
      </c>
      <c r="H68" s="27">
        <f>'12.4'!E52</f>
        <v>0</v>
      </c>
    </row>
    <row r="69" spans="1:8" x14ac:dyDescent="0.2">
      <c r="A69" s="53" t="s">
        <v>215</v>
      </c>
      <c r="B69" s="28">
        <f t="shared" si="6"/>
        <v>0</v>
      </c>
      <c r="C69" s="28">
        <f t="shared" si="7"/>
        <v>0</v>
      </c>
      <c r="D69" s="189" t="s">
        <v>403</v>
      </c>
      <c r="E69" s="29">
        <f>'12.1'!F64</f>
        <v>0</v>
      </c>
      <c r="F69" s="27">
        <f>'12.2'!F53</f>
        <v>0</v>
      </c>
      <c r="G69" s="27">
        <f>'12.3'!E57</f>
        <v>0</v>
      </c>
      <c r="H69" s="27">
        <f>'12.4'!E53</f>
        <v>0</v>
      </c>
    </row>
    <row r="70" spans="1:8" x14ac:dyDescent="0.2">
      <c r="A70" s="53" t="s">
        <v>780</v>
      </c>
      <c r="B70" s="28">
        <f t="shared" si="6"/>
        <v>0</v>
      </c>
      <c r="C70" s="28">
        <f t="shared" si="7"/>
        <v>0</v>
      </c>
      <c r="D70" s="189" t="s">
        <v>403</v>
      </c>
      <c r="E70" s="29">
        <f>'12.1'!F68</f>
        <v>0</v>
      </c>
      <c r="F70" s="27">
        <f>'12.2'!F57</f>
        <v>0</v>
      </c>
      <c r="G70" s="27">
        <f>'12.3'!E61</f>
        <v>0</v>
      </c>
      <c r="H70" s="27">
        <f>'12.4'!E57</f>
        <v>0</v>
      </c>
    </row>
    <row r="71" spans="1:8" x14ac:dyDescent="0.2">
      <c r="A71" s="53" t="s">
        <v>218</v>
      </c>
      <c r="B71" s="28">
        <f t="shared" si="6"/>
        <v>0</v>
      </c>
      <c r="C71" s="28">
        <f t="shared" si="7"/>
        <v>0</v>
      </c>
      <c r="D71" s="189" t="s">
        <v>403</v>
      </c>
      <c r="E71" s="29">
        <f>'12.1'!F69</f>
        <v>0</v>
      </c>
      <c r="F71" s="27">
        <f>'12.2'!F58</f>
        <v>0</v>
      </c>
      <c r="G71" s="27">
        <f>'12.3'!E62</f>
        <v>0</v>
      </c>
      <c r="H71" s="27">
        <f>'12.4'!E58</f>
        <v>0</v>
      </c>
    </row>
    <row r="72" spans="1:8" x14ac:dyDescent="0.2">
      <c r="A72" s="53" t="s">
        <v>219</v>
      </c>
      <c r="B72" s="28">
        <f t="shared" si="6"/>
        <v>0</v>
      </c>
      <c r="C72" s="28">
        <f t="shared" si="7"/>
        <v>0</v>
      </c>
      <c r="D72" s="189" t="s">
        <v>403</v>
      </c>
      <c r="E72" s="29">
        <f>'12.1'!F70</f>
        <v>0</v>
      </c>
      <c r="F72" s="27">
        <f>'12.2'!F59</f>
        <v>0</v>
      </c>
      <c r="G72" s="27">
        <f>'12.3'!E63</f>
        <v>0</v>
      </c>
      <c r="H72" s="27">
        <f>'12.4'!E59</f>
        <v>0</v>
      </c>
    </row>
    <row r="73" spans="1:8" x14ac:dyDescent="0.2">
      <c r="A73" s="53" t="s">
        <v>220</v>
      </c>
      <c r="B73" s="28">
        <f t="shared" si="6"/>
        <v>0</v>
      </c>
      <c r="C73" s="28">
        <f t="shared" si="7"/>
        <v>0</v>
      </c>
      <c r="D73" s="189" t="s">
        <v>403</v>
      </c>
      <c r="E73" s="29">
        <f>'12.1'!F75</f>
        <v>0</v>
      </c>
      <c r="F73" s="27">
        <f>'12.2'!F62</f>
        <v>0</v>
      </c>
      <c r="G73" s="27">
        <f>'12.3'!E66</f>
        <v>0</v>
      </c>
      <c r="H73" s="27">
        <f>'12.4'!E62</f>
        <v>0</v>
      </c>
    </row>
    <row r="74" spans="1:8" x14ac:dyDescent="0.2">
      <c r="A74" s="53" t="s">
        <v>221</v>
      </c>
      <c r="B74" s="28">
        <f t="shared" si="6"/>
        <v>0</v>
      </c>
      <c r="C74" s="28">
        <f t="shared" si="7"/>
        <v>0</v>
      </c>
      <c r="D74" s="189" t="s">
        <v>403</v>
      </c>
      <c r="E74" s="29">
        <f>'12.1'!F76</f>
        <v>0</v>
      </c>
      <c r="F74" s="27">
        <f>'12.2'!F63</f>
        <v>0</v>
      </c>
      <c r="G74" s="27">
        <f>'12.3'!E67</f>
        <v>0</v>
      </c>
      <c r="H74" s="27">
        <f>'12.4'!E63</f>
        <v>0</v>
      </c>
    </row>
    <row r="75" spans="1:8" x14ac:dyDescent="0.2">
      <c r="A75" s="53" t="s">
        <v>222</v>
      </c>
      <c r="B75" s="28">
        <f t="shared" si="6"/>
        <v>0</v>
      </c>
      <c r="C75" s="28">
        <f t="shared" si="7"/>
        <v>0</v>
      </c>
      <c r="D75" s="189" t="s">
        <v>403</v>
      </c>
      <c r="E75" s="29">
        <f>'12.1'!F77</f>
        <v>0</v>
      </c>
      <c r="F75" s="27">
        <f>'12.2'!F64</f>
        <v>0</v>
      </c>
      <c r="G75" s="27">
        <f>'12.3'!E68</f>
        <v>0</v>
      </c>
      <c r="H75" s="27">
        <f>'12.4'!E64</f>
        <v>0</v>
      </c>
    </row>
    <row r="76" spans="1:8" x14ac:dyDescent="0.2">
      <c r="A76" s="53" t="s">
        <v>223</v>
      </c>
      <c r="B76" s="28">
        <f t="shared" si="6"/>
        <v>0</v>
      </c>
      <c r="C76" s="28">
        <f t="shared" si="7"/>
        <v>0</v>
      </c>
      <c r="D76" s="189" t="s">
        <v>403</v>
      </c>
      <c r="E76" s="29">
        <f>'12.1'!F80</f>
        <v>0</v>
      </c>
      <c r="F76" s="27">
        <f>'12.2'!F66</f>
        <v>0</v>
      </c>
      <c r="G76" s="27">
        <f>'12.3'!E70</f>
        <v>0</v>
      </c>
      <c r="H76" s="27">
        <f>'12.4'!E66</f>
        <v>0</v>
      </c>
    </row>
    <row r="77" spans="1:8" x14ac:dyDescent="0.2">
      <c r="A77" s="53" t="s">
        <v>224</v>
      </c>
      <c r="B77" s="28">
        <f t="shared" si="6"/>
        <v>0</v>
      </c>
      <c r="C77" s="28">
        <f t="shared" si="7"/>
        <v>0</v>
      </c>
      <c r="D77" s="189" t="s">
        <v>403</v>
      </c>
      <c r="E77" s="29">
        <f>'12.1'!F81</f>
        <v>0</v>
      </c>
      <c r="F77" s="27">
        <f>'12.2'!F67</f>
        <v>0</v>
      </c>
      <c r="G77" s="27">
        <f>'12.3'!E71</f>
        <v>0</v>
      </c>
      <c r="H77" s="27">
        <f>'12.4'!E67</f>
        <v>0</v>
      </c>
    </row>
    <row r="78" spans="1:8" x14ac:dyDescent="0.2">
      <c r="A78" s="53" t="s">
        <v>225</v>
      </c>
      <c r="B78" s="28">
        <f t="shared" si="6"/>
        <v>0</v>
      </c>
      <c r="C78" s="28">
        <f t="shared" si="7"/>
        <v>0</v>
      </c>
      <c r="D78" s="189" t="s">
        <v>403</v>
      </c>
      <c r="E78" s="29">
        <f>'12.1'!F83</f>
        <v>0</v>
      </c>
      <c r="F78" s="27">
        <f>'12.2'!F69</f>
        <v>0</v>
      </c>
      <c r="G78" s="27">
        <f>'12.3'!E73</f>
        <v>0</v>
      </c>
      <c r="H78" s="27">
        <f>'12.4'!E69</f>
        <v>0</v>
      </c>
    </row>
    <row r="79" spans="1:8" x14ac:dyDescent="0.2">
      <c r="A79" s="53" t="s">
        <v>227</v>
      </c>
      <c r="B79" s="28">
        <f t="shared" si="6"/>
        <v>0</v>
      </c>
      <c r="C79" s="28">
        <f t="shared" si="7"/>
        <v>0</v>
      </c>
      <c r="D79" s="189" t="s">
        <v>403</v>
      </c>
      <c r="E79" s="29">
        <f>'12.1'!F85</f>
        <v>0</v>
      </c>
      <c r="F79" s="27">
        <f>'12.2'!F71</f>
        <v>0</v>
      </c>
      <c r="G79" s="27">
        <f>'12.3'!E75</f>
        <v>0</v>
      </c>
      <c r="H79" s="27">
        <f>'12.4'!E71</f>
        <v>0</v>
      </c>
    </row>
    <row r="80" spans="1:8" x14ac:dyDescent="0.2">
      <c r="A80" s="53" t="s">
        <v>228</v>
      </c>
      <c r="B80" s="28">
        <f t="shared" si="6"/>
        <v>0</v>
      </c>
      <c r="C80" s="28">
        <f t="shared" si="7"/>
        <v>0</v>
      </c>
      <c r="D80" s="189" t="s">
        <v>403</v>
      </c>
      <c r="E80" s="29">
        <f>'12.1'!F86</f>
        <v>0</v>
      </c>
      <c r="F80" s="27">
        <f>'12.2'!F72</f>
        <v>0</v>
      </c>
      <c r="G80" s="27">
        <f>'12.3'!E76</f>
        <v>0</v>
      </c>
      <c r="H80" s="27">
        <f>'12.4'!E72</f>
        <v>0</v>
      </c>
    </row>
    <row r="81" spans="1:8" x14ac:dyDescent="0.2">
      <c r="A81" s="53" t="s">
        <v>230</v>
      </c>
      <c r="B81" s="28">
        <f t="shared" si="6"/>
        <v>0</v>
      </c>
      <c r="C81" s="28">
        <f t="shared" si="7"/>
        <v>0</v>
      </c>
      <c r="D81" s="189" t="s">
        <v>403</v>
      </c>
      <c r="E81" s="29">
        <f>'12.1'!F88</f>
        <v>0</v>
      </c>
      <c r="F81" s="27">
        <f>'12.2'!F74</f>
        <v>0</v>
      </c>
      <c r="G81" s="27">
        <f>'12.3'!E78</f>
        <v>0</v>
      </c>
      <c r="H81" s="27">
        <f>'12.4'!E74</f>
        <v>0</v>
      </c>
    </row>
    <row r="82" spans="1:8" x14ac:dyDescent="0.2">
      <c r="A82" s="53" t="s">
        <v>231</v>
      </c>
      <c r="B82" s="28">
        <f t="shared" si="6"/>
        <v>0</v>
      </c>
      <c r="C82" s="28">
        <f t="shared" si="7"/>
        <v>0</v>
      </c>
      <c r="D82" s="189" t="s">
        <v>403</v>
      </c>
      <c r="E82" s="29">
        <f>'12.1'!F90</f>
        <v>0</v>
      </c>
      <c r="F82" s="27">
        <f>'12.2'!F76</f>
        <v>0</v>
      </c>
      <c r="G82" s="27">
        <f>'12.3'!E80</f>
        <v>0</v>
      </c>
      <c r="H82" s="27">
        <f>'12.4'!E76</f>
        <v>0</v>
      </c>
    </row>
    <row r="83" spans="1:8" x14ac:dyDescent="0.2">
      <c r="A83" s="53" t="s">
        <v>232</v>
      </c>
      <c r="B83" s="28">
        <f t="shared" si="6"/>
        <v>0</v>
      </c>
      <c r="C83" s="28">
        <f t="shared" si="7"/>
        <v>0</v>
      </c>
      <c r="D83" s="189" t="s">
        <v>403</v>
      </c>
      <c r="E83" s="29">
        <f>'12.1'!F93</f>
        <v>0</v>
      </c>
      <c r="F83" s="27">
        <f>'12.2'!F79</f>
        <v>0</v>
      </c>
      <c r="G83" s="27">
        <f>'12.3'!E83</f>
        <v>0</v>
      </c>
      <c r="H83" s="27">
        <f>'12.4'!E79</f>
        <v>0</v>
      </c>
    </row>
    <row r="84" spans="1:8" x14ac:dyDescent="0.2">
      <c r="A84" s="53" t="s">
        <v>81</v>
      </c>
      <c r="B84" s="28">
        <f t="shared" si="6"/>
        <v>0</v>
      </c>
      <c r="C84" s="28">
        <f t="shared" si="7"/>
        <v>0</v>
      </c>
      <c r="D84" s="189" t="s">
        <v>403</v>
      </c>
      <c r="E84" s="29">
        <f>'12.1'!F94</f>
        <v>0</v>
      </c>
      <c r="F84" s="27">
        <f>'12.2'!F80</f>
        <v>0</v>
      </c>
      <c r="G84" s="27">
        <f>'12.3'!E84</f>
        <v>0</v>
      </c>
      <c r="H84" s="27">
        <f>'12.4'!E80</f>
        <v>0</v>
      </c>
    </row>
    <row r="85" spans="1:8" x14ac:dyDescent="0.2">
      <c r="A85" s="53" t="s">
        <v>122</v>
      </c>
      <c r="B85" s="28">
        <f t="shared" si="6"/>
        <v>0</v>
      </c>
      <c r="C85" s="28">
        <f t="shared" si="7"/>
        <v>0</v>
      </c>
      <c r="D85" s="189" t="s">
        <v>403</v>
      </c>
      <c r="E85" s="29">
        <f>'12.1'!F95</f>
        <v>0</v>
      </c>
      <c r="F85" s="27">
        <f>'12.2'!F81</f>
        <v>0</v>
      </c>
      <c r="G85" s="27">
        <f>'12.3'!E85</f>
        <v>0</v>
      </c>
      <c r="H85" s="27">
        <f>'12.4'!E81</f>
        <v>0</v>
      </c>
    </row>
    <row r="86" spans="1:8" x14ac:dyDescent="0.2">
      <c r="A86" s="53" t="s">
        <v>233</v>
      </c>
      <c r="B86" s="28">
        <f t="shared" si="6"/>
        <v>0</v>
      </c>
      <c r="C86" s="28">
        <f t="shared" si="7"/>
        <v>0</v>
      </c>
      <c r="D86" s="189" t="s">
        <v>403</v>
      </c>
      <c r="E86" s="29">
        <f>'12.1'!F97</f>
        <v>0</v>
      </c>
      <c r="F86" s="27">
        <f>'12.2'!F83</f>
        <v>0</v>
      </c>
      <c r="G86" s="27">
        <f>'12.3'!E87</f>
        <v>0</v>
      </c>
      <c r="H86" s="27">
        <f>'12.4'!E83</f>
        <v>0</v>
      </c>
    </row>
    <row r="87" spans="1:8" x14ac:dyDescent="0.2">
      <c r="A87" s="53" t="s">
        <v>784</v>
      </c>
      <c r="B87" s="28">
        <f t="shared" si="6"/>
        <v>0</v>
      </c>
      <c r="C87" s="28">
        <f t="shared" si="7"/>
        <v>0</v>
      </c>
      <c r="D87" s="189" t="s">
        <v>403</v>
      </c>
      <c r="E87" s="29">
        <f>'12.1'!F98</f>
        <v>0</v>
      </c>
      <c r="F87" s="27">
        <f>'12.2'!F84</f>
        <v>0</v>
      </c>
      <c r="G87" s="27">
        <f>'12.3'!E88</f>
        <v>0</v>
      </c>
      <c r="H87" s="27">
        <f>'12.4'!E84</f>
        <v>0</v>
      </c>
    </row>
    <row r="88" spans="1:8" x14ac:dyDescent="0.2">
      <c r="A88" s="53" t="s">
        <v>234</v>
      </c>
      <c r="B88" s="28">
        <f t="shared" si="6"/>
        <v>0</v>
      </c>
      <c r="C88" s="28">
        <f t="shared" si="7"/>
        <v>0</v>
      </c>
      <c r="D88" s="189" t="s">
        <v>403</v>
      </c>
      <c r="E88" s="29">
        <f>'12.1'!F99</f>
        <v>0</v>
      </c>
      <c r="F88" s="27">
        <f>'12.2'!F85</f>
        <v>0</v>
      </c>
      <c r="G88" s="27">
        <f>'12.3'!E89</f>
        <v>0</v>
      </c>
      <c r="H88" s="27">
        <f>'12.4'!E85</f>
        <v>0</v>
      </c>
    </row>
    <row r="89" spans="1:8" x14ac:dyDescent="0.2">
      <c r="A89" s="53" t="s">
        <v>235</v>
      </c>
      <c r="B89" s="28">
        <f t="shared" si="6"/>
        <v>0</v>
      </c>
      <c r="C89" s="28">
        <f t="shared" si="7"/>
        <v>0</v>
      </c>
      <c r="D89" s="189" t="s">
        <v>403</v>
      </c>
      <c r="E89" s="29">
        <f>'12.1'!F102</f>
        <v>0</v>
      </c>
      <c r="F89" s="27">
        <f>'12.2'!F87</f>
        <v>0</v>
      </c>
      <c r="G89" s="27">
        <f>'12.3'!E92</f>
        <v>0</v>
      </c>
      <c r="H89" s="27">
        <f>'12.4'!E87</f>
        <v>0</v>
      </c>
    </row>
    <row r="90" spans="1:8" x14ac:dyDescent="0.2">
      <c r="A90" s="53" t="s">
        <v>236</v>
      </c>
      <c r="B90" s="28">
        <f t="shared" si="6"/>
        <v>0</v>
      </c>
      <c r="C90" s="28">
        <f t="shared" si="7"/>
        <v>0</v>
      </c>
      <c r="D90" s="189" t="s">
        <v>403</v>
      </c>
      <c r="E90" s="29">
        <f>'12.1'!F104</f>
        <v>0</v>
      </c>
      <c r="F90" s="27">
        <f>'12.2'!F89</f>
        <v>0</v>
      </c>
      <c r="G90" s="27">
        <f>'12.3'!E94</f>
        <v>0</v>
      </c>
      <c r="H90" s="27">
        <f>'12.4'!E89</f>
        <v>0</v>
      </c>
    </row>
    <row r="91" spans="1:8" x14ac:dyDescent="0.2">
      <c r="A91" s="53" t="s">
        <v>237</v>
      </c>
      <c r="B91" s="28">
        <f t="shared" si="6"/>
        <v>0</v>
      </c>
      <c r="C91" s="28">
        <f t="shared" si="7"/>
        <v>0</v>
      </c>
      <c r="D91" s="189" t="s">
        <v>403</v>
      </c>
      <c r="E91" s="29">
        <f>'12.1'!F105</f>
        <v>0</v>
      </c>
      <c r="F91" s="27">
        <f>'12.2'!F90</f>
        <v>0</v>
      </c>
      <c r="G91" s="27">
        <f>'12.3'!E95</f>
        <v>0</v>
      </c>
      <c r="H91" s="27">
        <f>'12.4'!E90</f>
        <v>0</v>
      </c>
    </row>
    <row r="92" spans="1:8" x14ac:dyDescent="0.2">
      <c r="A92" s="53" t="s">
        <v>238</v>
      </c>
      <c r="B92" s="28">
        <f t="shared" si="6"/>
        <v>0</v>
      </c>
      <c r="C92" s="28">
        <f t="shared" si="7"/>
        <v>0</v>
      </c>
      <c r="D92" s="189" t="s">
        <v>403</v>
      </c>
      <c r="E92" s="29">
        <f>'12.1'!F107</f>
        <v>0</v>
      </c>
      <c r="F92" s="27">
        <f>'12.2'!F92</f>
        <v>0</v>
      </c>
      <c r="G92" s="27">
        <f>'12.3'!E97</f>
        <v>0</v>
      </c>
      <c r="H92" s="27">
        <f>'12.4'!E92</f>
        <v>0</v>
      </c>
    </row>
    <row r="93" spans="1:8" x14ac:dyDescent="0.2">
      <c r="A93" s="53" t="s">
        <v>239</v>
      </c>
      <c r="B93" s="28">
        <f t="shared" si="6"/>
        <v>0</v>
      </c>
      <c r="C93" s="28">
        <f t="shared" si="7"/>
        <v>0</v>
      </c>
      <c r="D93" s="189" t="s">
        <v>403</v>
      </c>
      <c r="E93" s="29">
        <f>'12.1'!F112</f>
        <v>0</v>
      </c>
      <c r="F93" s="27">
        <f>'12.2'!F96</f>
        <v>0</v>
      </c>
      <c r="G93" s="27">
        <f>'12.3'!E102</f>
        <v>0</v>
      </c>
      <c r="H93" s="27">
        <f>'12.4'!E96</f>
        <v>0</v>
      </c>
    </row>
    <row r="94" spans="1:8" x14ac:dyDescent="0.2">
      <c r="A94" s="53" t="s">
        <v>240</v>
      </c>
      <c r="B94" s="28">
        <f t="shared" si="6"/>
        <v>0</v>
      </c>
      <c r="C94" s="28">
        <f t="shared" si="7"/>
        <v>0</v>
      </c>
      <c r="D94" s="189" t="s">
        <v>403</v>
      </c>
      <c r="E94" s="29">
        <f>'12.1'!F116</f>
        <v>0</v>
      </c>
      <c r="F94" s="27">
        <f>'12.2'!F98</f>
        <v>0</v>
      </c>
      <c r="G94" s="27">
        <f>'12.3'!E104</f>
        <v>0</v>
      </c>
      <c r="H94" s="27">
        <f>'12.4'!E98</f>
        <v>0</v>
      </c>
    </row>
    <row r="95" spans="1:8" x14ac:dyDescent="0.2">
      <c r="A95" s="53" t="s">
        <v>241</v>
      </c>
      <c r="B95" s="28">
        <f t="shared" si="6"/>
        <v>0</v>
      </c>
      <c r="C95" s="28">
        <f t="shared" si="7"/>
        <v>0</v>
      </c>
      <c r="D95" s="189" t="s">
        <v>403</v>
      </c>
      <c r="E95" s="29">
        <f>'12.1'!F117</f>
        <v>0</v>
      </c>
      <c r="F95" s="27">
        <f>'12.2'!F99</f>
        <v>0</v>
      </c>
      <c r="G95" s="27">
        <f>'12.3'!E105</f>
        <v>0</v>
      </c>
      <c r="H95" s="27">
        <f>'12.4'!E99</f>
        <v>0</v>
      </c>
    </row>
  </sheetData>
  <sortState xmlns:xlrd2="http://schemas.microsoft.com/office/spreadsheetml/2017/richdata2" ref="A7:H95">
    <sortCondition descending="1" ref="B7:B95"/>
  </sortState>
  <conditionalFormatting sqref="A7">
    <cfRule type="dataBar" priority="6">
      <dataBar>
        <cfvo type="min"/>
        <cfvo type="max"/>
        <color rgb="FF638EC6"/>
      </dataBar>
    </cfRule>
  </conditionalFormatting>
  <conditionalFormatting sqref="A8">
    <cfRule type="dataBar" priority="5">
      <dataBar>
        <cfvo type="min"/>
        <cfvo type="max"/>
        <color rgb="FF638EC6"/>
      </dataBar>
    </cfRule>
  </conditionalFormatting>
  <conditionalFormatting sqref="A9">
    <cfRule type="dataBar" priority="1">
      <dataBar>
        <cfvo type="min"/>
        <cfvo type="max"/>
        <color rgb="FF638EC6"/>
      </dataBar>
    </cfRule>
  </conditionalFormatting>
  <conditionalFormatting sqref="A10:A11">
    <cfRule type="dataBar" priority="4">
      <dataBar>
        <cfvo type="min"/>
        <cfvo type="max"/>
        <color rgb="FF638EC6"/>
      </dataBar>
    </cfRule>
  </conditionalFormatting>
  <conditionalFormatting sqref="A11">
    <cfRule type="dataBar" priority="3">
      <dataBar>
        <cfvo type="min"/>
        <cfvo type="max"/>
        <color rgb="FF638EC6"/>
      </dataBar>
    </cfRule>
  </conditionalFormatting>
  <conditionalFormatting sqref="A12">
    <cfRule type="dataBar" priority="2">
      <dataBar>
        <cfvo type="min"/>
        <cfvo type="max"/>
        <color rgb="FF638EC6"/>
      </dataBar>
    </cfRule>
  </conditionalFormatting>
  <pageMargins left="0.95866141699999996" right="0.95866141699999996" top="1.2480314960000001" bottom="1.2480314960000001" header="0.31496062992126" footer="0.31496062992126"/>
  <pageSetup paperSize="9" scale="61" fitToHeight="3" orientation="landscape"/>
  <headerFooter scaleWithDoc="0">
    <oddFooter>&amp;C&amp;"Times New Roman,обычный"&amp;A&amp;R&amp;P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98"/>
  <sheetViews>
    <sheetView zoomScaleNormal="100" zoomScalePageLayoutView="80" workbookViewId="0">
      <pane ySplit="4" topLeftCell="A5" activePane="bottomLeft" state="frozen"/>
      <selection activeCell="G33" sqref="G33:G2385"/>
      <selection pane="bottomLeft"/>
    </sheetView>
  </sheetViews>
  <sheetFormatPr baseColWidth="10" defaultColWidth="8.83203125" defaultRowHeight="15" x14ac:dyDescent="0.2"/>
  <cols>
    <col min="1" max="1" width="24.83203125" customWidth="1"/>
    <col min="2" max="2" width="12.83203125" customWidth="1"/>
    <col min="3" max="3" width="9.83203125" customWidth="1"/>
    <col min="4" max="4" width="20.83203125" style="190" customWidth="1"/>
    <col min="5" max="5" width="26" customWidth="1"/>
    <col min="6" max="6" width="26.6640625" bestFit="1" customWidth="1"/>
    <col min="7" max="7" width="27.6640625" customWidth="1"/>
    <col min="8" max="8" width="33.6640625" customWidth="1"/>
  </cols>
  <sheetData>
    <row r="1" spans="1:8" ht="30" customHeight="1" x14ac:dyDescent="0.2">
      <c r="A1" s="32" t="s">
        <v>746</v>
      </c>
      <c r="B1" s="101"/>
      <c r="C1" s="101"/>
      <c r="D1" s="101"/>
      <c r="E1" s="101"/>
      <c r="F1" s="101"/>
      <c r="G1" s="101"/>
    </row>
    <row r="2" spans="1:8" ht="20" customHeight="1" x14ac:dyDescent="0.2">
      <c r="A2" s="98" t="s">
        <v>744</v>
      </c>
      <c r="B2" s="99"/>
      <c r="C2" s="99"/>
      <c r="D2" s="186"/>
      <c r="E2" s="99"/>
      <c r="F2" s="99"/>
      <c r="G2" s="99"/>
      <c r="H2" s="100"/>
    </row>
    <row r="3" spans="1:8" ht="111" customHeight="1" x14ac:dyDescent="0.2">
      <c r="A3" s="116" t="s">
        <v>777</v>
      </c>
      <c r="B3" s="117" t="s">
        <v>586</v>
      </c>
      <c r="C3" s="117" t="s">
        <v>786</v>
      </c>
      <c r="D3" s="116" t="s">
        <v>745</v>
      </c>
      <c r="E3" s="8" t="s">
        <v>368</v>
      </c>
      <c r="F3" s="8" t="s">
        <v>372</v>
      </c>
      <c r="G3" s="8" t="s">
        <v>374</v>
      </c>
      <c r="H3" s="8" t="s">
        <v>243</v>
      </c>
    </row>
    <row r="4" spans="1:8" ht="18" customHeight="1" x14ac:dyDescent="0.2">
      <c r="A4" s="24" t="s">
        <v>6</v>
      </c>
      <c r="B4" s="10" t="s">
        <v>15</v>
      </c>
      <c r="C4" s="10" t="s">
        <v>7</v>
      </c>
      <c r="D4" s="24"/>
      <c r="E4" s="9" t="s">
        <v>7</v>
      </c>
      <c r="F4" s="11" t="s">
        <v>7</v>
      </c>
      <c r="G4" s="11" t="s">
        <v>7</v>
      </c>
      <c r="H4" s="11" t="s">
        <v>7</v>
      </c>
    </row>
    <row r="5" spans="1:8" s="7" customFormat="1" ht="15" customHeight="1" x14ac:dyDescent="0.2">
      <c r="A5" s="25" t="s">
        <v>14</v>
      </c>
      <c r="B5" s="14"/>
      <c r="C5" s="15">
        <f>SUM(E5:H5)</f>
        <v>8</v>
      </c>
      <c r="D5" s="187"/>
      <c r="E5" s="16">
        <v>2</v>
      </c>
      <c r="F5" s="17">
        <v>2</v>
      </c>
      <c r="G5" s="17">
        <v>2</v>
      </c>
      <c r="H5" s="17">
        <v>2</v>
      </c>
    </row>
    <row r="6" spans="1:8" ht="16" customHeight="1" x14ac:dyDescent="0.2">
      <c r="A6" s="201" t="s">
        <v>0</v>
      </c>
      <c r="B6" s="18"/>
      <c r="C6" s="19"/>
      <c r="D6" s="188"/>
      <c r="E6" s="19"/>
      <c r="F6" s="20"/>
      <c r="G6" s="20"/>
      <c r="H6" s="20"/>
    </row>
    <row r="7" spans="1:8" ht="16" customHeight="1" x14ac:dyDescent="0.2">
      <c r="A7" s="176" t="s">
        <v>61</v>
      </c>
      <c r="B7" s="28">
        <f>ROUND(C7/$C$5*100,1)</f>
        <v>25</v>
      </c>
      <c r="C7" s="28">
        <f>SUM(E7:H7)</f>
        <v>2</v>
      </c>
      <c r="D7" s="189" t="s">
        <v>402</v>
      </c>
      <c r="E7" s="29">
        <f>'12.1'!F8</f>
        <v>1</v>
      </c>
      <c r="F7" s="27">
        <f>'12.2'!F8</f>
        <v>0</v>
      </c>
      <c r="G7" s="27">
        <f>'12.3'!E8</f>
        <v>0</v>
      </c>
      <c r="H7" s="27">
        <f>'12.4'!E8</f>
        <v>1</v>
      </c>
    </row>
    <row r="8" spans="1:8" s="3" customFormat="1" ht="16" customHeight="1" x14ac:dyDescent="0.2">
      <c r="A8" s="176" t="s">
        <v>182</v>
      </c>
      <c r="B8" s="28">
        <f t="shared" ref="B8:B71" si="0">ROUND(C8/$C$5*100,1)</f>
        <v>0</v>
      </c>
      <c r="C8" s="28">
        <f t="shared" ref="C8:C71" si="1">SUM(E8:H8)</f>
        <v>0</v>
      </c>
      <c r="D8" s="189" t="s">
        <v>403</v>
      </c>
      <c r="E8" s="29">
        <f>'12.1'!F11</f>
        <v>0</v>
      </c>
      <c r="F8" s="27">
        <f>'12.2'!F9</f>
        <v>0</v>
      </c>
      <c r="G8" s="27">
        <f>'12.3'!E9</f>
        <v>0</v>
      </c>
      <c r="H8" s="27">
        <f>'12.4'!E9</f>
        <v>0</v>
      </c>
    </row>
    <row r="9" spans="1:8" ht="16" customHeight="1" x14ac:dyDescent="0.2">
      <c r="A9" s="176" t="s">
        <v>183</v>
      </c>
      <c r="B9" s="28">
        <f t="shared" si="0"/>
        <v>0</v>
      </c>
      <c r="C9" s="28">
        <f t="shared" si="1"/>
        <v>0</v>
      </c>
      <c r="D9" s="189" t="s">
        <v>403</v>
      </c>
      <c r="E9" s="29">
        <f>'12.1'!F12</f>
        <v>0</v>
      </c>
      <c r="F9" s="27">
        <f>'12.2'!F10</f>
        <v>0</v>
      </c>
      <c r="G9" s="27">
        <f>'12.3'!E10</f>
        <v>0</v>
      </c>
      <c r="H9" s="27">
        <f>'12.4'!E10</f>
        <v>0</v>
      </c>
    </row>
    <row r="10" spans="1:8" ht="16" customHeight="1" x14ac:dyDescent="0.2">
      <c r="A10" s="176" t="s">
        <v>184</v>
      </c>
      <c r="B10" s="28">
        <f t="shared" si="0"/>
        <v>0</v>
      </c>
      <c r="C10" s="28">
        <f t="shared" si="1"/>
        <v>0</v>
      </c>
      <c r="D10" s="189" t="s">
        <v>403</v>
      </c>
      <c r="E10" s="29">
        <f>'12.1'!F13</f>
        <v>0</v>
      </c>
      <c r="F10" s="27">
        <f>'12.2'!F11</f>
        <v>0</v>
      </c>
      <c r="G10" s="27">
        <f>'12.3'!E11</f>
        <v>0</v>
      </c>
      <c r="H10" s="27">
        <f>'12.4'!E11</f>
        <v>0</v>
      </c>
    </row>
    <row r="11" spans="1:8" ht="16" customHeight="1" x14ac:dyDescent="0.2">
      <c r="A11" s="176" t="s">
        <v>82</v>
      </c>
      <c r="B11" s="28">
        <f t="shared" si="0"/>
        <v>0</v>
      </c>
      <c r="C11" s="28">
        <f t="shared" si="1"/>
        <v>0</v>
      </c>
      <c r="D11" s="189" t="s">
        <v>403</v>
      </c>
      <c r="E11" s="29">
        <f>'12.1'!F14</f>
        <v>0</v>
      </c>
      <c r="F11" s="27">
        <f>'12.2'!F12</f>
        <v>0</v>
      </c>
      <c r="G11" s="27">
        <f>'12.3'!E12</f>
        <v>0</v>
      </c>
      <c r="H11" s="27">
        <f>'12.4'!E12</f>
        <v>0</v>
      </c>
    </row>
    <row r="12" spans="1:8" ht="16" customHeight="1" x14ac:dyDescent="0.2">
      <c r="A12" s="176" t="s">
        <v>185</v>
      </c>
      <c r="B12" s="28">
        <f t="shared" si="0"/>
        <v>12.5</v>
      </c>
      <c r="C12" s="28">
        <f t="shared" si="1"/>
        <v>1</v>
      </c>
      <c r="D12" s="189" t="s">
        <v>403</v>
      </c>
      <c r="E12" s="29">
        <f>'12.1'!F15</f>
        <v>0</v>
      </c>
      <c r="F12" s="27">
        <f>'12.2'!F13</f>
        <v>0</v>
      </c>
      <c r="G12" s="27">
        <f>'12.3'!E13</f>
        <v>0</v>
      </c>
      <c r="H12" s="27">
        <f>'12.4'!E13</f>
        <v>1</v>
      </c>
    </row>
    <row r="13" spans="1:8" ht="16" customHeight="1" x14ac:dyDescent="0.2">
      <c r="A13" s="176" t="s">
        <v>186</v>
      </c>
      <c r="B13" s="28">
        <f t="shared" si="0"/>
        <v>0</v>
      </c>
      <c r="C13" s="28">
        <f t="shared" si="1"/>
        <v>0</v>
      </c>
      <c r="D13" s="189" t="s">
        <v>403</v>
      </c>
      <c r="E13" s="29">
        <f>'12.1'!F16</f>
        <v>0</v>
      </c>
      <c r="F13" s="27">
        <f>'12.2'!F14</f>
        <v>0</v>
      </c>
      <c r="G13" s="27">
        <f>'12.3'!E14</f>
        <v>0</v>
      </c>
      <c r="H13" s="27">
        <f>'12.4'!E14</f>
        <v>0</v>
      </c>
    </row>
    <row r="14" spans="1:8" ht="16" customHeight="1" x14ac:dyDescent="0.2">
      <c r="A14" s="176" t="s">
        <v>68</v>
      </c>
      <c r="B14" s="28">
        <f t="shared" si="0"/>
        <v>62.5</v>
      </c>
      <c r="C14" s="28">
        <f t="shared" si="1"/>
        <v>5</v>
      </c>
      <c r="D14" s="189" t="s">
        <v>402</v>
      </c>
      <c r="E14" s="29">
        <f>'12.1'!F17</f>
        <v>1</v>
      </c>
      <c r="F14" s="27">
        <f>'12.2'!F15</f>
        <v>1</v>
      </c>
      <c r="G14" s="27">
        <f>'12.3'!E15</f>
        <v>2</v>
      </c>
      <c r="H14" s="27">
        <f>'12.4'!E15</f>
        <v>1</v>
      </c>
    </row>
    <row r="15" spans="1:8" ht="16" customHeight="1" x14ac:dyDescent="0.2">
      <c r="A15" s="176" t="s">
        <v>187</v>
      </c>
      <c r="B15" s="28">
        <f t="shared" si="0"/>
        <v>0</v>
      </c>
      <c r="C15" s="28">
        <f t="shared" si="1"/>
        <v>0</v>
      </c>
      <c r="D15" s="189" t="s">
        <v>403</v>
      </c>
      <c r="E15" s="29">
        <f>'12.1'!F20</f>
        <v>0</v>
      </c>
      <c r="F15" s="27">
        <f>'12.2'!F16</f>
        <v>0</v>
      </c>
      <c r="G15" s="27">
        <f>'12.3'!E17</f>
        <v>0</v>
      </c>
      <c r="H15" s="27">
        <f>'12.4'!E16</f>
        <v>0</v>
      </c>
    </row>
    <row r="16" spans="1:8" ht="16" customHeight="1" x14ac:dyDescent="0.2">
      <c r="A16" s="176" t="s">
        <v>250</v>
      </c>
      <c r="B16" s="28">
        <f t="shared" si="0"/>
        <v>75</v>
      </c>
      <c r="C16" s="28">
        <f t="shared" si="1"/>
        <v>6</v>
      </c>
      <c r="D16" s="189" t="s">
        <v>402</v>
      </c>
      <c r="E16" s="29">
        <f>'12.1'!F21</f>
        <v>1</v>
      </c>
      <c r="F16" s="27">
        <f>'12.2'!F17</f>
        <v>2</v>
      </c>
      <c r="G16" s="27">
        <f>'12.3'!E18</f>
        <v>2</v>
      </c>
      <c r="H16" s="27">
        <f>'12.4'!E17</f>
        <v>1</v>
      </c>
    </row>
    <row r="17" spans="1:8" ht="16" customHeight="1" x14ac:dyDescent="0.2">
      <c r="A17" s="176" t="s">
        <v>188</v>
      </c>
      <c r="B17" s="28">
        <f t="shared" si="0"/>
        <v>0</v>
      </c>
      <c r="C17" s="28">
        <f t="shared" si="1"/>
        <v>0</v>
      </c>
      <c r="D17" s="189" t="s">
        <v>403</v>
      </c>
      <c r="E17" s="29">
        <f>'12.1'!F22</f>
        <v>0</v>
      </c>
      <c r="F17" s="27">
        <f>'12.2'!F18</f>
        <v>0</v>
      </c>
      <c r="G17" s="27">
        <f>'12.3'!E21</f>
        <v>0</v>
      </c>
      <c r="H17" s="27">
        <f>'12.4'!E18</f>
        <v>0</v>
      </c>
    </row>
    <row r="18" spans="1:8" ht="16" customHeight="1" x14ac:dyDescent="0.2">
      <c r="A18" s="176" t="s">
        <v>189</v>
      </c>
      <c r="B18" s="28">
        <f t="shared" si="0"/>
        <v>0</v>
      </c>
      <c r="C18" s="28">
        <f t="shared" si="1"/>
        <v>0</v>
      </c>
      <c r="D18" s="189" t="s">
        <v>402</v>
      </c>
      <c r="E18" s="29">
        <f>'12.1'!F23</f>
        <v>0</v>
      </c>
      <c r="F18" s="27">
        <f>'12.2'!F19</f>
        <v>0</v>
      </c>
      <c r="G18" s="27">
        <f>'12.3'!E22</f>
        <v>0</v>
      </c>
      <c r="H18" s="27">
        <f>'12.4'!E19</f>
        <v>0</v>
      </c>
    </row>
    <row r="19" spans="1:8" ht="16" customHeight="1" x14ac:dyDescent="0.2">
      <c r="A19" s="176" t="s">
        <v>190</v>
      </c>
      <c r="B19" s="28">
        <f t="shared" si="0"/>
        <v>0</v>
      </c>
      <c r="C19" s="28">
        <f t="shared" si="1"/>
        <v>0</v>
      </c>
      <c r="D19" s="189" t="s">
        <v>403</v>
      </c>
      <c r="E19" s="29">
        <f>'12.1'!F25</f>
        <v>0</v>
      </c>
      <c r="F19" s="27">
        <f>'12.2'!F20</f>
        <v>0</v>
      </c>
      <c r="G19" s="27">
        <f>'12.3'!E23</f>
        <v>0</v>
      </c>
      <c r="H19" s="27">
        <f>'12.4'!E20</f>
        <v>0</v>
      </c>
    </row>
    <row r="20" spans="1:8" ht="16" customHeight="1" x14ac:dyDescent="0.2">
      <c r="A20" s="176" t="s">
        <v>191</v>
      </c>
      <c r="B20" s="28">
        <f t="shared" si="0"/>
        <v>0</v>
      </c>
      <c r="C20" s="28">
        <f t="shared" si="1"/>
        <v>0</v>
      </c>
      <c r="D20" s="189" t="s">
        <v>403</v>
      </c>
      <c r="E20" s="29">
        <f>'12.1'!F26</f>
        <v>0</v>
      </c>
      <c r="F20" s="27">
        <f>'12.2'!F21</f>
        <v>0</v>
      </c>
      <c r="G20" s="27">
        <f>'12.3'!E24</f>
        <v>0</v>
      </c>
      <c r="H20" s="27">
        <f>'12.4'!E21</f>
        <v>0</v>
      </c>
    </row>
    <row r="21" spans="1:8" ht="16" customHeight="1" x14ac:dyDescent="0.2">
      <c r="A21" s="176" t="s">
        <v>192</v>
      </c>
      <c r="B21" s="28">
        <f t="shared" si="0"/>
        <v>0</v>
      </c>
      <c r="C21" s="28">
        <f t="shared" si="1"/>
        <v>0</v>
      </c>
      <c r="D21" s="189" t="s">
        <v>403</v>
      </c>
      <c r="E21" s="29">
        <f>'12.1'!F27</f>
        <v>0</v>
      </c>
      <c r="F21" s="27">
        <f>'12.2'!F22</f>
        <v>0</v>
      </c>
      <c r="G21" s="27">
        <f>'12.3'!E25</f>
        <v>0</v>
      </c>
      <c r="H21" s="27">
        <f>'12.4'!E22</f>
        <v>0</v>
      </c>
    </row>
    <row r="22" spans="1:8" ht="16" customHeight="1" x14ac:dyDescent="0.2">
      <c r="A22" s="176" t="s">
        <v>97</v>
      </c>
      <c r="B22" s="28">
        <f t="shared" si="0"/>
        <v>50</v>
      </c>
      <c r="C22" s="28">
        <f t="shared" si="1"/>
        <v>4</v>
      </c>
      <c r="D22" s="189" t="s">
        <v>402</v>
      </c>
      <c r="E22" s="29">
        <f>'12.1'!F28</f>
        <v>1</v>
      </c>
      <c r="F22" s="27">
        <f>'12.2'!F23</f>
        <v>2</v>
      </c>
      <c r="G22" s="27">
        <f>'12.3'!E26</f>
        <v>1</v>
      </c>
      <c r="H22" s="27">
        <f>'12.4'!E23</f>
        <v>0</v>
      </c>
    </row>
    <row r="23" spans="1:8" ht="16" customHeight="1" x14ac:dyDescent="0.2">
      <c r="A23" s="176" t="s">
        <v>92</v>
      </c>
      <c r="B23" s="28">
        <f t="shared" si="0"/>
        <v>62.5</v>
      </c>
      <c r="C23" s="28">
        <f t="shared" si="1"/>
        <v>5</v>
      </c>
      <c r="D23" s="189" t="s">
        <v>402</v>
      </c>
      <c r="E23" s="29">
        <f>'12.1'!F29</f>
        <v>1</v>
      </c>
      <c r="F23" s="27">
        <f>'12.2'!F24</f>
        <v>2</v>
      </c>
      <c r="G23" s="27">
        <f>'12.3'!E27</f>
        <v>1</v>
      </c>
      <c r="H23" s="27">
        <f>'12.4'!E24</f>
        <v>1</v>
      </c>
    </row>
    <row r="24" spans="1:8" ht="16" customHeight="1" x14ac:dyDescent="0.2">
      <c r="A24" s="176" t="s">
        <v>193</v>
      </c>
      <c r="B24" s="28">
        <f t="shared" si="0"/>
        <v>0</v>
      </c>
      <c r="C24" s="28">
        <f t="shared" si="1"/>
        <v>0</v>
      </c>
      <c r="D24" s="189" t="s">
        <v>403</v>
      </c>
      <c r="E24" s="29">
        <f>'12.1'!F30</f>
        <v>0</v>
      </c>
      <c r="F24" s="27">
        <f>'12.2'!F25</f>
        <v>0</v>
      </c>
      <c r="G24" s="27">
        <f>'12.3'!E28</f>
        <v>0</v>
      </c>
      <c r="H24" s="27">
        <f>'12.4'!E25</f>
        <v>0</v>
      </c>
    </row>
    <row r="25" spans="1:8" ht="16" customHeight="1" x14ac:dyDescent="0.2">
      <c r="A25" s="201" t="s">
        <v>1</v>
      </c>
      <c r="B25" s="21"/>
      <c r="C25" s="21"/>
      <c r="D25" s="188"/>
      <c r="E25" s="22"/>
      <c r="F25" s="23"/>
      <c r="G25" s="23"/>
      <c r="H25" s="20"/>
    </row>
    <row r="26" spans="1:8" ht="16" customHeight="1" x14ac:dyDescent="0.2">
      <c r="A26" s="176" t="s">
        <v>194</v>
      </c>
      <c r="B26" s="28">
        <f t="shared" si="0"/>
        <v>0</v>
      </c>
      <c r="C26" s="28">
        <f t="shared" si="1"/>
        <v>0</v>
      </c>
      <c r="D26" s="189" t="s">
        <v>403</v>
      </c>
      <c r="E26" s="29">
        <f>'12.1'!F32</f>
        <v>0</v>
      </c>
      <c r="F26" s="27">
        <f>'12.2'!F27</f>
        <v>0</v>
      </c>
      <c r="G26" s="27">
        <f>'12.3'!E30</f>
        <v>0</v>
      </c>
      <c r="H26" s="27">
        <f>'12.4'!E27</f>
        <v>0</v>
      </c>
    </row>
    <row r="27" spans="1:8" ht="16" customHeight="1" x14ac:dyDescent="0.2">
      <c r="A27" s="176" t="s">
        <v>116</v>
      </c>
      <c r="B27" s="28">
        <f t="shared" si="0"/>
        <v>6.3</v>
      </c>
      <c r="C27" s="28">
        <f t="shared" si="1"/>
        <v>0.5</v>
      </c>
      <c r="D27" s="189" t="s">
        <v>402</v>
      </c>
      <c r="E27" s="29">
        <f>'12.1'!F33</f>
        <v>0.5</v>
      </c>
      <c r="F27" s="27">
        <f>'12.2'!F28</f>
        <v>0</v>
      </c>
      <c r="G27" s="27">
        <f>'12.3'!E31</f>
        <v>0</v>
      </c>
      <c r="H27" s="27">
        <f>'12.4'!E28</f>
        <v>0</v>
      </c>
    </row>
    <row r="28" spans="1:8" ht="16" customHeight="1" x14ac:dyDescent="0.2">
      <c r="A28" s="176" t="s">
        <v>195</v>
      </c>
      <c r="B28" s="28">
        <f t="shared" si="0"/>
        <v>0</v>
      </c>
      <c r="C28" s="28">
        <f t="shared" si="1"/>
        <v>0</v>
      </c>
      <c r="D28" s="189" t="s">
        <v>403</v>
      </c>
      <c r="E28" s="29">
        <f>'12.1'!F36</f>
        <v>0</v>
      </c>
      <c r="F28" s="27">
        <f>'12.2'!F29</f>
        <v>0</v>
      </c>
      <c r="G28" s="27">
        <f>'12.3'!E32</f>
        <v>0</v>
      </c>
      <c r="H28" s="27">
        <f>'12.4'!E29</f>
        <v>0</v>
      </c>
    </row>
    <row r="29" spans="1:8" ht="16" customHeight="1" x14ac:dyDescent="0.2">
      <c r="A29" s="176" t="s">
        <v>196</v>
      </c>
      <c r="B29" s="28">
        <f t="shared" si="0"/>
        <v>75</v>
      </c>
      <c r="C29" s="28">
        <f t="shared" si="1"/>
        <v>6</v>
      </c>
      <c r="D29" s="189" t="s">
        <v>402</v>
      </c>
      <c r="E29" s="29">
        <f>'12.1'!F37</f>
        <v>1</v>
      </c>
      <c r="F29" s="27">
        <f>'12.2'!F30</f>
        <v>2</v>
      </c>
      <c r="G29" s="27">
        <f>'12.3'!E33</f>
        <v>2</v>
      </c>
      <c r="H29" s="27">
        <f>'12.4'!E30</f>
        <v>1</v>
      </c>
    </row>
    <row r="30" spans="1:8" x14ac:dyDescent="0.2">
      <c r="A30" s="176" t="s">
        <v>80</v>
      </c>
      <c r="B30" s="28">
        <f t="shared" si="0"/>
        <v>12.5</v>
      </c>
      <c r="C30" s="28">
        <f t="shared" si="1"/>
        <v>1</v>
      </c>
      <c r="D30" s="189" t="s">
        <v>403</v>
      </c>
      <c r="E30" s="29">
        <f>'12.1'!F39</f>
        <v>0</v>
      </c>
      <c r="F30" s="27">
        <f>'12.2'!F31</f>
        <v>0</v>
      </c>
      <c r="G30" s="27">
        <f>'12.3'!E35</f>
        <v>0</v>
      </c>
      <c r="H30" s="27">
        <f>'12.4'!E31</f>
        <v>1</v>
      </c>
    </row>
    <row r="31" spans="1:8" x14ac:dyDescent="0.2">
      <c r="A31" s="176" t="s">
        <v>197</v>
      </c>
      <c r="B31" s="28">
        <f t="shared" si="0"/>
        <v>0</v>
      </c>
      <c r="C31" s="28">
        <f t="shared" si="1"/>
        <v>0</v>
      </c>
      <c r="D31" s="189" t="s">
        <v>403</v>
      </c>
      <c r="E31" s="29">
        <f>'12.1'!F40</f>
        <v>0</v>
      </c>
      <c r="F31" s="27">
        <f>'12.2'!F32</f>
        <v>0</v>
      </c>
      <c r="G31" s="27">
        <f>'12.3'!E36</f>
        <v>0</v>
      </c>
      <c r="H31" s="27">
        <f>'12.4'!E32</f>
        <v>0</v>
      </c>
    </row>
    <row r="32" spans="1:8" x14ac:dyDescent="0.2">
      <c r="A32" s="176" t="s">
        <v>198</v>
      </c>
      <c r="B32" s="28">
        <f t="shared" si="0"/>
        <v>31.3</v>
      </c>
      <c r="C32" s="28">
        <f t="shared" si="1"/>
        <v>2.5</v>
      </c>
      <c r="D32" s="189" t="s">
        <v>402</v>
      </c>
      <c r="E32" s="29">
        <f>'12.1'!F41</f>
        <v>0.5</v>
      </c>
      <c r="F32" s="27">
        <f>'12.2'!F33</f>
        <v>2</v>
      </c>
      <c r="G32" s="27">
        <f>'12.3'!E37</f>
        <v>0</v>
      </c>
      <c r="H32" s="27">
        <f>'12.4'!E33</f>
        <v>0</v>
      </c>
    </row>
    <row r="33" spans="1:8" x14ac:dyDescent="0.2">
      <c r="A33" s="176" t="s">
        <v>199</v>
      </c>
      <c r="B33" s="28">
        <f t="shared" si="0"/>
        <v>0</v>
      </c>
      <c r="C33" s="28">
        <f t="shared" si="1"/>
        <v>0</v>
      </c>
      <c r="D33" s="189" t="s">
        <v>403</v>
      </c>
      <c r="E33" s="29">
        <f>'12.1'!F42</f>
        <v>0</v>
      </c>
      <c r="F33" s="27">
        <f>'12.2'!F34</f>
        <v>0</v>
      </c>
      <c r="G33" s="27">
        <f>'12.3'!E38</f>
        <v>0</v>
      </c>
      <c r="H33" s="27">
        <f>'12.4'!E34</f>
        <v>0</v>
      </c>
    </row>
    <row r="34" spans="1:8" x14ac:dyDescent="0.2">
      <c r="A34" s="176" t="s">
        <v>200</v>
      </c>
      <c r="B34" s="28">
        <f t="shared" si="0"/>
        <v>0</v>
      </c>
      <c r="C34" s="28">
        <f t="shared" si="1"/>
        <v>0</v>
      </c>
      <c r="D34" s="189" t="s">
        <v>403</v>
      </c>
      <c r="E34" s="29">
        <f>'12.1'!F43</f>
        <v>0</v>
      </c>
      <c r="F34" s="27">
        <f>'12.2'!F35</f>
        <v>0</v>
      </c>
      <c r="G34" s="27">
        <f>'12.3'!E39</f>
        <v>0</v>
      </c>
      <c r="H34" s="27">
        <f>'12.4'!E35</f>
        <v>0</v>
      </c>
    </row>
    <row r="35" spans="1:8" x14ac:dyDescent="0.2">
      <c r="A35" s="176" t="s">
        <v>778</v>
      </c>
      <c r="B35" s="28">
        <f t="shared" si="0"/>
        <v>0</v>
      </c>
      <c r="C35" s="28">
        <f t="shared" si="1"/>
        <v>0</v>
      </c>
      <c r="D35" s="189" t="s">
        <v>403</v>
      </c>
      <c r="E35" s="29">
        <f>'12.1'!F44</f>
        <v>0</v>
      </c>
      <c r="F35" s="27">
        <f>'12.2'!F36</f>
        <v>0</v>
      </c>
      <c r="G35" s="27">
        <f>'12.3'!E40</f>
        <v>0</v>
      </c>
      <c r="H35" s="27">
        <f>'12.4'!E36</f>
        <v>0</v>
      </c>
    </row>
    <row r="36" spans="1:8" x14ac:dyDescent="0.2">
      <c r="A36" s="176" t="s">
        <v>202</v>
      </c>
      <c r="B36" s="28">
        <f t="shared" si="0"/>
        <v>0</v>
      </c>
      <c r="C36" s="28">
        <f t="shared" si="1"/>
        <v>0</v>
      </c>
      <c r="D36" s="189" t="s">
        <v>403</v>
      </c>
      <c r="E36" s="29">
        <f>'12.1'!F45</f>
        <v>0</v>
      </c>
      <c r="F36" s="27">
        <f>'12.2'!F37</f>
        <v>0</v>
      </c>
      <c r="G36" s="27">
        <f>'12.3'!E41</f>
        <v>0</v>
      </c>
      <c r="H36" s="27">
        <f>'12.4'!E37</f>
        <v>0</v>
      </c>
    </row>
    <row r="37" spans="1:8" x14ac:dyDescent="0.2">
      <c r="A37" s="201" t="s">
        <v>2</v>
      </c>
      <c r="B37" s="21"/>
      <c r="C37" s="21"/>
      <c r="D37" s="188"/>
      <c r="E37" s="22"/>
      <c r="F37" s="23"/>
      <c r="G37" s="23"/>
      <c r="H37" s="20"/>
    </row>
    <row r="38" spans="1:8" x14ac:dyDescent="0.2">
      <c r="A38" s="176" t="s">
        <v>203</v>
      </c>
      <c r="B38" s="28">
        <f t="shared" si="0"/>
        <v>0</v>
      </c>
      <c r="C38" s="28">
        <f t="shared" si="1"/>
        <v>0</v>
      </c>
      <c r="D38" s="189" t="s">
        <v>403</v>
      </c>
      <c r="E38" s="29">
        <f>'12.1'!F47</f>
        <v>0</v>
      </c>
      <c r="F38" s="27">
        <f>'12.2'!F39</f>
        <v>0</v>
      </c>
      <c r="G38" s="27">
        <f>'12.3'!E43</f>
        <v>0</v>
      </c>
      <c r="H38" s="27">
        <f>'12.4'!E39</f>
        <v>0</v>
      </c>
    </row>
    <row r="39" spans="1:8" x14ac:dyDescent="0.2">
      <c r="A39" s="176" t="s">
        <v>204</v>
      </c>
      <c r="B39" s="28">
        <f t="shared" si="0"/>
        <v>0</v>
      </c>
      <c r="C39" s="28">
        <f t="shared" si="1"/>
        <v>0</v>
      </c>
      <c r="D39" s="189" t="s">
        <v>403</v>
      </c>
      <c r="E39" s="29">
        <f>'12.1'!F48</f>
        <v>0</v>
      </c>
      <c r="F39" s="27">
        <f>'12.2'!F40</f>
        <v>0</v>
      </c>
      <c r="G39" s="27">
        <f>'12.3'!E44</f>
        <v>0</v>
      </c>
      <c r="H39" s="27">
        <f>'12.4'!E40</f>
        <v>0</v>
      </c>
    </row>
    <row r="40" spans="1:8" x14ac:dyDescent="0.2">
      <c r="A40" s="176" t="s">
        <v>205</v>
      </c>
      <c r="B40" s="28">
        <f t="shared" si="0"/>
        <v>25</v>
      </c>
      <c r="C40" s="28">
        <f t="shared" si="1"/>
        <v>2</v>
      </c>
      <c r="D40" s="189" t="s">
        <v>402</v>
      </c>
      <c r="E40" s="29">
        <f>'12.1'!F49</f>
        <v>1</v>
      </c>
      <c r="F40" s="27">
        <f>'12.2'!F41</f>
        <v>0</v>
      </c>
      <c r="G40" s="27">
        <f>'12.3'!E45</f>
        <v>0</v>
      </c>
      <c r="H40" s="27">
        <f>'12.4'!E41</f>
        <v>1</v>
      </c>
    </row>
    <row r="41" spans="1:8" x14ac:dyDescent="0.2">
      <c r="A41" s="176" t="s">
        <v>206</v>
      </c>
      <c r="B41" s="28">
        <f t="shared" si="0"/>
        <v>12.5</v>
      </c>
      <c r="C41" s="28">
        <f t="shared" si="1"/>
        <v>1</v>
      </c>
      <c r="D41" s="189" t="s">
        <v>403</v>
      </c>
      <c r="E41" s="29">
        <f>'12.1'!F53</f>
        <v>0</v>
      </c>
      <c r="F41" s="27">
        <f>'12.2'!F42</f>
        <v>0</v>
      </c>
      <c r="G41" s="27">
        <f>'12.3'!E46</f>
        <v>0</v>
      </c>
      <c r="H41" s="27">
        <f>'12.4'!E42</f>
        <v>1</v>
      </c>
    </row>
    <row r="42" spans="1:8" x14ac:dyDescent="0.2">
      <c r="A42" s="176" t="s">
        <v>207</v>
      </c>
      <c r="B42" s="28">
        <f t="shared" si="0"/>
        <v>0</v>
      </c>
      <c r="C42" s="28">
        <f t="shared" si="1"/>
        <v>0</v>
      </c>
      <c r="D42" s="189" t="s">
        <v>403</v>
      </c>
      <c r="E42" s="29">
        <f>'12.1'!F54</f>
        <v>0</v>
      </c>
      <c r="F42" s="27">
        <f>'12.2'!F43</f>
        <v>0</v>
      </c>
      <c r="G42" s="27">
        <f>'12.3'!E47</f>
        <v>0</v>
      </c>
      <c r="H42" s="27">
        <f>'12.4'!E43</f>
        <v>0</v>
      </c>
    </row>
    <row r="43" spans="1:8" x14ac:dyDescent="0.2">
      <c r="A43" s="176" t="s">
        <v>208</v>
      </c>
      <c r="B43" s="28">
        <f t="shared" si="0"/>
        <v>0</v>
      </c>
      <c r="C43" s="28">
        <f t="shared" si="1"/>
        <v>0</v>
      </c>
      <c r="D43" s="189" t="s">
        <v>403</v>
      </c>
      <c r="E43" s="29">
        <f>'12.1'!F55</f>
        <v>0</v>
      </c>
      <c r="F43" s="27">
        <f>'12.2'!F44</f>
        <v>0</v>
      </c>
      <c r="G43" s="27">
        <f>'12.3'!E48</f>
        <v>0</v>
      </c>
      <c r="H43" s="27">
        <f>'12.4'!E44</f>
        <v>0</v>
      </c>
    </row>
    <row r="44" spans="1:8" x14ac:dyDescent="0.2">
      <c r="A44" s="176" t="s">
        <v>120</v>
      </c>
      <c r="B44" s="28">
        <f t="shared" si="0"/>
        <v>25</v>
      </c>
      <c r="C44" s="28">
        <f t="shared" si="1"/>
        <v>2</v>
      </c>
      <c r="D44" s="189" t="s">
        <v>402</v>
      </c>
      <c r="E44" s="29">
        <f>'12.1'!F56</f>
        <v>1</v>
      </c>
      <c r="F44" s="27">
        <f>'12.2'!F45</f>
        <v>0</v>
      </c>
      <c r="G44" s="27">
        <f>'12.3'!E49</f>
        <v>0</v>
      </c>
      <c r="H44" s="27">
        <f>'12.4'!E45</f>
        <v>1</v>
      </c>
    </row>
    <row r="45" spans="1:8" x14ac:dyDescent="0.2">
      <c r="A45" s="176" t="s">
        <v>209</v>
      </c>
      <c r="B45" s="28">
        <f t="shared" si="0"/>
        <v>0</v>
      </c>
      <c r="C45" s="28">
        <f t="shared" si="1"/>
        <v>0</v>
      </c>
      <c r="D45" s="189" t="s">
        <v>403</v>
      </c>
      <c r="E45" s="29">
        <f>'12.1'!F57</f>
        <v>0</v>
      </c>
      <c r="F45" s="27">
        <f>'12.2'!F46</f>
        <v>0</v>
      </c>
      <c r="G45" s="27">
        <f>'12.3'!E50</f>
        <v>0</v>
      </c>
      <c r="H45" s="27">
        <f>'12.4'!E46</f>
        <v>0</v>
      </c>
    </row>
    <row r="46" spans="1:8" x14ac:dyDescent="0.2">
      <c r="A46" s="201" t="s">
        <v>210</v>
      </c>
      <c r="B46" s="21"/>
      <c r="C46" s="21"/>
      <c r="D46" s="188"/>
      <c r="E46" s="22"/>
      <c r="F46" s="23"/>
      <c r="G46" s="23"/>
      <c r="H46" s="20"/>
    </row>
    <row r="47" spans="1:8" x14ac:dyDescent="0.2">
      <c r="A47" s="176" t="s">
        <v>211</v>
      </c>
      <c r="B47" s="28">
        <f t="shared" si="0"/>
        <v>0</v>
      </c>
      <c r="C47" s="28">
        <f t="shared" si="1"/>
        <v>0</v>
      </c>
      <c r="D47" s="189" t="s">
        <v>403</v>
      </c>
      <c r="E47" s="29">
        <f>'12.1'!F59</f>
        <v>0</v>
      </c>
      <c r="F47" s="27">
        <f>'12.2'!F48</f>
        <v>0</v>
      </c>
      <c r="G47" s="27">
        <f>'12.3'!E52</f>
        <v>0</v>
      </c>
      <c r="H47" s="27">
        <f>'12.4'!E48</f>
        <v>0</v>
      </c>
    </row>
    <row r="48" spans="1:8" x14ac:dyDescent="0.2">
      <c r="A48" s="176" t="s">
        <v>212</v>
      </c>
      <c r="B48" s="28">
        <f t="shared" si="0"/>
        <v>0</v>
      </c>
      <c r="C48" s="28">
        <f t="shared" si="1"/>
        <v>0</v>
      </c>
      <c r="D48" s="189" t="s">
        <v>403</v>
      </c>
      <c r="E48" s="29">
        <f>'12.1'!F60</f>
        <v>0</v>
      </c>
      <c r="F48" s="27">
        <f>'12.2'!F49</f>
        <v>0</v>
      </c>
      <c r="G48" s="27">
        <f>'12.3'!E53</f>
        <v>0</v>
      </c>
      <c r="H48" s="27">
        <f>'12.4'!E49</f>
        <v>0</v>
      </c>
    </row>
    <row r="49" spans="1:8" x14ac:dyDescent="0.2">
      <c r="A49" s="176" t="s">
        <v>213</v>
      </c>
      <c r="B49" s="28">
        <f t="shared" si="0"/>
        <v>0</v>
      </c>
      <c r="C49" s="28">
        <f t="shared" si="1"/>
        <v>0</v>
      </c>
      <c r="D49" s="189" t="s">
        <v>403</v>
      </c>
      <c r="E49" s="29">
        <f>'12.1'!F61</f>
        <v>0</v>
      </c>
      <c r="F49" s="27">
        <f>'12.2'!F50</f>
        <v>0</v>
      </c>
      <c r="G49" s="27">
        <f>'12.3'!E54</f>
        <v>0</v>
      </c>
      <c r="H49" s="27">
        <f>'12.4'!E50</f>
        <v>0</v>
      </c>
    </row>
    <row r="50" spans="1:8" x14ac:dyDescent="0.2">
      <c r="A50" s="176" t="s">
        <v>214</v>
      </c>
      <c r="B50" s="28">
        <f t="shared" si="0"/>
        <v>0</v>
      </c>
      <c r="C50" s="28">
        <f t="shared" si="1"/>
        <v>0</v>
      </c>
      <c r="D50" s="189" t="s">
        <v>403</v>
      </c>
      <c r="E50" s="29">
        <f>'12.1'!F62</f>
        <v>0</v>
      </c>
      <c r="F50" s="27">
        <f>'12.2'!F51</f>
        <v>0</v>
      </c>
      <c r="G50" s="27">
        <f>'12.3'!E55</f>
        <v>0</v>
      </c>
      <c r="H50" s="27">
        <f>'12.4'!E51</f>
        <v>0</v>
      </c>
    </row>
    <row r="51" spans="1:8" x14ac:dyDescent="0.2">
      <c r="A51" s="176" t="s">
        <v>779</v>
      </c>
      <c r="B51" s="28">
        <f t="shared" si="0"/>
        <v>0</v>
      </c>
      <c r="C51" s="28">
        <f t="shared" si="1"/>
        <v>0</v>
      </c>
      <c r="D51" s="189" t="s">
        <v>403</v>
      </c>
      <c r="E51" s="29">
        <f>'12.1'!F63</f>
        <v>0</v>
      </c>
      <c r="F51" s="27">
        <f>'12.2'!F52</f>
        <v>0</v>
      </c>
      <c r="G51" s="27">
        <f>'12.3'!E56</f>
        <v>0</v>
      </c>
      <c r="H51" s="27">
        <f>'12.4'!E52</f>
        <v>0</v>
      </c>
    </row>
    <row r="52" spans="1:8" x14ac:dyDescent="0.2">
      <c r="A52" s="176" t="s">
        <v>215</v>
      </c>
      <c r="B52" s="28">
        <f t="shared" si="0"/>
        <v>0</v>
      </c>
      <c r="C52" s="28">
        <f t="shared" si="1"/>
        <v>0</v>
      </c>
      <c r="D52" s="189" t="s">
        <v>403</v>
      </c>
      <c r="E52" s="29">
        <f>'12.1'!F64</f>
        <v>0</v>
      </c>
      <c r="F52" s="27">
        <f>'12.2'!F53</f>
        <v>0</v>
      </c>
      <c r="G52" s="27">
        <f>'12.3'!E57</f>
        <v>0</v>
      </c>
      <c r="H52" s="27">
        <f>'12.4'!E53</f>
        <v>0</v>
      </c>
    </row>
    <row r="53" spans="1:8" x14ac:dyDescent="0.2">
      <c r="A53" s="176" t="s">
        <v>216</v>
      </c>
      <c r="B53" s="28">
        <f t="shared" si="0"/>
        <v>12.5</v>
      </c>
      <c r="C53" s="28">
        <f t="shared" si="1"/>
        <v>1</v>
      </c>
      <c r="D53" s="189" t="s">
        <v>403</v>
      </c>
      <c r="E53" s="29">
        <f>'12.1'!F65</f>
        <v>0</v>
      </c>
      <c r="F53" s="27">
        <f>'12.2'!F54</f>
        <v>0</v>
      </c>
      <c r="G53" s="27">
        <f>'12.3'!E58</f>
        <v>0</v>
      </c>
      <c r="H53" s="27">
        <f>'12.4'!E54</f>
        <v>1</v>
      </c>
    </row>
    <row r="54" spans="1:8" x14ac:dyDescent="0.2">
      <c r="A54" s="201" t="s">
        <v>3</v>
      </c>
      <c r="B54" s="21"/>
      <c r="C54" s="21"/>
      <c r="D54" s="188"/>
      <c r="E54" s="22"/>
      <c r="F54" s="23"/>
      <c r="G54" s="23"/>
      <c r="H54" s="20"/>
    </row>
    <row r="55" spans="1:8" x14ac:dyDescent="0.2">
      <c r="A55" s="176" t="s">
        <v>217</v>
      </c>
      <c r="B55" s="28">
        <f t="shared" si="0"/>
        <v>25</v>
      </c>
      <c r="C55" s="28">
        <f t="shared" si="1"/>
        <v>2</v>
      </c>
      <c r="D55" s="189" t="s">
        <v>403</v>
      </c>
      <c r="E55" s="29">
        <f>'12.1'!F67</f>
        <v>0</v>
      </c>
      <c r="F55" s="27">
        <f>'12.2'!F56</f>
        <v>0</v>
      </c>
      <c r="G55" s="27">
        <f>'12.3'!E60</f>
        <v>0</v>
      </c>
      <c r="H55" s="27">
        <f>'12.4'!E56</f>
        <v>2</v>
      </c>
    </row>
    <row r="56" spans="1:8" x14ac:dyDescent="0.2">
      <c r="A56" s="176" t="s">
        <v>780</v>
      </c>
      <c r="B56" s="28">
        <f t="shared" si="0"/>
        <v>0</v>
      </c>
      <c r="C56" s="28">
        <f t="shared" si="1"/>
        <v>0</v>
      </c>
      <c r="D56" s="189" t="s">
        <v>403</v>
      </c>
      <c r="E56" s="29">
        <f>'12.1'!F68</f>
        <v>0</v>
      </c>
      <c r="F56" s="27">
        <f>'12.2'!F57</f>
        <v>0</v>
      </c>
      <c r="G56" s="27">
        <f>'12.3'!E61</f>
        <v>0</v>
      </c>
      <c r="H56" s="27">
        <f>'12.4'!E57</f>
        <v>0</v>
      </c>
    </row>
    <row r="57" spans="1:8" x14ac:dyDescent="0.2">
      <c r="A57" s="176" t="s">
        <v>218</v>
      </c>
      <c r="B57" s="28">
        <f t="shared" si="0"/>
        <v>0</v>
      </c>
      <c r="C57" s="28">
        <f t="shared" si="1"/>
        <v>0</v>
      </c>
      <c r="D57" s="189" t="s">
        <v>403</v>
      </c>
      <c r="E57" s="29">
        <f>'12.1'!F69</f>
        <v>0</v>
      </c>
      <c r="F57" s="27">
        <f>'12.2'!F58</f>
        <v>0</v>
      </c>
      <c r="G57" s="27">
        <f>'12.3'!E62</f>
        <v>0</v>
      </c>
      <c r="H57" s="27">
        <f>'12.4'!E58</f>
        <v>0</v>
      </c>
    </row>
    <row r="58" spans="1:8" x14ac:dyDescent="0.2">
      <c r="A58" s="176" t="s">
        <v>219</v>
      </c>
      <c r="B58" s="28">
        <f t="shared" si="0"/>
        <v>0</v>
      </c>
      <c r="C58" s="28">
        <f t="shared" si="1"/>
        <v>0</v>
      </c>
      <c r="D58" s="189" t="s">
        <v>403</v>
      </c>
      <c r="E58" s="29">
        <f>'12.1'!F70</f>
        <v>0</v>
      </c>
      <c r="F58" s="27">
        <f>'12.2'!F59</f>
        <v>0</v>
      </c>
      <c r="G58" s="27">
        <f>'12.3'!E63</f>
        <v>0</v>
      </c>
      <c r="H58" s="27">
        <f>'12.4'!E59</f>
        <v>0</v>
      </c>
    </row>
    <row r="59" spans="1:8" x14ac:dyDescent="0.2">
      <c r="A59" s="176" t="s">
        <v>67</v>
      </c>
      <c r="B59" s="28">
        <f t="shared" si="0"/>
        <v>37.5</v>
      </c>
      <c r="C59" s="28">
        <f t="shared" si="1"/>
        <v>3</v>
      </c>
      <c r="D59" s="189" t="s">
        <v>402</v>
      </c>
      <c r="E59" s="29">
        <f>'12.1'!F71</f>
        <v>1</v>
      </c>
      <c r="F59" s="27">
        <f>'12.2'!F60</f>
        <v>0</v>
      </c>
      <c r="G59" s="27">
        <f>'12.3'!E64</f>
        <v>0</v>
      </c>
      <c r="H59" s="27">
        <f>'12.4'!E60</f>
        <v>2</v>
      </c>
    </row>
    <row r="60" spans="1:8" x14ac:dyDescent="0.2">
      <c r="A60" s="176" t="s">
        <v>781</v>
      </c>
      <c r="B60" s="28">
        <f t="shared" si="0"/>
        <v>25</v>
      </c>
      <c r="C60" s="28">
        <f t="shared" si="1"/>
        <v>2</v>
      </c>
      <c r="D60" s="189" t="s">
        <v>403</v>
      </c>
      <c r="E60" s="29">
        <f>'12.1'!F74</f>
        <v>0</v>
      </c>
      <c r="F60" s="27">
        <f>'12.2'!F61</f>
        <v>0</v>
      </c>
      <c r="G60" s="27">
        <f>'12.3'!E65</f>
        <v>0</v>
      </c>
      <c r="H60" s="27">
        <f>'12.4'!E61</f>
        <v>2</v>
      </c>
    </row>
    <row r="61" spans="1:8" x14ac:dyDescent="0.2">
      <c r="A61" s="176" t="s">
        <v>220</v>
      </c>
      <c r="B61" s="28">
        <f t="shared" si="0"/>
        <v>0</v>
      </c>
      <c r="C61" s="28">
        <f t="shared" si="1"/>
        <v>0</v>
      </c>
      <c r="D61" s="189" t="s">
        <v>403</v>
      </c>
      <c r="E61" s="29">
        <f>'12.1'!F75</f>
        <v>0</v>
      </c>
      <c r="F61" s="27">
        <f>'12.2'!F62</f>
        <v>0</v>
      </c>
      <c r="G61" s="27">
        <f>'12.3'!E66</f>
        <v>0</v>
      </c>
      <c r="H61" s="27">
        <f>'12.4'!E62</f>
        <v>0</v>
      </c>
    </row>
    <row r="62" spans="1:8" x14ac:dyDescent="0.2">
      <c r="A62" s="176" t="s">
        <v>221</v>
      </c>
      <c r="B62" s="28">
        <f t="shared" si="0"/>
        <v>0</v>
      </c>
      <c r="C62" s="28">
        <f t="shared" si="1"/>
        <v>0</v>
      </c>
      <c r="D62" s="189" t="s">
        <v>403</v>
      </c>
      <c r="E62" s="29">
        <f>'12.1'!F76</f>
        <v>0</v>
      </c>
      <c r="F62" s="27">
        <f>'12.2'!F63</f>
        <v>0</v>
      </c>
      <c r="G62" s="27">
        <f>'12.3'!E67</f>
        <v>0</v>
      </c>
      <c r="H62" s="27">
        <f>'12.4'!E63</f>
        <v>0</v>
      </c>
    </row>
    <row r="63" spans="1:8" x14ac:dyDescent="0.2">
      <c r="A63" s="176" t="s">
        <v>782</v>
      </c>
      <c r="B63" s="28">
        <f t="shared" si="0"/>
        <v>0</v>
      </c>
      <c r="C63" s="28">
        <f t="shared" si="1"/>
        <v>0</v>
      </c>
      <c r="D63" s="189" t="s">
        <v>403</v>
      </c>
      <c r="E63" s="29">
        <f>'12.1'!F77</f>
        <v>0</v>
      </c>
      <c r="F63" s="27">
        <f>'12.2'!F64</f>
        <v>0</v>
      </c>
      <c r="G63" s="27">
        <f>'12.3'!E68</f>
        <v>0</v>
      </c>
      <c r="H63" s="27">
        <f>'12.4'!E64</f>
        <v>0</v>
      </c>
    </row>
    <row r="64" spans="1:8" x14ac:dyDescent="0.2">
      <c r="A64" s="176" t="s">
        <v>107</v>
      </c>
      <c r="B64" s="28">
        <f t="shared" si="0"/>
        <v>62.5</v>
      </c>
      <c r="C64" s="28">
        <f t="shared" si="1"/>
        <v>5</v>
      </c>
      <c r="D64" s="189" t="s">
        <v>402</v>
      </c>
      <c r="E64" s="29">
        <f>'12.1'!F78</f>
        <v>1</v>
      </c>
      <c r="F64" s="27">
        <f>'12.2'!F65</f>
        <v>2</v>
      </c>
      <c r="G64" s="27">
        <f>'12.3'!E69</f>
        <v>1</v>
      </c>
      <c r="H64" s="27">
        <f>'12.4'!E65</f>
        <v>1</v>
      </c>
    </row>
    <row r="65" spans="1:8" x14ac:dyDescent="0.2">
      <c r="A65" s="176" t="s">
        <v>223</v>
      </c>
      <c r="B65" s="28">
        <f t="shared" si="0"/>
        <v>0</v>
      </c>
      <c r="C65" s="28">
        <f t="shared" si="1"/>
        <v>0</v>
      </c>
      <c r="D65" s="189" t="s">
        <v>403</v>
      </c>
      <c r="E65" s="29">
        <f>'12.1'!F80</f>
        <v>0</v>
      </c>
      <c r="F65" s="27">
        <f>'12.2'!F66</f>
        <v>0</v>
      </c>
      <c r="G65" s="27">
        <f>'12.3'!E70</f>
        <v>0</v>
      </c>
      <c r="H65" s="27">
        <f>'12.4'!E66</f>
        <v>0</v>
      </c>
    </row>
    <row r="66" spans="1:8" x14ac:dyDescent="0.2">
      <c r="A66" s="176" t="s">
        <v>224</v>
      </c>
      <c r="B66" s="28">
        <f t="shared" si="0"/>
        <v>0</v>
      </c>
      <c r="C66" s="28">
        <f t="shared" si="1"/>
        <v>0</v>
      </c>
      <c r="D66" s="189" t="s">
        <v>403</v>
      </c>
      <c r="E66" s="29">
        <f>'12.1'!F81</f>
        <v>0</v>
      </c>
      <c r="F66" s="27">
        <f>'12.2'!F67</f>
        <v>0</v>
      </c>
      <c r="G66" s="27">
        <f>'12.3'!E71</f>
        <v>0</v>
      </c>
      <c r="H66" s="27">
        <f>'12.4'!E67</f>
        <v>0</v>
      </c>
    </row>
    <row r="67" spans="1:8" x14ac:dyDescent="0.2">
      <c r="A67" s="176" t="s">
        <v>106</v>
      </c>
      <c r="B67" s="28">
        <f t="shared" si="0"/>
        <v>12.5</v>
      </c>
      <c r="C67" s="28">
        <f t="shared" si="1"/>
        <v>1</v>
      </c>
      <c r="D67" s="189" t="s">
        <v>403</v>
      </c>
      <c r="E67" s="29">
        <f>'12.1'!F82</f>
        <v>0</v>
      </c>
      <c r="F67" s="27">
        <f>'12.2'!F68</f>
        <v>0</v>
      </c>
      <c r="G67" s="27">
        <f>'12.3'!E72</f>
        <v>0</v>
      </c>
      <c r="H67" s="27">
        <f>'12.4'!E68</f>
        <v>1</v>
      </c>
    </row>
    <row r="68" spans="1:8" x14ac:dyDescent="0.2">
      <c r="A68" s="176" t="s">
        <v>225</v>
      </c>
      <c r="B68" s="28">
        <f t="shared" si="0"/>
        <v>0</v>
      </c>
      <c r="C68" s="28">
        <f t="shared" si="1"/>
        <v>0</v>
      </c>
      <c r="D68" s="189" t="s">
        <v>403</v>
      </c>
      <c r="E68" s="29">
        <f>'12.1'!F83</f>
        <v>0</v>
      </c>
      <c r="F68" s="27">
        <f>'12.2'!F69</f>
        <v>0</v>
      </c>
      <c r="G68" s="27">
        <f>'12.3'!E73</f>
        <v>0</v>
      </c>
      <c r="H68" s="27">
        <f>'12.4'!E69</f>
        <v>0</v>
      </c>
    </row>
    <row r="69" spans="1:8" x14ac:dyDescent="0.2">
      <c r="A69" s="201" t="s">
        <v>226</v>
      </c>
      <c r="B69" s="21"/>
      <c r="C69" s="21"/>
      <c r="D69" s="188"/>
      <c r="E69" s="22"/>
      <c r="F69" s="23"/>
      <c r="G69" s="23"/>
      <c r="H69" s="20"/>
    </row>
    <row r="70" spans="1:8" x14ac:dyDescent="0.2">
      <c r="A70" s="176" t="s">
        <v>227</v>
      </c>
      <c r="B70" s="28">
        <f t="shared" si="0"/>
        <v>0</v>
      </c>
      <c r="C70" s="28">
        <f t="shared" si="1"/>
        <v>0</v>
      </c>
      <c r="D70" s="189" t="s">
        <v>403</v>
      </c>
      <c r="E70" s="29">
        <f>'12.1'!F85</f>
        <v>0</v>
      </c>
      <c r="F70" s="27">
        <f>'12.2'!F71</f>
        <v>0</v>
      </c>
      <c r="G70" s="27">
        <f>'12.3'!E75</f>
        <v>0</v>
      </c>
      <c r="H70" s="27">
        <f>'12.4'!E71</f>
        <v>0</v>
      </c>
    </row>
    <row r="71" spans="1:8" x14ac:dyDescent="0.2">
      <c r="A71" s="176" t="s">
        <v>228</v>
      </c>
      <c r="B71" s="28">
        <f t="shared" si="0"/>
        <v>0</v>
      </c>
      <c r="C71" s="28">
        <f t="shared" si="1"/>
        <v>0</v>
      </c>
      <c r="D71" s="189" t="s">
        <v>403</v>
      </c>
      <c r="E71" s="29">
        <f>'12.1'!F86</f>
        <v>0</v>
      </c>
      <c r="F71" s="27">
        <f>'12.2'!F72</f>
        <v>0</v>
      </c>
      <c r="G71" s="27">
        <f>'12.3'!E76</f>
        <v>0</v>
      </c>
      <c r="H71" s="27">
        <f>'12.4'!E72</f>
        <v>0</v>
      </c>
    </row>
    <row r="72" spans="1:8" x14ac:dyDescent="0.2">
      <c r="A72" s="176" t="s">
        <v>229</v>
      </c>
      <c r="B72" s="28">
        <f t="shared" ref="B72:B98" si="2">ROUND(C72/$C$5*100,1)</f>
        <v>12.5</v>
      </c>
      <c r="C72" s="28">
        <f t="shared" ref="C72:C98" si="3">SUM(E72:H72)</f>
        <v>1</v>
      </c>
      <c r="D72" s="189" t="s">
        <v>402</v>
      </c>
      <c r="E72" s="29">
        <f>'12.1'!F87</f>
        <v>1</v>
      </c>
      <c r="F72" s="27">
        <f>'12.2'!F73</f>
        <v>0</v>
      </c>
      <c r="G72" s="27">
        <f>'12.3'!E77</f>
        <v>0</v>
      </c>
      <c r="H72" s="27">
        <f>'12.4'!E73</f>
        <v>0</v>
      </c>
    </row>
    <row r="73" spans="1:8" x14ac:dyDescent="0.2">
      <c r="A73" s="176" t="s">
        <v>230</v>
      </c>
      <c r="B73" s="28">
        <f t="shared" si="2"/>
        <v>0</v>
      </c>
      <c r="C73" s="28">
        <f t="shared" si="3"/>
        <v>0</v>
      </c>
      <c r="D73" s="189" t="s">
        <v>403</v>
      </c>
      <c r="E73" s="29">
        <f>'12.1'!F88</f>
        <v>0</v>
      </c>
      <c r="F73" s="27">
        <f>'12.2'!F74</f>
        <v>0</v>
      </c>
      <c r="G73" s="27">
        <f>'12.3'!E78</f>
        <v>0</v>
      </c>
      <c r="H73" s="27">
        <f>'12.4'!E74</f>
        <v>0</v>
      </c>
    </row>
    <row r="74" spans="1:8" x14ac:dyDescent="0.2">
      <c r="A74" s="176" t="s">
        <v>783</v>
      </c>
      <c r="B74" s="28">
        <f t="shared" si="2"/>
        <v>12.5</v>
      </c>
      <c r="C74" s="28">
        <f t="shared" si="3"/>
        <v>1</v>
      </c>
      <c r="D74" s="189" t="s">
        <v>403</v>
      </c>
      <c r="E74" s="29">
        <f>'12.1'!F89</f>
        <v>0</v>
      </c>
      <c r="F74" s="27">
        <f>'12.2'!F75</f>
        <v>0</v>
      </c>
      <c r="G74" s="27">
        <f>'12.3'!E79</f>
        <v>0</v>
      </c>
      <c r="H74" s="27">
        <f>'12.4'!E75</f>
        <v>1</v>
      </c>
    </row>
    <row r="75" spans="1:8" x14ac:dyDescent="0.2">
      <c r="A75" s="176" t="s">
        <v>231</v>
      </c>
      <c r="B75" s="28">
        <f t="shared" si="2"/>
        <v>0</v>
      </c>
      <c r="C75" s="28">
        <f t="shared" si="3"/>
        <v>0</v>
      </c>
      <c r="D75" s="189" t="s">
        <v>403</v>
      </c>
      <c r="E75" s="29">
        <f>'12.1'!F90</f>
        <v>0</v>
      </c>
      <c r="F75" s="27">
        <f>'12.2'!F76</f>
        <v>0</v>
      </c>
      <c r="G75" s="27">
        <f>'12.3'!E80</f>
        <v>0</v>
      </c>
      <c r="H75" s="27">
        <f>'12.4'!E76</f>
        <v>0</v>
      </c>
    </row>
    <row r="76" spans="1:8" x14ac:dyDescent="0.2">
      <c r="A76" s="201" t="s">
        <v>4</v>
      </c>
      <c r="B76" s="21"/>
      <c r="C76" s="21"/>
      <c r="D76" s="188"/>
      <c r="E76" s="22"/>
      <c r="F76" s="23"/>
      <c r="G76" s="23"/>
      <c r="H76" s="20"/>
    </row>
    <row r="77" spans="1:8" x14ac:dyDescent="0.2">
      <c r="A77" s="176" t="s">
        <v>79</v>
      </c>
      <c r="B77" s="28">
        <f t="shared" si="2"/>
        <v>75</v>
      </c>
      <c r="C77" s="28">
        <f t="shared" si="3"/>
        <v>6</v>
      </c>
      <c r="D77" s="189" t="s">
        <v>402</v>
      </c>
      <c r="E77" s="29">
        <f>'12.1'!F92</f>
        <v>2</v>
      </c>
      <c r="F77" s="27">
        <f>'12.2'!F78</f>
        <v>2</v>
      </c>
      <c r="G77" s="27">
        <f>'12.3'!E82</f>
        <v>1</v>
      </c>
      <c r="H77" s="27">
        <f>'12.4'!E78</f>
        <v>1</v>
      </c>
    </row>
    <row r="78" spans="1:8" x14ac:dyDescent="0.2">
      <c r="A78" s="176" t="s">
        <v>232</v>
      </c>
      <c r="B78" s="28">
        <f t="shared" si="2"/>
        <v>0</v>
      </c>
      <c r="C78" s="28">
        <f t="shared" si="3"/>
        <v>0</v>
      </c>
      <c r="D78" s="189" t="s">
        <v>403</v>
      </c>
      <c r="E78" s="29">
        <f>'12.1'!F93</f>
        <v>0</v>
      </c>
      <c r="F78" s="27">
        <f>'12.2'!F79</f>
        <v>0</v>
      </c>
      <c r="G78" s="27">
        <f>'12.3'!E83</f>
        <v>0</v>
      </c>
      <c r="H78" s="27">
        <f>'12.4'!E79</f>
        <v>0</v>
      </c>
    </row>
    <row r="79" spans="1:8" x14ac:dyDescent="0.2">
      <c r="A79" s="176" t="s">
        <v>81</v>
      </c>
      <c r="B79" s="28">
        <f t="shared" si="2"/>
        <v>0</v>
      </c>
      <c r="C79" s="28">
        <f t="shared" si="3"/>
        <v>0</v>
      </c>
      <c r="D79" s="189" t="s">
        <v>403</v>
      </c>
      <c r="E79" s="29">
        <f>'12.1'!F94</f>
        <v>0</v>
      </c>
      <c r="F79" s="27">
        <f>'12.2'!F80</f>
        <v>0</v>
      </c>
      <c r="G79" s="27">
        <f>'12.3'!E84</f>
        <v>0</v>
      </c>
      <c r="H79" s="27">
        <f>'12.4'!E80</f>
        <v>0</v>
      </c>
    </row>
    <row r="80" spans="1:8" x14ac:dyDescent="0.2">
      <c r="A80" s="176" t="s">
        <v>122</v>
      </c>
      <c r="B80" s="28">
        <f t="shared" si="2"/>
        <v>0</v>
      </c>
      <c r="C80" s="28">
        <f t="shared" si="3"/>
        <v>0</v>
      </c>
      <c r="D80" s="189" t="s">
        <v>403</v>
      </c>
      <c r="E80" s="29">
        <f>'12.1'!F95</f>
        <v>0</v>
      </c>
      <c r="F80" s="27">
        <f>'12.2'!F81</f>
        <v>0</v>
      </c>
      <c r="G80" s="27">
        <f>'12.3'!E85</f>
        <v>0</v>
      </c>
      <c r="H80" s="27">
        <f>'12.4'!E81</f>
        <v>0</v>
      </c>
    </row>
    <row r="81" spans="1:8" x14ac:dyDescent="0.2">
      <c r="A81" s="176" t="s">
        <v>57</v>
      </c>
      <c r="B81" s="28">
        <f t="shared" si="2"/>
        <v>25</v>
      </c>
      <c r="C81" s="28">
        <f t="shared" si="3"/>
        <v>2</v>
      </c>
      <c r="D81" s="189" t="s">
        <v>403</v>
      </c>
      <c r="E81" s="29">
        <f>'12.1'!F96</f>
        <v>0</v>
      </c>
      <c r="F81" s="27">
        <f>'12.2'!F82</f>
        <v>0</v>
      </c>
      <c r="G81" s="27">
        <f>'12.3'!E86</f>
        <v>0</v>
      </c>
      <c r="H81" s="27">
        <f>'12.4'!E82</f>
        <v>2</v>
      </c>
    </row>
    <row r="82" spans="1:8" x14ac:dyDescent="0.2">
      <c r="A82" s="176" t="s">
        <v>233</v>
      </c>
      <c r="B82" s="28">
        <f t="shared" si="2"/>
        <v>0</v>
      </c>
      <c r="C82" s="28">
        <f t="shared" si="3"/>
        <v>0</v>
      </c>
      <c r="D82" s="189" t="s">
        <v>403</v>
      </c>
      <c r="E82" s="29">
        <f>'12.1'!F97</f>
        <v>0</v>
      </c>
      <c r="F82" s="27">
        <f>'12.2'!F83</f>
        <v>0</v>
      </c>
      <c r="G82" s="27">
        <f>'12.3'!E87</f>
        <v>0</v>
      </c>
      <c r="H82" s="27">
        <f>'12.4'!E83</f>
        <v>0</v>
      </c>
    </row>
    <row r="83" spans="1:8" x14ac:dyDescent="0.2">
      <c r="A83" s="176" t="s">
        <v>784</v>
      </c>
      <c r="B83" s="28">
        <f t="shared" si="2"/>
        <v>0</v>
      </c>
      <c r="C83" s="28">
        <f t="shared" si="3"/>
        <v>0</v>
      </c>
      <c r="D83" s="189" t="s">
        <v>403</v>
      </c>
      <c r="E83" s="29">
        <f>'12.1'!F98</f>
        <v>0</v>
      </c>
      <c r="F83" s="27">
        <f>'12.2'!F84</f>
        <v>0</v>
      </c>
      <c r="G83" s="27">
        <f>'12.3'!E88</f>
        <v>0</v>
      </c>
      <c r="H83" s="27">
        <f>'12.4'!E84</f>
        <v>0</v>
      </c>
    </row>
    <row r="84" spans="1:8" x14ac:dyDescent="0.2">
      <c r="A84" s="176" t="s">
        <v>234</v>
      </c>
      <c r="B84" s="28">
        <f t="shared" si="2"/>
        <v>0</v>
      </c>
      <c r="C84" s="28">
        <f t="shared" si="3"/>
        <v>0</v>
      </c>
      <c r="D84" s="189" t="s">
        <v>403</v>
      </c>
      <c r="E84" s="29">
        <f>'12.1'!F99</f>
        <v>0</v>
      </c>
      <c r="F84" s="27">
        <f>'12.2'!F85</f>
        <v>0</v>
      </c>
      <c r="G84" s="27">
        <f>'12.3'!E89</f>
        <v>0</v>
      </c>
      <c r="H84" s="27">
        <f>'12.4'!E85</f>
        <v>0</v>
      </c>
    </row>
    <row r="85" spans="1:8" x14ac:dyDescent="0.2">
      <c r="A85" s="176" t="s">
        <v>85</v>
      </c>
      <c r="B85" s="28">
        <f t="shared" si="2"/>
        <v>100</v>
      </c>
      <c r="C85" s="28">
        <f t="shared" si="3"/>
        <v>8</v>
      </c>
      <c r="D85" s="189" t="s">
        <v>402</v>
      </c>
      <c r="E85" s="29">
        <f>'12.1'!F100</f>
        <v>2</v>
      </c>
      <c r="F85" s="27">
        <f>'12.2'!F86</f>
        <v>2</v>
      </c>
      <c r="G85" s="27">
        <f>'12.3'!E90</f>
        <v>2</v>
      </c>
      <c r="H85" s="27">
        <f>'12.4'!E86</f>
        <v>2</v>
      </c>
    </row>
    <row r="86" spans="1:8" x14ac:dyDescent="0.2">
      <c r="A86" s="176" t="s">
        <v>235</v>
      </c>
      <c r="B86" s="28">
        <f t="shared" si="2"/>
        <v>0</v>
      </c>
      <c r="C86" s="28">
        <f t="shared" si="3"/>
        <v>0</v>
      </c>
      <c r="D86" s="189" t="s">
        <v>403</v>
      </c>
      <c r="E86" s="29">
        <f>'12.1'!F102</f>
        <v>0</v>
      </c>
      <c r="F86" s="27">
        <f>'12.2'!F87</f>
        <v>0</v>
      </c>
      <c r="G86" s="27">
        <f>'12.3'!E92</f>
        <v>0</v>
      </c>
      <c r="H86" s="27">
        <f>'12.4'!E87</f>
        <v>0</v>
      </c>
    </row>
    <row r="87" spans="1:8" x14ac:dyDescent="0.2">
      <c r="A87" s="201" t="s">
        <v>5</v>
      </c>
      <c r="B87" s="21"/>
      <c r="C87" s="21"/>
      <c r="D87" s="188"/>
      <c r="E87" s="22"/>
      <c r="F87" s="23"/>
      <c r="G87" s="23"/>
      <c r="H87" s="20"/>
    </row>
    <row r="88" spans="1:8" x14ac:dyDescent="0.2">
      <c r="A88" s="176" t="s">
        <v>236</v>
      </c>
      <c r="B88" s="28">
        <f t="shared" si="2"/>
        <v>0</v>
      </c>
      <c r="C88" s="28">
        <f t="shared" si="3"/>
        <v>0</v>
      </c>
      <c r="D88" s="189" t="s">
        <v>403</v>
      </c>
      <c r="E88" s="29">
        <f>'12.1'!F104</f>
        <v>0</v>
      </c>
      <c r="F88" s="27">
        <f>'12.2'!F89</f>
        <v>0</v>
      </c>
      <c r="G88" s="27">
        <f>'12.3'!E94</f>
        <v>0</v>
      </c>
      <c r="H88" s="27">
        <f>'12.4'!E89</f>
        <v>0</v>
      </c>
    </row>
    <row r="89" spans="1:8" x14ac:dyDescent="0.2">
      <c r="A89" s="176" t="s">
        <v>237</v>
      </c>
      <c r="B89" s="28">
        <f t="shared" si="2"/>
        <v>0</v>
      </c>
      <c r="C89" s="28">
        <f t="shared" si="3"/>
        <v>0</v>
      </c>
      <c r="D89" s="189" t="s">
        <v>403</v>
      </c>
      <c r="E89" s="29">
        <f>'12.1'!F105</f>
        <v>0</v>
      </c>
      <c r="F89" s="27">
        <f>'12.2'!F90</f>
        <v>0</v>
      </c>
      <c r="G89" s="27">
        <f>'12.3'!E95</f>
        <v>0</v>
      </c>
      <c r="H89" s="27">
        <f>'12.4'!E90</f>
        <v>0</v>
      </c>
    </row>
    <row r="90" spans="1:8" x14ac:dyDescent="0.2">
      <c r="A90" s="176" t="s">
        <v>103</v>
      </c>
      <c r="B90" s="28">
        <f t="shared" si="2"/>
        <v>50</v>
      </c>
      <c r="C90" s="28">
        <f t="shared" si="3"/>
        <v>4</v>
      </c>
      <c r="D90" s="189" t="s">
        <v>402</v>
      </c>
      <c r="E90" s="29">
        <f>'12.1'!F106</f>
        <v>1</v>
      </c>
      <c r="F90" s="27">
        <f>'12.2'!F91</f>
        <v>2</v>
      </c>
      <c r="G90" s="27">
        <f>'12.3'!E96</f>
        <v>0</v>
      </c>
      <c r="H90" s="27">
        <f>'12.4'!E91</f>
        <v>1</v>
      </c>
    </row>
    <row r="91" spans="1:8" x14ac:dyDescent="0.2">
      <c r="A91" s="176" t="s">
        <v>238</v>
      </c>
      <c r="B91" s="28">
        <f t="shared" si="2"/>
        <v>0</v>
      </c>
      <c r="C91" s="28">
        <f t="shared" si="3"/>
        <v>0</v>
      </c>
      <c r="D91" s="189" t="s">
        <v>403</v>
      </c>
      <c r="E91" s="29">
        <f>'12.1'!F107</f>
        <v>0</v>
      </c>
      <c r="F91" s="27">
        <f>'12.2'!F92</f>
        <v>0</v>
      </c>
      <c r="G91" s="27">
        <f>'12.3'!E97</f>
        <v>0</v>
      </c>
      <c r="H91" s="27">
        <f>'12.4'!E92</f>
        <v>0</v>
      </c>
    </row>
    <row r="92" spans="1:8" x14ac:dyDescent="0.2">
      <c r="A92" s="176" t="s">
        <v>109</v>
      </c>
      <c r="B92" s="28">
        <f t="shared" si="2"/>
        <v>87.5</v>
      </c>
      <c r="C92" s="28">
        <f t="shared" si="3"/>
        <v>7</v>
      </c>
      <c r="D92" s="189" t="s">
        <v>402</v>
      </c>
      <c r="E92" s="29">
        <f>'12.1'!F108</f>
        <v>2</v>
      </c>
      <c r="F92" s="27">
        <f>'12.2'!F93</f>
        <v>2</v>
      </c>
      <c r="G92" s="27">
        <f>'12.3'!E98</f>
        <v>2</v>
      </c>
      <c r="H92" s="27">
        <f>'12.4'!E93</f>
        <v>1</v>
      </c>
    </row>
    <row r="93" spans="1:8" x14ac:dyDescent="0.2">
      <c r="A93" s="176" t="s">
        <v>99</v>
      </c>
      <c r="B93" s="28">
        <f t="shared" si="2"/>
        <v>62.5</v>
      </c>
      <c r="C93" s="28">
        <f t="shared" si="3"/>
        <v>5</v>
      </c>
      <c r="D93" s="189" t="s">
        <v>402</v>
      </c>
      <c r="E93" s="29">
        <f>'12.1'!F109</f>
        <v>1</v>
      </c>
      <c r="F93" s="27">
        <f>'12.2'!F94</f>
        <v>2</v>
      </c>
      <c r="G93" s="27">
        <f>'12.3'!E100</f>
        <v>1</v>
      </c>
      <c r="H93" s="27">
        <f>'12.4'!E94</f>
        <v>1</v>
      </c>
    </row>
    <row r="94" spans="1:8" x14ac:dyDescent="0.2">
      <c r="A94" s="176" t="s">
        <v>73</v>
      </c>
      <c r="B94" s="28">
        <f t="shared" si="2"/>
        <v>37.5</v>
      </c>
      <c r="C94" s="28">
        <f t="shared" si="3"/>
        <v>3</v>
      </c>
      <c r="D94" s="189" t="s">
        <v>402</v>
      </c>
      <c r="E94" s="29">
        <f>'12.1'!F111</f>
        <v>1</v>
      </c>
      <c r="F94" s="27">
        <f>'12.2'!F95</f>
        <v>2</v>
      </c>
      <c r="G94" s="27">
        <f>'12.3'!E101</f>
        <v>0</v>
      </c>
      <c r="H94" s="27">
        <f>'12.4'!E95</f>
        <v>0</v>
      </c>
    </row>
    <row r="95" spans="1:8" x14ac:dyDescent="0.2">
      <c r="A95" s="176" t="s">
        <v>239</v>
      </c>
      <c r="B95" s="28">
        <f t="shared" si="2"/>
        <v>0</v>
      </c>
      <c r="C95" s="28">
        <f t="shared" si="3"/>
        <v>0</v>
      </c>
      <c r="D95" s="189" t="s">
        <v>403</v>
      </c>
      <c r="E95" s="29">
        <f>'12.1'!F112</f>
        <v>0</v>
      </c>
      <c r="F95" s="27">
        <f>'12.2'!F96</f>
        <v>0</v>
      </c>
      <c r="G95" s="27">
        <f>'12.3'!E102</f>
        <v>0</v>
      </c>
      <c r="H95" s="27">
        <f>'12.4'!E96</f>
        <v>0</v>
      </c>
    </row>
    <row r="96" spans="1:8" x14ac:dyDescent="0.2">
      <c r="A96" s="176" t="s">
        <v>178</v>
      </c>
      <c r="B96" s="28">
        <f t="shared" si="2"/>
        <v>25</v>
      </c>
      <c r="C96" s="28">
        <f t="shared" si="3"/>
        <v>2</v>
      </c>
      <c r="D96" s="189" t="s">
        <v>402</v>
      </c>
      <c r="E96" s="29">
        <f>'12.1'!F113</f>
        <v>2</v>
      </c>
      <c r="F96" s="27">
        <f>'12.2'!F97</f>
        <v>0</v>
      </c>
      <c r="G96" s="27">
        <f>'12.3'!E103</f>
        <v>0</v>
      </c>
      <c r="H96" s="27">
        <f>'12.4'!E97</f>
        <v>0</v>
      </c>
    </row>
    <row r="97" spans="1:8" x14ac:dyDescent="0.2">
      <c r="A97" s="176" t="s">
        <v>240</v>
      </c>
      <c r="B97" s="28">
        <f t="shared" si="2"/>
        <v>0</v>
      </c>
      <c r="C97" s="28">
        <f t="shared" si="3"/>
        <v>0</v>
      </c>
      <c r="D97" s="189" t="s">
        <v>403</v>
      </c>
      <c r="E97" s="29">
        <f>'12.1'!F116</f>
        <v>0</v>
      </c>
      <c r="F97" s="27">
        <f>'12.2'!F98</f>
        <v>0</v>
      </c>
      <c r="G97" s="27">
        <f>'12.3'!E104</f>
        <v>0</v>
      </c>
      <c r="H97" s="27">
        <f>'12.4'!E98</f>
        <v>0</v>
      </c>
    </row>
    <row r="98" spans="1:8" x14ac:dyDescent="0.2">
      <c r="A98" s="176" t="s">
        <v>241</v>
      </c>
      <c r="B98" s="28">
        <f t="shared" si="2"/>
        <v>0</v>
      </c>
      <c r="C98" s="28">
        <f t="shared" si="3"/>
        <v>0</v>
      </c>
      <c r="D98" s="189" t="s">
        <v>403</v>
      </c>
      <c r="E98" s="29">
        <f>'12.1'!F117</f>
        <v>0</v>
      </c>
      <c r="F98" s="27">
        <f>'12.2'!F99</f>
        <v>0</v>
      </c>
      <c r="G98" s="27">
        <f>'12.3'!E105</f>
        <v>0</v>
      </c>
      <c r="H98" s="27">
        <f>'12.4'!E99</f>
        <v>0</v>
      </c>
    </row>
  </sheetData>
  <conditionalFormatting sqref="A7">
    <cfRule type="dataBar" priority="8">
      <dataBar>
        <cfvo type="min"/>
        <cfvo type="max"/>
        <color rgb="FF638EC6"/>
      </dataBar>
    </cfRule>
  </conditionalFormatting>
  <conditionalFormatting sqref="A8">
    <cfRule type="dataBar" priority="6">
      <dataBar>
        <cfvo type="min"/>
        <cfvo type="max"/>
        <color rgb="FF638EC6"/>
      </dataBar>
    </cfRule>
  </conditionalFormatting>
  <conditionalFormatting sqref="A9:A10">
    <cfRule type="dataBar" priority="4">
      <dataBar>
        <cfvo type="min"/>
        <cfvo type="max"/>
        <color rgb="FF638EC6"/>
      </dataBar>
    </cfRule>
  </conditionalFormatting>
  <conditionalFormatting sqref="A10">
    <cfRule type="dataBar" priority="3">
      <dataBar>
        <cfvo type="min"/>
        <cfvo type="max"/>
        <color rgb="FF638EC6"/>
      </dataBar>
    </cfRule>
  </conditionalFormatting>
  <conditionalFormatting sqref="A11">
    <cfRule type="dataBar" priority="2">
      <dataBar>
        <cfvo type="min"/>
        <cfvo type="max"/>
        <color rgb="FF638EC6"/>
      </dataBar>
    </cfRule>
  </conditionalFormatting>
  <pageMargins left="0.95866141699999996" right="0.95866141699999996" top="1.2480314960000001" bottom="1.2480314960000001" header="0.31496062992126" footer="0.31496062992126"/>
  <pageSetup paperSize="9" scale="61" fitToHeight="3" orientation="landscape"/>
  <headerFooter scaleWithDoc="0">
    <oddFooter>&amp;C&amp;"Times New Roman,обычный"&amp;A&amp;R&amp;P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42"/>
  <sheetViews>
    <sheetView zoomScaleNormal="100" workbookViewId="0">
      <selection sqref="A1:E1"/>
    </sheetView>
  </sheetViews>
  <sheetFormatPr baseColWidth="10" defaultColWidth="8.83203125" defaultRowHeight="15" x14ac:dyDescent="0.2"/>
  <cols>
    <col min="1" max="1" width="4.83203125" style="4" customWidth="1"/>
    <col min="2" max="2" width="123.83203125" customWidth="1"/>
    <col min="3" max="5" width="7.5" customWidth="1"/>
  </cols>
  <sheetData>
    <row r="1" spans="1:5" ht="29.5" customHeight="1" x14ac:dyDescent="0.2">
      <c r="A1" s="214" t="s">
        <v>785</v>
      </c>
      <c r="B1" s="215"/>
      <c r="C1" s="215"/>
      <c r="D1" s="215"/>
      <c r="E1" s="215"/>
    </row>
    <row r="2" spans="1:5" ht="30" customHeight="1" x14ac:dyDescent="0.2">
      <c r="A2" s="216" t="s">
        <v>16</v>
      </c>
      <c r="B2" s="217" t="s">
        <v>8</v>
      </c>
      <c r="C2" s="217" t="s">
        <v>9</v>
      </c>
      <c r="D2" s="217" t="s">
        <v>10</v>
      </c>
      <c r="E2" s="217"/>
    </row>
    <row r="3" spans="1:5" x14ac:dyDescent="0.2">
      <c r="A3" s="216"/>
      <c r="B3" s="217"/>
      <c r="C3" s="217"/>
      <c r="D3" s="120" t="s">
        <v>13</v>
      </c>
      <c r="E3" s="120" t="s">
        <v>17</v>
      </c>
    </row>
    <row r="4" spans="1:5" x14ac:dyDescent="0.2">
      <c r="A4" s="212" t="s">
        <v>378</v>
      </c>
      <c r="B4" s="121" t="s">
        <v>377</v>
      </c>
      <c r="C4" s="218">
        <v>8</v>
      </c>
      <c r="D4" s="211"/>
      <c r="E4" s="211"/>
    </row>
    <row r="5" spans="1:5" ht="16" x14ac:dyDescent="0.2">
      <c r="A5" s="212"/>
      <c r="B5" s="122" t="s">
        <v>376</v>
      </c>
      <c r="C5" s="218"/>
      <c r="D5" s="211"/>
      <c r="E5" s="211"/>
    </row>
    <row r="6" spans="1:5" ht="47.25" customHeight="1" x14ac:dyDescent="0.2">
      <c r="A6" s="212"/>
      <c r="B6" s="123" t="s">
        <v>380</v>
      </c>
      <c r="C6" s="218"/>
      <c r="D6" s="211"/>
      <c r="E6" s="211"/>
    </row>
    <row r="7" spans="1:5" ht="45" customHeight="1" x14ac:dyDescent="0.2">
      <c r="A7" s="212"/>
      <c r="B7" s="124" t="s">
        <v>379</v>
      </c>
      <c r="C7" s="218"/>
      <c r="D7" s="211"/>
      <c r="E7" s="211"/>
    </row>
    <row r="8" spans="1:5" x14ac:dyDescent="0.2">
      <c r="A8" s="212" t="s">
        <v>384</v>
      </c>
      <c r="B8" s="125" t="s">
        <v>19</v>
      </c>
      <c r="C8" s="213"/>
      <c r="D8" s="213"/>
      <c r="E8" s="213"/>
    </row>
    <row r="9" spans="1:5" ht="60" x14ac:dyDescent="0.2">
      <c r="A9" s="212"/>
      <c r="B9" s="123" t="s">
        <v>20</v>
      </c>
      <c r="C9" s="213"/>
      <c r="D9" s="213"/>
      <c r="E9" s="213"/>
    </row>
    <row r="10" spans="1:5" ht="30" x14ac:dyDescent="0.2">
      <c r="A10" s="212"/>
      <c r="B10" s="123" t="s">
        <v>21</v>
      </c>
      <c r="C10" s="213"/>
      <c r="D10" s="213"/>
      <c r="E10" s="213"/>
    </row>
    <row r="11" spans="1:5" ht="34" customHeight="1" x14ac:dyDescent="0.2">
      <c r="A11" s="212"/>
      <c r="B11" s="123" t="s">
        <v>22</v>
      </c>
      <c r="C11" s="213"/>
      <c r="D11" s="213"/>
      <c r="E11" s="213"/>
    </row>
    <row r="12" spans="1:5" ht="45" x14ac:dyDescent="0.2">
      <c r="A12" s="212"/>
      <c r="B12" s="126" t="s">
        <v>23</v>
      </c>
      <c r="C12" s="213"/>
      <c r="D12" s="213"/>
      <c r="E12" s="213"/>
    </row>
    <row r="13" spans="1:5" ht="60" x14ac:dyDescent="0.2">
      <c r="A13" s="212"/>
      <c r="B13" s="123" t="s">
        <v>381</v>
      </c>
      <c r="C13" s="213"/>
      <c r="D13" s="213"/>
      <c r="E13" s="213"/>
    </row>
    <row r="14" spans="1:5" ht="45" customHeight="1" x14ac:dyDescent="0.2">
      <c r="A14" s="212"/>
      <c r="B14" s="123" t="s">
        <v>48</v>
      </c>
      <c r="C14" s="213"/>
      <c r="D14" s="213"/>
      <c r="E14" s="213"/>
    </row>
    <row r="15" spans="1:5" x14ac:dyDescent="0.2">
      <c r="A15" s="127"/>
      <c r="B15" s="128" t="s">
        <v>24</v>
      </c>
      <c r="C15" s="129">
        <v>2</v>
      </c>
      <c r="D15" s="129">
        <v>0.5</v>
      </c>
      <c r="E15" s="129">
        <v>0.5</v>
      </c>
    </row>
    <row r="16" spans="1:5" x14ac:dyDescent="0.2">
      <c r="A16" s="127"/>
      <c r="B16" s="128" t="s">
        <v>25</v>
      </c>
      <c r="C16" s="129">
        <v>1</v>
      </c>
      <c r="D16" s="129">
        <v>0.5</v>
      </c>
      <c r="E16" s="129">
        <v>0.5</v>
      </c>
    </row>
    <row r="17" spans="1:5" x14ac:dyDescent="0.2">
      <c r="A17" s="127"/>
      <c r="B17" s="128" t="s">
        <v>46</v>
      </c>
      <c r="C17" s="129">
        <v>0</v>
      </c>
      <c r="D17" s="129"/>
      <c r="E17" s="130"/>
    </row>
    <row r="18" spans="1:5" ht="30" x14ac:dyDescent="0.2">
      <c r="A18" s="212" t="s">
        <v>383</v>
      </c>
      <c r="B18" s="131" t="s">
        <v>35</v>
      </c>
      <c r="C18" s="210"/>
      <c r="D18" s="210"/>
      <c r="E18" s="210"/>
    </row>
    <row r="19" spans="1:5" ht="88" customHeight="1" x14ac:dyDescent="0.2">
      <c r="A19" s="212"/>
      <c r="B19" s="126" t="s">
        <v>49</v>
      </c>
      <c r="C19" s="210"/>
      <c r="D19" s="210"/>
      <c r="E19" s="210"/>
    </row>
    <row r="20" spans="1:5" ht="45" x14ac:dyDescent="0.2">
      <c r="A20" s="212"/>
      <c r="B20" s="126" t="s">
        <v>50</v>
      </c>
      <c r="C20" s="210"/>
      <c r="D20" s="210"/>
      <c r="E20" s="210"/>
    </row>
    <row r="21" spans="1:5" ht="44" customHeight="1" x14ac:dyDescent="0.2">
      <c r="A21" s="212"/>
      <c r="B21" s="126" t="s">
        <v>50</v>
      </c>
      <c r="C21" s="210"/>
      <c r="D21" s="210"/>
      <c r="E21" s="210"/>
    </row>
    <row r="22" spans="1:5" ht="60" customHeight="1" x14ac:dyDescent="0.2">
      <c r="A22" s="212"/>
      <c r="B22" s="123" t="s">
        <v>382</v>
      </c>
      <c r="C22" s="210"/>
      <c r="D22" s="210"/>
      <c r="E22" s="210"/>
    </row>
    <row r="23" spans="1:5" ht="60" x14ac:dyDescent="0.2">
      <c r="A23" s="212"/>
      <c r="B23" s="126" t="s">
        <v>51</v>
      </c>
      <c r="C23" s="210"/>
      <c r="D23" s="210"/>
      <c r="E23" s="210"/>
    </row>
    <row r="24" spans="1:5" x14ac:dyDescent="0.2">
      <c r="A24" s="127"/>
      <c r="B24" s="128" t="s">
        <v>26</v>
      </c>
      <c r="C24" s="129">
        <v>2</v>
      </c>
      <c r="D24" s="129">
        <v>0.5</v>
      </c>
      <c r="E24" s="129">
        <v>0.5</v>
      </c>
    </row>
    <row r="25" spans="1:5" x14ac:dyDescent="0.2">
      <c r="A25" s="127"/>
      <c r="B25" s="128" t="s">
        <v>27</v>
      </c>
      <c r="C25" s="129">
        <v>1</v>
      </c>
      <c r="D25" s="129">
        <v>0.5</v>
      </c>
      <c r="E25" s="129">
        <v>0.5</v>
      </c>
    </row>
    <row r="26" spans="1:5" x14ac:dyDescent="0.2">
      <c r="A26" s="127"/>
      <c r="B26" s="128" t="s">
        <v>47</v>
      </c>
      <c r="C26" s="129">
        <v>0</v>
      </c>
      <c r="D26" s="129"/>
      <c r="E26" s="130"/>
    </row>
    <row r="27" spans="1:5" ht="29.5" customHeight="1" x14ac:dyDescent="0.2">
      <c r="A27" s="212" t="s">
        <v>385</v>
      </c>
      <c r="B27" s="131" t="s">
        <v>40</v>
      </c>
      <c r="C27" s="211"/>
      <c r="D27" s="211"/>
      <c r="E27" s="210"/>
    </row>
    <row r="28" spans="1:5" x14ac:dyDescent="0.2">
      <c r="A28" s="212"/>
      <c r="B28" s="123" t="s">
        <v>52</v>
      </c>
      <c r="C28" s="211"/>
      <c r="D28" s="211"/>
      <c r="E28" s="210"/>
    </row>
    <row r="29" spans="1:5" ht="45" x14ac:dyDescent="0.2">
      <c r="A29" s="212"/>
      <c r="B29" s="132" t="s">
        <v>386</v>
      </c>
      <c r="C29" s="211"/>
      <c r="D29" s="211"/>
      <c r="E29" s="210"/>
    </row>
    <row r="30" spans="1:5" ht="30" x14ac:dyDescent="0.2">
      <c r="A30" s="212"/>
      <c r="B30" s="133" t="s">
        <v>28</v>
      </c>
      <c r="C30" s="211"/>
      <c r="D30" s="211"/>
      <c r="E30" s="210"/>
    </row>
    <row r="31" spans="1:5" x14ac:dyDescent="0.2">
      <c r="A31" s="127"/>
      <c r="B31" s="128" t="s">
        <v>387</v>
      </c>
      <c r="C31" s="129">
        <v>2</v>
      </c>
      <c r="D31" s="129">
        <v>0.5</v>
      </c>
      <c r="E31" s="130"/>
    </row>
    <row r="32" spans="1:5" x14ac:dyDescent="0.2">
      <c r="A32" s="127"/>
      <c r="B32" s="128" t="s">
        <v>388</v>
      </c>
      <c r="C32" s="129">
        <v>1</v>
      </c>
      <c r="D32" s="129">
        <v>0.5</v>
      </c>
      <c r="E32" s="130"/>
    </row>
    <row r="33" spans="1:5" x14ac:dyDescent="0.2">
      <c r="A33" s="127"/>
      <c r="B33" s="128" t="s">
        <v>389</v>
      </c>
      <c r="C33" s="129">
        <v>0</v>
      </c>
      <c r="D33" s="129"/>
      <c r="E33" s="130"/>
    </row>
    <row r="34" spans="1:5" ht="45" x14ac:dyDescent="0.2">
      <c r="A34" s="134" t="s">
        <v>390</v>
      </c>
      <c r="B34" s="131" t="s">
        <v>391</v>
      </c>
      <c r="C34" s="210"/>
      <c r="D34" s="210"/>
      <c r="E34" s="210"/>
    </row>
    <row r="35" spans="1:5" ht="30" x14ac:dyDescent="0.2">
      <c r="A35" s="134"/>
      <c r="B35" s="123" t="s">
        <v>392</v>
      </c>
      <c r="C35" s="210"/>
      <c r="D35" s="210"/>
      <c r="E35" s="210"/>
    </row>
    <row r="36" spans="1:5" ht="30" x14ac:dyDescent="0.2">
      <c r="A36" s="134"/>
      <c r="B36" s="132" t="s">
        <v>393</v>
      </c>
      <c r="C36" s="210"/>
      <c r="D36" s="210"/>
      <c r="E36" s="210"/>
    </row>
    <row r="37" spans="1:5" ht="30" x14ac:dyDescent="0.2">
      <c r="A37" s="134"/>
      <c r="B37" s="133" t="s">
        <v>394</v>
      </c>
      <c r="C37" s="210"/>
      <c r="D37" s="210"/>
      <c r="E37" s="210"/>
    </row>
    <row r="38" spans="1:5" ht="30" x14ac:dyDescent="0.2">
      <c r="A38" s="135"/>
      <c r="B38" s="123" t="s">
        <v>395</v>
      </c>
      <c r="C38" s="210"/>
      <c r="D38" s="210"/>
      <c r="E38" s="210"/>
    </row>
    <row r="39" spans="1:5" ht="45" x14ac:dyDescent="0.2">
      <c r="A39" s="135"/>
      <c r="B39" s="123" t="s">
        <v>396</v>
      </c>
      <c r="C39" s="210"/>
      <c r="D39" s="210"/>
      <c r="E39" s="210"/>
    </row>
    <row r="40" spans="1:5" x14ac:dyDescent="0.2">
      <c r="A40" s="135"/>
      <c r="B40" s="128" t="s">
        <v>245</v>
      </c>
      <c r="C40" s="129">
        <v>2</v>
      </c>
      <c r="D40" s="129">
        <v>0.5</v>
      </c>
      <c r="E40" s="130"/>
    </row>
    <row r="41" spans="1:5" x14ac:dyDescent="0.2">
      <c r="A41" s="135"/>
      <c r="B41" s="128" t="s">
        <v>246</v>
      </c>
      <c r="C41" s="129">
        <v>1</v>
      </c>
      <c r="D41" s="129">
        <v>0.5</v>
      </c>
      <c r="E41" s="130"/>
    </row>
    <row r="42" spans="1:5" x14ac:dyDescent="0.2">
      <c r="A42" s="135"/>
      <c r="B42" s="128" t="s">
        <v>247</v>
      </c>
      <c r="C42" s="129">
        <v>0</v>
      </c>
      <c r="D42" s="129"/>
      <c r="E42" s="130"/>
    </row>
  </sheetData>
  <mergeCells count="24">
    <mergeCell ref="E4:E7"/>
    <mergeCell ref="A4:A7"/>
    <mergeCell ref="C18:C23"/>
    <mergeCell ref="D4:D7"/>
    <mergeCell ref="A1:E1"/>
    <mergeCell ref="A2:A3"/>
    <mergeCell ref="B2:B3"/>
    <mergeCell ref="C2:C3"/>
    <mergeCell ref="D2:E2"/>
    <mergeCell ref="D8:D14"/>
    <mergeCell ref="C4:C7"/>
    <mergeCell ref="E18:E23"/>
    <mergeCell ref="E8:E14"/>
    <mergeCell ref="A27:A30"/>
    <mergeCell ref="A8:A14"/>
    <mergeCell ref="C8:C14"/>
    <mergeCell ref="A18:A23"/>
    <mergeCell ref="D18:D23"/>
    <mergeCell ref="C34:C39"/>
    <mergeCell ref="D34:D39"/>
    <mergeCell ref="E34:E39"/>
    <mergeCell ref="C27:C30"/>
    <mergeCell ref="D27:D30"/>
    <mergeCell ref="E27:E30"/>
  </mergeCells>
  <hyperlinks>
    <hyperlink ref="B7" r:id="rId1" display="mailto:rating@nifi.ru" xr:uid="{00000000-0004-0000-0200-000000000000}"/>
  </hyperlinks>
  <pageMargins left="0.70866141732283472" right="0.70866141732283472" top="0.74803149606299213" bottom="0.74803149606299213" header="0.31496062992125984" footer="0.31496062992125984"/>
  <pageSetup paperSize="9" scale="81" fitToHeight="2" orientation="landscape"/>
  <headerFooter>
    <oddFooter>&amp;C&amp;A&amp;R&amp;P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24"/>
  <sheetViews>
    <sheetView zoomScaleNormal="100" zoomScaleSheetLayoutView="80" workbookViewId="0">
      <pane ySplit="7" topLeftCell="A8" activePane="bottomLeft" state="frozen"/>
      <selection activeCell="G33" sqref="G33:G2385"/>
      <selection pane="bottomLeft"/>
    </sheetView>
  </sheetViews>
  <sheetFormatPr baseColWidth="10" defaultColWidth="8.83203125" defaultRowHeight="14" x14ac:dyDescent="0.15"/>
  <cols>
    <col min="1" max="1" width="22.83203125" style="65" customWidth="1"/>
    <col min="2" max="2" width="37" style="62" customWidth="1"/>
    <col min="3" max="3" width="5.5" style="12" customWidth="1"/>
    <col min="4" max="5" width="4.5" style="12" customWidth="1"/>
    <col min="6" max="6" width="5.5" style="63" customWidth="1"/>
    <col min="7" max="7" width="14.1640625" style="63" customWidth="1"/>
    <col min="8" max="8" width="13.5" style="63" customWidth="1"/>
    <col min="9" max="11" width="9.5" style="63" customWidth="1"/>
    <col min="12" max="12" width="8.5" style="63" customWidth="1"/>
    <col min="13" max="13" width="11.1640625" style="63" customWidth="1"/>
    <col min="14" max="14" width="11.5" style="63" customWidth="1"/>
    <col min="15" max="16" width="12.5" style="63" customWidth="1"/>
    <col min="17" max="17" width="13.83203125" style="64" customWidth="1"/>
    <col min="18" max="18" width="13.33203125" style="63" customWidth="1"/>
    <col min="19" max="19" width="8.83203125" style="154"/>
    <col min="20" max="16384" width="8.83203125" style="61"/>
  </cols>
  <sheetData>
    <row r="1" spans="1:19" s="1" customFormat="1" ht="20" customHeight="1" x14ac:dyDescent="0.15">
      <c r="A1" s="32" t="s">
        <v>367</v>
      </c>
      <c r="B1" s="35"/>
      <c r="C1" s="30"/>
      <c r="D1" s="30"/>
      <c r="E1" s="30"/>
      <c r="F1" s="30"/>
      <c r="G1" s="35"/>
      <c r="H1" s="35"/>
      <c r="I1" s="35"/>
      <c r="J1" s="35"/>
      <c r="K1" s="35"/>
      <c r="L1" s="30"/>
      <c r="M1" s="35"/>
      <c r="N1" s="35"/>
      <c r="O1" s="35"/>
      <c r="P1" s="35"/>
      <c r="Q1" s="59"/>
      <c r="R1" s="35"/>
      <c r="S1" s="154"/>
    </row>
    <row r="2" spans="1:19" s="1" customFormat="1" ht="16" customHeight="1" x14ac:dyDescent="0.15">
      <c r="A2" s="33" t="s">
        <v>655</v>
      </c>
      <c r="B2" s="36"/>
      <c r="C2" s="31"/>
      <c r="D2" s="31"/>
      <c r="E2" s="31"/>
      <c r="F2" s="31"/>
      <c r="G2" s="36"/>
      <c r="H2" s="36"/>
      <c r="I2" s="36"/>
      <c r="J2" s="36"/>
      <c r="K2" s="36"/>
      <c r="L2" s="31"/>
      <c r="M2" s="36"/>
      <c r="N2" s="36"/>
      <c r="O2" s="36"/>
      <c r="P2" s="36"/>
      <c r="Q2" s="60"/>
      <c r="R2" s="36"/>
      <c r="S2" s="154"/>
    </row>
    <row r="3" spans="1:19" ht="48.5" customHeight="1" x14ac:dyDescent="0.15">
      <c r="A3" s="223" t="s">
        <v>747</v>
      </c>
      <c r="B3" s="136" t="s">
        <v>368</v>
      </c>
      <c r="C3" s="224" t="s">
        <v>369</v>
      </c>
      <c r="D3" s="224"/>
      <c r="E3" s="224"/>
      <c r="F3" s="224"/>
      <c r="G3" s="223" t="s">
        <v>618</v>
      </c>
      <c r="H3" s="223" t="s">
        <v>619</v>
      </c>
      <c r="I3" s="223" t="s">
        <v>132</v>
      </c>
      <c r="J3" s="223"/>
      <c r="K3" s="223"/>
      <c r="L3" s="225"/>
      <c r="M3" s="226"/>
      <c r="N3" s="227"/>
      <c r="O3" s="223" t="s">
        <v>139</v>
      </c>
      <c r="P3" s="226"/>
      <c r="Q3" s="223" t="s">
        <v>625</v>
      </c>
      <c r="R3" s="223" t="s">
        <v>43</v>
      </c>
    </row>
    <row r="4" spans="1:19" ht="37" customHeight="1" x14ac:dyDescent="0.15">
      <c r="A4" s="219"/>
      <c r="B4" s="137" t="s">
        <v>124</v>
      </c>
      <c r="C4" s="229" t="s">
        <v>12</v>
      </c>
      <c r="D4" s="219" t="s">
        <v>13</v>
      </c>
      <c r="E4" s="219" t="s">
        <v>17</v>
      </c>
      <c r="F4" s="230" t="s">
        <v>11</v>
      </c>
      <c r="G4" s="219"/>
      <c r="H4" s="219"/>
      <c r="I4" s="219"/>
      <c r="J4" s="219"/>
      <c r="K4" s="219"/>
      <c r="L4" s="220"/>
      <c r="M4" s="219"/>
      <c r="N4" s="228"/>
      <c r="O4" s="219"/>
      <c r="P4" s="219"/>
      <c r="Q4" s="219"/>
      <c r="R4" s="219"/>
    </row>
    <row r="5" spans="1:19" ht="38" customHeight="1" x14ac:dyDescent="0.15">
      <c r="A5" s="219"/>
      <c r="B5" s="137" t="s">
        <v>25</v>
      </c>
      <c r="C5" s="229"/>
      <c r="D5" s="219"/>
      <c r="E5" s="219"/>
      <c r="F5" s="230"/>
      <c r="G5" s="219"/>
      <c r="H5" s="219"/>
      <c r="I5" s="219" t="s">
        <v>30</v>
      </c>
      <c r="J5" s="219" t="s">
        <v>29</v>
      </c>
      <c r="K5" s="118" t="s">
        <v>31</v>
      </c>
      <c r="L5" s="220" t="s">
        <v>32</v>
      </c>
      <c r="M5" s="219" t="s">
        <v>33</v>
      </c>
      <c r="N5" s="220" t="s">
        <v>42</v>
      </c>
      <c r="O5" s="219" t="s">
        <v>140</v>
      </c>
      <c r="P5" s="219" t="s">
        <v>141</v>
      </c>
      <c r="Q5" s="219"/>
      <c r="R5" s="219"/>
    </row>
    <row r="6" spans="1:19" ht="26" customHeight="1" x14ac:dyDescent="0.15">
      <c r="A6" s="219"/>
      <c r="B6" s="137" t="s">
        <v>46</v>
      </c>
      <c r="C6" s="229"/>
      <c r="D6" s="219"/>
      <c r="E6" s="219"/>
      <c r="F6" s="230"/>
      <c r="G6" s="219"/>
      <c r="H6" s="219"/>
      <c r="I6" s="219"/>
      <c r="J6" s="219"/>
      <c r="K6" s="118"/>
      <c r="L6" s="220"/>
      <c r="M6" s="219"/>
      <c r="N6" s="220"/>
      <c r="O6" s="219"/>
      <c r="P6" s="219"/>
      <c r="Q6" s="219"/>
      <c r="R6" s="219"/>
    </row>
    <row r="7" spans="1:19" ht="15" customHeight="1" x14ac:dyDescent="0.15">
      <c r="A7" s="69" t="s">
        <v>0</v>
      </c>
      <c r="B7" s="138"/>
      <c r="C7" s="139"/>
      <c r="D7" s="139"/>
      <c r="E7" s="139"/>
      <c r="F7" s="139"/>
      <c r="G7" s="138"/>
      <c r="H7" s="138"/>
      <c r="I7" s="138"/>
      <c r="J7" s="138"/>
      <c r="K7" s="138"/>
      <c r="L7" s="138"/>
      <c r="M7" s="138"/>
      <c r="N7" s="138"/>
      <c r="O7" s="138"/>
      <c r="P7" s="138"/>
      <c r="Q7" s="138"/>
      <c r="R7" s="138"/>
    </row>
    <row r="8" spans="1:19" x14ac:dyDescent="0.15">
      <c r="A8" s="75" t="s">
        <v>61</v>
      </c>
      <c r="B8" s="140" t="s">
        <v>25</v>
      </c>
      <c r="C8" s="77">
        <f>IF(B8="Да, планируется, принят правовой акт на среднесрочную (долгосрочную) перспективу и правовой акт на текущий финансовый год",2,IF(B8="Да, планируется, принят правовой акт на среднесрочную (долгосрочную) перспективу или правовой акт на текущий финансовый год",1,0))</f>
        <v>1</v>
      </c>
      <c r="D8" s="78"/>
      <c r="E8" s="78"/>
      <c r="F8" s="79">
        <f>C8*(1-D8-E8)</f>
        <v>1</v>
      </c>
      <c r="G8" s="81" t="s">
        <v>69</v>
      </c>
      <c r="H8" s="81" t="s">
        <v>150</v>
      </c>
      <c r="I8" s="81" t="s">
        <v>62</v>
      </c>
      <c r="J8" s="81" t="s">
        <v>126</v>
      </c>
      <c r="K8" s="81" t="s">
        <v>624</v>
      </c>
      <c r="L8" s="89" t="s">
        <v>256</v>
      </c>
      <c r="M8" s="81" t="s">
        <v>649</v>
      </c>
      <c r="N8" s="76" t="s">
        <v>63</v>
      </c>
      <c r="O8" s="141" t="s">
        <v>622</v>
      </c>
      <c r="P8" s="81" t="s">
        <v>142</v>
      </c>
      <c r="Q8" s="81" t="s">
        <v>69</v>
      </c>
      <c r="R8" s="76" t="s">
        <v>172</v>
      </c>
      <c r="S8" s="154" t="s">
        <v>34</v>
      </c>
    </row>
    <row r="9" spans="1:19" x14ac:dyDescent="0.15">
      <c r="A9" s="81" t="s">
        <v>34</v>
      </c>
      <c r="B9" s="81" t="s">
        <v>34</v>
      </c>
      <c r="C9" s="82" t="s">
        <v>34</v>
      </c>
      <c r="D9" s="82" t="s">
        <v>34</v>
      </c>
      <c r="E9" s="82" t="s">
        <v>34</v>
      </c>
      <c r="F9" s="82" t="s">
        <v>34</v>
      </c>
      <c r="G9" s="81" t="s">
        <v>150</v>
      </c>
      <c r="H9" s="81" t="s">
        <v>150</v>
      </c>
      <c r="I9" s="81" t="s">
        <v>62</v>
      </c>
      <c r="J9" s="81" t="s">
        <v>126</v>
      </c>
      <c r="K9" s="81" t="s">
        <v>602</v>
      </c>
      <c r="L9" s="89" t="s">
        <v>64</v>
      </c>
      <c r="M9" s="81" t="s">
        <v>699</v>
      </c>
      <c r="N9" s="76" t="s">
        <v>63</v>
      </c>
      <c r="O9" s="81" t="s">
        <v>34</v>
      </c>
      <c r="P9" s="81" t="s">
        <v>631</v>
      </c>
      <c r="Q9" s="81" t="s">
        <v>34</v>
      </c>
      <c r="R9" s="90" t="s">
        <v>623</v>
      </c>
      <c r="S9" s="154" t="s">
        <v>34</v>
      </c>
    </row>
    <row r="10" spans="1:19" x14ac:dyDescent="0.15">
      <c r="A10" s="81" t="s">
        <v>34</v>
      </c>
      <c r="B10" s="81" t="s">
        <v>34</v>
      </c>
      <c r="C10" s="82" t="s">
        <v>34</v>
      </c>
      <c r="D10" s="82" t="s">
        <v>34</v>
      </c>
      <c r="E10" s="82" t="s">
        <v>34</v>
      </c>
      <c r="F10" s="82" t="s">
        <v>34</v>
      </c>
      <c r="G10" s="81" t="s">
        <v>150</v>
      </c>
      <c r="H10" s="81" t="s">
        <v>150</v>
      </c>
      <c r="I10" s="81" t="s">
        <v>62</v>
      </c>
      <c r="J10" s="81" t="s">
        <v>126</v>
      </c>
      <c r="K10" s="81" t="s">
        <v>650</v>
      </c>
      <c r="L10" s="89" t="s">
        <v>599</v>
      </c>
      <c r="M10" s="81" t="s">
        <v>257</v>
      </c>
      <c r="N10" s="76" t="s">
        <v>60</v>
      </c>
      <c r="O10" s="81" t="s">
        <v>622</v>
      </c>
      <c r="P10" s="81" t="s">
        <v>142</v>
      </c>
      <c r="Q10" s="81" t="s">
        <v>69</v>
      </c>
      <c r="R10" s="90" t="s">
        <v>615</v>
      </c>
      <c r="S10" s="154" t="s">
        <v>34</v>
      </c>
    </row>
    <row r="11" spans="1:19" ht="15" customHeight="1" x14ac:dyDescent="0.15">
      <c r="A11" s="75" t="s">
        <v>182</v>
      </c>
      <c r="B11" s="140" t="s">
        <v>403</v>
      </c>
      <c r="C11" s="77">
        <f t="shared" ref="C11:C88" si="0">IF(B11="Да, планируется, принят правовой акт на среднесрочную (долгосрочную) перспективу и правовой акт на текущий финансовый год",2,IF(B11="Да, планируется, принят правовой акт на среднесрочную (долгосрочную) перспективу или правовой акт на текущий финансовый год",1,0))</f>
        <v>0</v>
      </c>
      <c r="D11" s="78"/>
      <c r="E11" s="78"/>
      <c r="F11" s="79">
        <f t="shared" ref="F11:F30" si="1">C11*(1-D11-E11)</f>
        <v>0</v>
      </c>
      <c r="G11" s="81" t="s">
        <v>34</v>
      </c>
      <c r="H11" s="81" t="s">
        <v>34</v>
      </c>
      <c r="I11" s="81" t="s">
        <v>34</v>
      </c>
      <c r="J11" s="81" t="s">
        <v>34</v>
      </c>
      <c r="K11" s="81" t="s">
        <v>34</v>
      </c>
      <c r="L11" s="76" t="s">
        <v>34</v>
      </c>
      <c r="M11" s="81" t="s">
        <v>34</v>
      </c>
      <c r="N11" s="81" t="s">
        <v>34</v>
      </c>
      <c r="O11" s="81" t="s">
        <v>34</v>
      </c>
      <c r="P11" s="81" t="s">
        <v>34</v>
      </c>
      <c r="Q11" s="81" t="s">
        <v>34</v>
      </c>
      <c r="R11" s="81" t="s">
        <v>34</v>
      </c>
    </row>
    <row r="12" spans="1:19" ht="15" customHeight="1" x14ac:dyDescent="0.15">
      <c r="A12" s="75" t="s">
        <v>183</v>
      </c>
      <c r="B12" s="140" t="s">
        <v>403</v>
      </c>
      <c r="C12" s="77">
        <f t="shared" si="0"/>
        <v>0</v>
      </c>
      <c r="D12" s="78"/>
      <c r="E12" s="78"/>
      <c r="F12" s="79">
        <f t="shared" si="1"/>
        <v>0</v>
      </c>
      <c r="G12" s="81" t="s">
        <v>34</v>
      </c>
      <c r="H12" s="81" t="s">
        <v>34</v>
      </c>
      <c r="I12" s="81" t="s">
        <v>34</v>
      </c>
      <c r="J12" s="81" t="s">
        <v>34</v>
      </c>
      <c r="K12" s="81" t="s">
        <v>34</v>
      </c>
      <c r="L12" s="76" t="s">
        <v>34</v>
      </c>
      <c r="M12" s="81" t="s">
        <v>34</v>
      </c>
      <c r="N12" s="81" t="s">
        <v>34</v>
      </c>
      <c r="O12" s="81" t="s">
        <v>34</v>
      </c>
      <c r="P12" s="81" t="s">
        <v>34</v>
      </c>
      <c r="Q12" s="81" t="s">
        <v>34</v>
      </c>
      <c r="R12" s="81" t="s">
        <v>34</v>
      </c>
    </row>
    <row r="13" spans="1:19" ht="15" customHeight="1" x14ac:dyDescent="0.15">
      <c r="A13" s="75" t="s">
        <v>184</v>
      </c>
      <c r="B13" s="140" t="s">
        <v>403</v>
      </c>
      <c r="C13" s="77">
        <f t="shared" si="0"/>
        <v>0</v>
      </c>
      <c r="D13" s="78"/>
      <c r="E13" s="78"/>
      <c r="F13" s="79">
        <f t="shared" si="1"/>
        <v>0</v>
      </c>
      <c r="G13" s="81" t="s">
        <v>34</v>
      </c>
      <c r="H13" s="81" t="s">
        <v>34</v>
      </c>
      <c r="I13" s="81" t="s">
        <v>34</v>
      </c>
      <c r="J13" s="81" t="s">
        <v>34</v>
      </c>
      <c r="K13" s="81" t="s">
        <v>34</v>
      </c>
      <c r="L13" s="76" t="s">
        <v>34</v>
      </c>
      <c r="M13" s="81" t="s">
        <v>34</v>
      </c>
      <c r="N13" s="81" t="s">
        <v>34</v>
      </c>
      <c r="O13" s="81" t="s">
        <v>34</v>
      </c>
      <c r="P13" s="81" t="s">
        <v>34</v>
      </c>
      <c r="Q13" s="81" t="s">
        <v>34</v>
      </c>
      <c r="R13" s="81" t="s">
        <v>34</v>
      </c>
    </row>
    <row r="14" spans="1:19" ht="13.5" customHeight="1" x14ac:dyDescent="0.15">
      <c r="A14" s="75" t="s">
        <v>82</v>
      </c>
      <c r="B14" s="140" t="s">
        <v>403</v>
      </c>
      <c r="C14" s="77">
        <f t="shared" si="0"/>
        <v>0</v>
      </c>
      <c r="D14" s="78"/>
      <c r="E14" s="78"/>
      <c r="F14" s="79">
        <f t="shared" si="1"/>
        <v>0</v>
      </c>
      <c r="G14" s="81" t="s">
        <v>34</v>
      </c>
      <c r="H14" s="81" t="s">
        <v>34</v>
      </c>
      <c r="I14" s="81" t="s">
        <v>34</v>
      </c>
      <c r="J14" s="81" t="s">
        <v>34</v>
      </c>
      <c r="K14" s="81" t="s">
        <v>34</v>
      </c>
      <c r="L14" s="76" t="s">
        <v>34</v>
      </c>
      <c r="M14" s="81" t="s">
        <v>34</v>
      </c>
      <c r="N14" s="81" t="s">
        <v>34</v>
      </c>
      <c r="O14" s="81" t="s">
        <v>34</v>
      </c>
      <c r="P14" s="81" t="s">
        <v>34</v>
      </c>
      <c r="Q14" s="81" t="s">
        <v>34</v>
      </c>
      <c r="R14" s="81" t="s">
        <v>34</v>
      </c>
      <c r="S14" s="155"/>
    </row>
    <row r="15" spans="1:19" ht="13.5" customHeight="1" x14ac:dyDescent="0.15">
      <c r="A15" s="75" t="s">
        <v>185</v>
      </c>
      <c r="B15" s="140" t="s">
        <v>403</v>
      </c>
      <c r="C15" s="77">
        <f t="shared" si="0"/>
        <v>0</v>
      </c>
      <c r="D15" s="78"/>
      <c r="E15" s="78"/>
      <c r="F15" s="79">
        <f t="shared" si="1"/>
        <v>0</v>
      </c>
      <c r="G15" s="81" t="s">
        <v>34</v>
      </c>
      <c r="H15" s="81" t="s">
        <v>34</v>
      </c>
      <c r="I15" s="81" t="s">
        <v>34</v>
      </c>
      <c r="J15" s="81" t="s">
        <v>34</v>
      </c>
      <c r="K15" s="81" t="s">
        <v>34</v>
      </c>
      <c r="L15" s="76" t="s">
        <v>34</v>
      </c>
      <c r="M15" s="81" t="s">
        <v>34</v>
      </c>
      <c r="N15" s="81" t="s">
        <v>34</v>
      </c>
      <c r="O15" s="81" t="s">
        <v>34</v>
      </c>
      <c r="P15" s="81" t="s">
        <v>34</v>
      </c>
      <c r="Q15" s="81" t="s">
        <v>34</v>
      </c>
      <c r="R15" s="81" t="s">
        <v>34</v>
      </c>
      <c r="S15" s="155"/>
    </row>
    <row r="16" spans="1:19" ht="13.5" customHeight="1" x14ac:dyDescent="0.15">
      <c r="A16" s="75" t="s">
        <v>186</v>
      </c>
      <c r="B16" s="140" t="s">
        <v>403</v>
      </c>
      <c r="C16" s="77">
        <f t="shared" si="0"/>
        <v>0</v>
      </c>
      <c r="D16" s="78"/>
      <c r="E16" s="78"/>
      <c r="F16" s="79">
        <f t="shared" si="1"/>
        <v>0</v>
      </c>
      <c r="G16" s="81" t="s">
        <v>34</v>
      </c>
      <c r="H16" s="81" t="s">
        <v>34</v>
      </c>
      <c r="I16" s="81" t="s">
        <v>34</v>
      </c>
      <c r="J16" s="81" t="s">
        <v>34</v>
      </c>
      <c r="K16" s="81" t="s">
        <v>34</v>
      </c>
      <c r="L16" s="76" t="s">
        <v>34</v>
      </c>
      <c r="M16" s="81" t="s">
        <v>34</v>
      </c>
      <c r="N16" s="81" t="s">
        <v>34</v>
      </c>
      <c r="O16" s="81" t="s">
        <v>34</v>
      </c>
      <c r="P16" s="81" t="s">
        <v>34</v>
      </c>
      <c r="Q16" s="81" t="s">
        <v>34</v>
      </c>
      <c r="R16" s="81" t="s">
        <v>34</v>
      </c>
      <c r="S16" s="155"/>
    </row>
    <row r="17" spans="1:19" ht="13.5" customHeight="1" x14ac:dyDescent="0.15">
      <c r="A17" s="75" t="s">
        <v>68</v>
      </c>
      <c r="B17" s="140" t="s">
        <v>25</v>
      </c>
      <c r="C17" s="77">
        <f>IF(B17="Да, планируется, принят правовой акт на среднесрочную (долгосрочную) перспективу и правовой акт на текущий финансовый год",2,IF(B17="Да, планируется, принят правовой акт на среднесрочную (долгосрочную) перспективу или правовой акт на текущий финансовый год",1,0))</f>
        <v>1</v>
      </c>
      <c r="D17" s="78"/>
      <c r="E17" s="78"/>
      <c r="F17" s="79">
        <f t="shared" si="1"/>
        <v>1</v>
      </c>
      <c r="G17" s="81" t="s">
        <v>69</v>
      </c>
      <c r="H17" s="81" t="s">
        <v>150</v>
      </c>
      <c r="I17" s="81" t="s">
        <v>58</v>
      </c>
      <c r="J17" s="81" t="s">
        <v>127</v>
      </c>
      <c r="K17" s="81" t="s">
        <v>620</v>
      </c>
      <c r="L17" s="89" t="s">
        <v>315</v>
      </c>
      <c r="M17" s="81" t="s">
        <v>314</v>
      </c>
      <c r="N17" s="76" t="s">
        <v>670</v>
      </c>
      <c r="O17" s="81" t="s">
        <v>621</v>
      </c>
      <c r="P17" s="81" t="s">
        <v>34</v>
      </c>
      <c r="Q17" s="81" t="s">
        <v>659</v>
      </c>
      <c r="R17" s="81" t="s">
        <v>34</v>
      </c>
      <c r="S17" s="155"/>
    </row>
    <row r="18" spans="1:19" ht="13.5" customHeight="1" x14ac:dyDescent="0.15">
      <c r="A18" s="81" t="s">
        <v>34</v>
      </c>
      <c r="B18" s="81" t="s">
        <v>34</v>
      </c>
      <c r="C18" s="82" t="s">
        <v>34</v>
      </c>
      <c r="D18" s="82" t="s">
        <v>34</v>
      </c>
      <c r="E18" s="82" t="s">
        <v>34</v>
      </c>
      <c r="F18" s="82" t="s">
        <v>34</v>
      </c>
      <c r="G18" s="81" t="s">
        <v>69</v>
      </c>
      <c r="H18" s="81" t="s">
        <v>150</v>
      </c>
      <c r="I18" s="81" t="s">
        <v>58</v>
      </c>
      <c r="J18" s="81" t="s">
        <v>127</v>
      </c>
      <c r="K18" s="81">
        <v>44705</v>
      </c>
      <c r="L18" s="89" t="s">
        <v>317</v>
      </c>
      <c r="M18" s="81" t="s">
        <v>316</v>
      </c>
      <c r="N18" s="76" t="s">
        <v>671</v>
      </c>
      <c r="O18" s="81" t="s">
        <v>621</v>
      </c>
      <c r="P18" s="81" t="s">
        <v>34</v>
      </c>
      <c r="Q18" s="81" t="s">
        <v>34</v>
      </c>
      <c r="R18" s="81" t="s">
        <v>616</v>
      </c>
      <c r="S18" s="155" t="s">
        <v>34</v>
      </c>
    </row>
    <row r="19" spans="1:19" ht="13.5" customHeight="1" x14ac:dyDescent="0.15">
      <c r="A19" s="81" t="s">
        <v>34</v>
      </c>
      <c r="B19" s="81" t="s">
        <v>34</v>
      </c>
      <c r="C19" s="82" t="s">
        <v>34</v>
      </c>
      <c r="D19" s="82" t="s">
        <v>34</v>
      </c>
      <c r="E19" s="82" t="s">
        <v>34</v>
      </c>
      <c r="F19" s="82" t="s">
        <v>34</v>
      </c>
      <c r="G19" s="81" t="s">
        <v>150</v>
      </c>
      <c r="H19" s="81" t="s">
        <v>150</v>
      </c>
      <c r="I19" s="81" t="s">
        <v>58</v>
      </c>
      <c r="J19" s="81" t="s">
        <v>127</v>
      </c>
      <c r="K19" s="81" t="s">
        <v>601</v>
      </c>
      <c r="L19" s="89" t="s">
        <v>128</v>
      </c>
      <c r="M19" s="81" t="s">
        <v>125</v>
      </c>
      <c r="N19" s="76" t="s">
        <v>60</v>
      </c>
      <c r="O19" s="81" t="s">
        <v>621</v>
      </c>
      <c r="P19" s="81" t="s">
        <v>34</v>
      </c>
      <c r="Q19" s="81" t="s">
        <v>69</v>
      </c>
      <c r="R19" s="81" t="s">
        <v>133</v>
      </c>
      <c r="S19" s="155" t="s">
        <v>34</v>
      </c>
    </row>
    <row r="20" spans="1:19" ht="13.5" customHeight="1" x14ac:dyDescent="0.15">
      <c r="A20" s="75" t="s">
        <v>187</v>
      </c>
      <c r="B20" s="140" t="s">
        <v>403</v>
      </c>
      <c r="C20" s="77">
        <f t="shared" si="0"/>
        <v>0</v>
      </c>
      <c r="D20" s="78"/>
      <c r="E20" s="78"/>
      <c r="F20" s="79">
        <f t="shared" si="1"/>
        <v>0</v>
      </c>
      <c r="G20" s="81" t="s">
        <v>34</v>
      </c>
      <c r="H20" s="81" t="s">
        <v>34</v>
      </c>
      <c r="I20" s="81" t="s">
        <v>34</v>
      </c>
      <c r="J20" s="81" t="s">
        <v>34</v>
      </c>
      <c r="K20" s="81" t="s">
        <v>34</v>
      </c>
      <c r="L20" s="76" t="s">
        <v>34</v>
      </c>
      <c r="M20" s="81" t="s">
        <v>34</v>
      </c>
      <c r="N20" s="81" t="s">
        <v>34</v>
      </c>
      <c r="O20" s="81" t="s">
        <v>34</v>
      </c>
      <c r="P20" s="81" t="s">
        <v>34</v>
      </c>
      <c r="Q20" s="81" t="s">
        <v>34</v>
      </c>
      <c r="R20" s="81" t="s">
        <v>34</v>
      </c>
      <c r="S20" s="155"/>
    </row>
    <row r="21" spans="1:19" ht="15" customHeight="1" x14ac:dyDescent="0.15">
      <c r="A21" s="54" t="s">
        <v>282</v>
      </c>
      <c r="B21" s="140" t="s">
        <v>25</v>
      </c>
      <c r="C21" s="77">
        <f>IF(B21="Да, планируется, принят правовой акт на среднесрочную (долгосрочную) перспективу и правовой акт на текущий финансовый год",2,IF(B21="Да, планируется, принят правовой акт на среднесрочную (долгосрочную) перспективу или правовой акт на текущий финансовый год",1,0))</f>
        <v>1</v>
      </c>
      <c r="D21" s="78"/>
      <c r="E21" s="78"/>
      <c r="F21" s="79">
        <f>C21*(1-D21-E21)</f>
        <v>1</v>
      </c>
      <c r="G21" s="81" t="s">
        <v>69</v>
      </c>
      <c r="H21" s="81" t="s">
        <v>150</v>
      </c>
      <c r="I21" s="81" t="s">
        <v>87</v>
      </c>
      <c r="J21" s="81" t="s">
        <v>600</v>
      </c>
      <c r="K21" s="81">
        <v>44721</v>
      </c>
      <c r="L21" s="89" t="s">
        <v>284</v>
      </c>
      <c r="M21" s="81" t="s">
        <v>283</v>
      </c>
      <c r="N21" s="76" t="s">
        <v>671</v>
      </c>
      <c r="O21" s="81" t="s">
        <v>285</v>
      </c>
      <c r="P21" s="81" t="s">
        <v>34</v>
      </c>
      <c r="Q21" s="81" t="s">
        <v>635</v>
      </c>
      <c r="R21" s="81" t="s">
        <v>34</v>
      </c>
    </row>
    <row r="22" spans="1:19" ht="15" customHeight="1" x14ac:dyDescent="0.15">
      <c r="A22" s="75" t="s">
        <v>188</v>
      </c>
      <c r="B22" s="140" t="s">
        <v>403</v>
      </c>
      <c r="C22" s="77">
        <f t="shared" si="0"/>
        <v>0</v>
      </c>
      <c r="D22" s="78"/>
      <c r="E22" s="78"/>
      <c r="F22" s="79">
        <f t="shared" si="1"/>
        <v>0</v>
      </c>
      <c r="G22" s="81" t="s">
        <v>34</v>
      </c>
      <c r="H22" s="81" t="s">
        <v>34</v>
      </c>
      <c r="I22" s="81" t="s">
        <v>34</v>
      </c>
      <c r="J22" s="81" t="s">
        <v>34</v>
      </c>
      <c r="K22" s="81" t="s">
        <v>34</v>
      </c>
      <c r="L22" s="76" t="s">
        <v>34</v>
      </c>
      <c r="M22" s="81" t="s">
        <v>34</v>
      </c>
      <c r="N22" s="81" t="s">
        <v>34</v>
      </c>
      <c r="O22" s="81" t="s">
        <v>34</v>
      </c>
      <c r="P22" s="81" t="s">
        <v>34</v>
      </c>
      <c r="Q22" s="81" t="s">
        <v>34</v>
      </c>
      <c r="R22" s="81" t="s">
        <v>34</v>
      </c>
    </row>
    <row r="23" spans="1:19" ht="15" customHeight="1" x14ac:dyDescent="0.15">
      <c r="A23" s="75" t="s">
        <v>189</v>
      </c>
      <c r="B23" s="140" t="s">
        <v>46</v>
      </c>
      <c r="C23" s="77">
        <f t="shared" si="0"/>
        <v>0</v>
      </c>
      <c r="D23" s="78"/>
      <c r="E23" s="78"/>
      <c r="F23" s="79">
        <f t="shared" si="1"/>
        <v>0</v>
      </c>
      <c r="G23" s="81" t="s">
        <v>150</v>
      </c>
      <c r="H23" s="81" t="s">
        <v>150</v>
      </c>
      <c r="I23" s="81" t="s">
        <v>62</v>
      </c>
      <c r="J23" s="81" t="s">
        <v>651</v>
      </c>
      <c r="K23" s="81" t="s">
        <v>603</v>
      </c>
      <c r="L23" s="89">
        <v>25</v>
      </c>
      <c r="M23" s="81" t="s">
        <v>604</v>
      </c>
      <c r="N23" s="76" t="s">
        <v>60</v>
      </c>
      <c r="O23" s="81" t="s">
        <v>605</v>
      </c>
      <c r="P23" s="81" t="s">
        <v>34</v>
      </c>
      <c r="Q23" s="81" t="s">
        <v>69</v>
      </c>
      <c r="R23" s="81" t="s">
        <v>133</v>
      </c>
      <c r="S23" s="154" t="s">
        <v>34</v>
      </c>
    </row>
    <row r="24" spans="1:19" ht="15" customHeight="1" x14ac:dyDescent="0.15">
      <c r="A24" s="81" t="s">
        <v>34</v>
      </c>
      <c r="B24" s="81" t="s">
        <v>34</v>
      </c>
      <c r="C24" s="82" t="s">
        <v>34</v>
      </c>
      <c r="D24" s="82" t="s">
        <v>34</v>
      </c>
      <c r="E24" s="82" t="s">
        <v>34</v>
      </c>
      <c r="F24" s="82" t="s">
        <v>34</v>
      </c>
      <c r="G24" s="81" t="s">
        <v>150</v>
      </c>
      <c r="H24" s="81" t="s">
        <v>150</v>
      </c>
      <c r="I24" s="81" t="s">
        <v>62</v>
      </c>
      <c r="J24" s="81" t="s">
        <v>606</v>
      </c>
      <c r="K24" s="81" t="s">
        <v>645</v>
      </c>
      <c r="L24" s="89" t="s">
        <v>607</v>
      </c>
      <c r="M24" s="81" t="s">
        <v>604</v>
      </c>
      <c r="N24" s="76" t="s">
        <v>60</v>
      </c>
      <c r="O24" s="81" t="s">
        <v>605</v>
      </c>
      <c r="P24" s="81" t="s">
        <v>34</v>
      </c>
      <c r="Q24" s="81" t="s">
        <v>69</v>
      </c>
      <c r="R24" s="81" t="s">
        <v>133</v>
      </c>
      <c r="S24" s="154" t="s">
        <v>34</v>
      </c>
    </row>
    <row r="25" spans="1:19" ht="15" customHeight="1" x14ac:dyDescent="0.15">
      <c r="A25" s="75" t="s">
        <v>190</v>
      </c>
      <c r="B25" s="140" t="s">
        <v>403</v>
      </c>
      <c r="C25" s="77">
        <f t="shared" si="0"/>
        <v>0</v>
      </c>
      <c r="D25" s="78"/>
      <c r="E25" s="78"/>
      <c r="F25" s="79">
        <f t="shared" si="1"/>
        <v>0</v>
      </c>
      <c r="G25" s="81" t="s">
        <v>34</v>
      </c>
      <c r="H25" s="81" t="s">
        <v>34</v>
      </c>
      <c r="I25" s="81" t="s">
        <v>34</v>
      </c>
      <c r="J25" s="81" t="s">
        <v>34</v>
      </c>
      <c r="K25" s="81" t="s">
        <v>34</v>
      </c>
      <c r="L25" s="76" t="s">
        <v>34</v>
      </c>
      <c r="M25" s="81" t="s">
        <v>34</v>
      </c>
      <c r="N25" s="81" t="s">
        <v>34</v>
      </c>
      <c r="O25" s="81" t="s">
        <v>34</v>
      </c>
      <c r="P25" s="81" t="s">
        <v>34</v>
      </c>
      <c r="Q25" s="81" t="s">
        <v>34</v>
      </c>
      <c r="R25" s="81" t="s">
        <v>34</v>
      </c>
    </row>
    <row r="26" spans="1:19" ht="15" customHeight="1" x14ac:dyDescent="0.15">
      <c r="A26" s="75" t="s">
        <v>191</v>
      </c>
      <c r="B26" s="140" t="s">
        <v>403</v>
      </c>
      <c r="C26" s="77">
        <f t="shared" si="0"/>
        <v>0</v>
      </c>
      <c r="D26" s="78"/>
      <c r="E26" s="78"/>
      <c r="F26" s="79">
        <f t="shared" si="1"/>
        <v>0</v>
      </c>
      <c r="G26" s="81" t="s">
        <v>34</v>
      </c>
      <c r="H26" s="81" t="s">
        <v>34</v>
      </c>
      <c r="I26" s="81" t="s">
        <v>34</v>
      </c>
      <c r="J26" s="81" t="s">
        <v>34</v>
      </c>
      <c r="K26" s="81" t="s">
        <v>34</v>
      </c>
      <c r="L26" s="76" t="s">
        <v>34</v>
      </c>
      <c r="M26" s="81" t="s">
        <v>34</v>
      </c>
      <c r="N26" s="81" t="s">
        <v>34</v>
      </c>
      <c r="O26" s="81" t="s">
        <v>34</v>
      </c>
      <c r="P26" s="81" t="s">
        <v>34</v>
      </c>
      <c r="Q26" s="81" t="s">
        <v>34</v>
      </c>
      <c r="R26" s="81" t="s">
        <v>34</v>
      </c>
    </row>
    <row r="27" spans="1:19" ht="15" customHeight="1" x14ac:dyDescent="0.15">
      <c r="A27" s="75" t="s">
        <v>192</v>
      </c>
      <c r="B27" s="140" t="s">
        <v>403</v>
      </c>
      <c r="C27" s="77">
        <f t="shared" si="0"/>
        <v>0</v>
      </c>
      <c r="D27" s="78"/>
      <c r="E27" s="78"/>
      <c r="F27" s="79">
        <f t="shared" si="1"/>
        <v>0</v>
      </c>
      <c r="G27" s="81" t="s">
        <v>34</v>
      </c>
      <c r="H27" s="81" t="s">
        <v>34</v>
      </c>
      <c r="I27" s="81" t="s">
        <v>34</v>
      </c>
      <c r="J27" s="81" t="s">
        <v>34</v>
      </c>
      <c r="K27" s="81" t="s">
        <v>34</v>
      </c>
      <c r="L27" s="76" t="s">
        <v>34</v>
      </c>
      <c r="M27" s="81" t="s">
        <v>34</v>
      </c>
      <c r="N27" s="81" t="s">
        <v>34</v>
      </c>
      <c r="O27" s="81" t="s">
        <v>34</v>
      </c>
      <c r="P27" s="81" t="s">
        <v>34</v>
      </c>
      <c r="Q27" s="81" t="s">
        <v>34</v>
      </c>
      <c r="R27" s="81" t="s">
        <v>34</v>
      </c>
    </row>
    <row r="28" spans="1:19" ht="15" customHeight="1" x14ac:dyDescent="0.15">
      <c r="A28" s="87" t="s">
        <v>97</v>
      </c>
      <c r="B28" s="140" t="s">
        <v>25</v>
      </c>
      <c r="C28" s="77">
        <f>IF(B28="Да, планируется, принят правовой акт на среднесрочную (долгосрочную) перспективу и правовой акт на текущий финансовый год",2,IF(B28="Да, планируется, принят правовой акт на среднесрочную (долгосрочную) перспективу или правовой акт на текущий финансовый год",1,0))</f>
        <v>1</v>
      </c>
      <c r="D28" s="78"/>
      <c r="E28" s="78"/>
      <c r="F28" s="79">
        <f t="shared" si="1"/>
        <v>1</v>
      </c>
      <c r="G28" s="81" t="s">
        <v>150</v>
      </c>
      <c r="H28" s="81" t="s">
        <v>69</v>
      </c>
      <c r="I28" s="81" t="s">
        <v>58</v>
      </c>
      <c r="J28" s="81" t="s">
        <v>129</v>
      </c>
      <c r="K28" s="81">
        <v>44740</v>
      </c>
      <c r="L28" s="89" t="s">
        <v>339</v>
      </c>
      <c r="M28" s="81" t="s">
        <v>338</v>
      </c>
      <c r="N28" s="76" t="s">
        <v>672</v>
      </c>
      <c r="O28" s="81" t="s">
        <v>626</v>
      </c>
      <c r="P28" s="94" t="s">
        <v>34</v>
      </c>
      <c r="Q28" s="81" t="s">
        <v>635</v>
      </c>
      <c r="R28" s="81" t="s">
        <v>34</v>
      </c>
    </row>
    <row r="29" spans="1:19" ht="15" customHeight="1" x14ac:dyDescent="0.15">
      <c r="A29" s="87" t="s">
        <v>92</v>
      </c>
      <c r="B29" s="140" t="s">
        <v>25</v>
      </c>
      <c r="C29" s="77">
        <f>IF(B29="Да, планируется, принят правовой акт на среднесрочную (долгосрочную) перспективу и правовой акт на текущий финансовый год",2,IF(B29="Да, планируется, принят правовой акт на среднесрочную (долгосрочную) перспективу или правовой акт на текущий финансовый год",1,0))</f>
        <v>1</v>
      </c>
      <c r="D29" s="78"/>
      <c r="E29" s="78"/>
      <c r="F29" s="79">
        <f t="shared" si="1"/>
        <v>1</v>
      </c>
      <c r="G29" s="81" t="s">
        <v>150</v>
      </c>
      <c r="H29" s="90" t="s">
        <v>69</v>
      </c>
      <c r="I29" s="81" t="s">
        <v>58</v>
      </c>
      <c r="J29" s="81" t="s">
        <v>161</v>
      </c>
      <c r="K29" s="81">
        <v>44671</v>
      </c>
      <c r="L29" s="89" t="s">
        <v>93</v>
      </c>
      <c r="M29" s="142" t="s">
        <v>348</v>
      </c>
      <c r="N29" s="76">
        <v>2022</v>
      </c>
      <c r="O29" s="143" t="s">
        <v>130</v>
      </c>
      <c r="P29" s="80" t="s">
        <v>131</v>
      </c>
      <c r="Q29" s="81" t="s">
        <v>635</v>
      </c>
      <c r="R29" s="80" t="s">
        <v>34</v>
      </c>
    </row>
    <row r="30" spans="1:19" ht="15" customHeight="1" x14ac:dyDescent="0.15">
      <c r="A30" s="75" t="s">
        <v>193</v>
      </c>
      <c r="B30" s="140" t="s">
        <v>403</v>
      </c>
      <c r="C30" s="77">
        <f t="shared" si="0"/>
        <v>0</v>
      </c>
      <c r="D30" s="78"/>
      <c r="E30" s="78"/>
      <c r="F30" s="79">
        <f t="shared" si="1"/>
        <v>0</v>
      </c>
      <c r="G30" s="81" t="s">
        <v>34</v>
      </c>
      <c r="H30" s="81" t="s">
        <v>34</v>
      </c>
      <c r="I30" s="81" t="s">
        <v>34</v>
      </c>
      <c r="J30" s="81" t="s">
        <v>34</v>
      </c>
      <c r="K30" s="81" t="s">
        <v>34</v>
      </c>
      <c r="L30" s="76" t="s">
        <v>34</v>
      </c>
      <c r="M30" s="81" t="s">
        <v>34</v>
      </c>
      <c r="N30" s="81" t="s">
        <v>34</v>
      </c>
      <c r="O30" s="81" t="s">
        <v>34</v>
      </c>
      <c r="P30" s="81" t="s">
        <v>34</v>
      </c>
      <c r="Q30" s="81" t="s">
        <v>34</v>
      </c>
      <c r="R30" s="81" t="s">
        <v>34</v>
      </c>
    </row>
    <row r="31" spans="1:19" ht="15" customHeight="1" x14ac:dyDescent="0.15">
      <c r="A31" s="69" t="s">
        <v>1</v>
      </c>
      <c r="B31" s="138"/>
      <c r="C31" s="139"/>
      <c r="D31" s="139"/>
      <c r="E31" s="139"/>
      <c r="F31" s="139"/>
      <c r="G31" s="138"/>
      <c r="H31" s="138"/>
      <c r="I31" s="138"/>
      <c r="J31" s="138"/>
      <c r="K31" s="138"/>
      <c r="L31" s="144"/>
      <c r="M31" s="138"/>
      <c r="N31" s="138"/>
      <c r="O31" s="138"/>
      <c r="P31" s="138"/>
      <c r="Q31" s="138"/>
      <c r="R31" s="138"/>
    </row>
    <row r="32" spans="1:19" ht="15" customHeight="1" x14ac:dyDescent="0.15">
      <c r="A32" s="75" t="s">
        <v>194</v>
      </c>
      <c r="B32" s="140" t="s">
        <v>403</v>
      </c>
      <c r="C32" s="77">
        <f t="shared" si="0"/>
        <v>0</v>
      </c>
      <c r="D32" s="78"/>
      <c r="E32" s="78"/>
      <c r="F32" s="79">
        <f>C32*(1-D32-E32)</f>
        <v>0</v>
      </c>
      <c r="G32" s="81" t="s">
        <v>34</v>
      </c>
      <c r="H32" s="81" t="s">
        <v>34</v>
      </c>
      <c r="I32" s="81" t="s">
        <v>34</v>
      </c>
      <c r="J32" s="81" t="s">
        <v>34</v>
      </c>
      <c r="K32" s="81" t="s">
        <v>34</v>
      </c>
      <c r="L32" s="76" t="s">
        <v>34</v>
      </c>
      <c r="M32" s="81" t="s">
        <v>34</v>
      </c>
      <c r="N32" s="81" t="s">
        <v>34</v>
      </c>
      <c r="O32" s="81" t="s">
        <v>34</v>
      </c>
      <c r="P32" s="81" t="s">
        <v>34</v>
      </c>
      <c r="Q32" s="81" t="s">
        <v>34</v>
      </c>
      <c r="R32" s="81" t="s">
        <v>34</v>
      </c>
    </row>
    <row r="33" spans="1:19" ht="15" customHeight="1" x14ac:dyDescent="0.15">
      <c r="A33" s="87" t="s">
        <v>116</v>
      </c>
      <c r="B33" s="140" t="s">
        <v>25</v>
      </c>
      <c r="C33" s="77">
        <f>IF(B33="Да, планируется, принят правовой акт на среднесрочную (долгосрочную) перспективу и правовой акт на текущий финансовый год",2,IF(B33="Да, планируется, принят правовой акт на среднесрочную (долгосрочную) перспективу или правовой акт на текущий финансовый год",1,0))</f>
        <v>1</v>
      </c>
      <c r="D33" s="78">
        <v>0.5</v>
      </c>
      <c r="E33" s="89"/>
      <c r="F33" s="79">
        <f>C33*(1-D33-E33)</f>
        <v>0.5</v>
      </c>
      <c r="G33" s="81" t="s">
        <v>69</v>
      </c>
      <c r="H33" s="81" t="s">
        <v>150</v>
      </c>
      <c r="I33" s="81" t="s">
        <v>65</v>
      </c>
      <c r="J33" s="81" t="s">
        <v>135</v>
      </c>
      <c r="K33" s="81" t="s">
        <v>627</v>
      </c>
      <c r="L33" s="89">
        <v>511</v>
      </c>
      <c r="M33" s="81" t="s">
        <v>152</v>
      </c>
      <c r="N33" s="76" t="s">
        <v>673</v>
      </c>
      <c r="O33" s="90" t="s">
        <v>119</v>
      </c>
      <c r="P33" s="81" t="s">
        <v>608</v>
      </c>
      <c r="Q33" s="81" t="s">
        <v>69</v>
      </c>
      <c r="R33" s="81" t="s">
        <v>34</v>
      </c>
    </row>
    <row r="34" spans="1:19" ht="15" customHeight="1" x14ac:dyDescent="0.15">
      <c r="A34" s="81" t="s">
        <v>34</v>
      </c>
      <c r="B34" s="81" t="s">
        <v>34</v>
      </c>
      <c r="C34" s="82" t="s">
        <v>34</v>
      </c>
      <c r="D34" s="82" t="s">
        <v>34</v>
      </c>
      <c r="E34" s="82" t="s">
        <v>34</v>
      </c>
      <c r="F34" s="82" t="s">
        <v>34</v>
      </c>
      <c r="G34" s="81" t="s">
        <v>69</v>
      </c>
      <c r="H34" s="81" t="s">
        <v>150</v>
      </c>
      <c r="I34" s="81" t="s">
        <v>58</v>
      </c>
      <c r="J34" s="81" t="s">
        <v>136</v>
      </c>
      <c r="K34" s="81">
        <v>44370</v>
      </c>
      <c r="L34" s="89">
        <v>133</v>
      </c>
      <c r="M34" s="81" t="s">
        <v>117</v>
      </c>
      <c r="N34" s="76" t="s">
        <v>60</v>
      </c>
      <c r="O34" s="88" t="s">
        <v>118</v>
      </c>
      <c r="P34" s="76" t="s">
        <v>138</v>
      </c>
      <c r="Q34" s="81" t="s">
        <v>635</v>
      </c>
      <c r="R34" s="80" t="s">
        <v>646</v>
      </c>
      <c r="S34" s="154" t="s">
        <v>34</v>
      </c>
    </row>
    <row r="35" spans="1:19" ht="15" customHeight="1" x14ac:dyDescent="0.15">
      <c r="A35" s="81" t="s">
        <v>34</v>
      </c>
      <c r="B35" s="81" t="s">
        <v>34</v>
      </c>
      <c r="C35" s="82" t="s">
        <v>34</v>
      </c>
      <c r="D35" s="82" t="s">
        <v>34</v>
      </c>
      <c r="E35" s="82" t="s">
        <v>34</v>
      </c>
      <c r="F35" s="82" t="s">
        <v>34</v>
      </c>
      <c r="G35" s="81" t="s">
        <v>150</v>
      </c>
      <c r="H35" s="81" t="s">
        <v>150</v>
      </c>
      <c r="I35" s="81" t="s">
        <v>58</v>
      </c>
      <c r="J35" s="81" t="s">
        <v>136</v>
      </c>
      <c r="K35" s="81" t="s">
        <v>321</v>
      </c>
      <c r="L35" s="89">
        <v>263</v>
      </c>
      <c r="M35" s="81" t="s">
        <v>134</v>
      </c>
      <c r="N35" s="76" t="s">
        <v>60</v>
      </c>
      <c r="O35" s="81" t="s">
        <v>137</v>
      </c>
      <c r="P35" s="81" t="s">
        <v>34</v>
      </c>
      <c r="Q35" s="81" t="s">
        <v>69</v>
      </c>
      <c r="R35" s="81" t="s">
        <v>133</v>
      </c>
      <c r="S35" s="154" t="s">
        <v>34</v>
      </c>
    </row>
    <row r="36" spans="1:19" ht="15" customHeight="1" x14ac:dyDescent="0.15">
      <c r="A36" s="75" t="s">
        <v>195</v>
      </c>
      <c r="B36" s="140" t="s">
        <v>403</v>
      </c>
      <c r="C36" s="77">
        <f t="shared" si="0"/>
        <v>0</v>
      </c>
      <c r="D36" s="78"/>
      <c r="E36" s="78"/>
      <c r="F36" s="79">
        <f>C36*(1-D36-E36)</f>
        <v>0</v>
      </c>
      <c r="G36" s="81" t="s">
        <v>34</v>
      </c>
      <c r="H36" s="81" t="s">
        <v>34</v>
      </c>
      <c r="I36" s="81" t="s">
        <v>34</v>
      </c>
      <c r="J36" s="81" t="s">
        <v>34</v>
      </c>
      <c r="K36" s="81" t="s">
        <v>34</v>
      </c>
      <c r="L36" s="76" t="s">
        <v>34</v>
      </c>
      <c r="M36" s="81" t="s">
        <v>34</v>
      </c>
      <c r="N36" s="81" t="s">
        <v>34</v>
      </c>
      <c r="O36" s="81" t="s">
        <v>34</v>
      </c>
      <c r="P36" s="81" t="s">
        <v>34</v>
      </c>
      <c r="Q36" s="81" t="s">
        <v>34</v>
      </c>
      <c r="R36" s="81" t="s">
        <v>34</v>
      </c>
    </row>
    <row r="37" spans="1:19" ht="15" customHeight="1" x14ac:dyDescent="0.15">
      <c r="A37" s="91" t="s">
        <v>196</v>
      </c>
      <c r="B37" s="140" t="s">
        <v>25</v>
      </c>
      <c r="C37" s="77">
        <f>IF(B37="Да, планируется, принят правовой акт на среднесрочную (долгосрочную) перспективу и правовой акт на текущий финансовый год",2,IF(B37="Да, планируется, принят правовой акт на среднесрочную (долгосрочную) перспективу или правовой акт на текущий финансовый год",1,0))</f>
        <v>1</v>
      </c>
      <c r="D37" s="89"/>
      <c r="E37" s="89"/>
      <c r="F37" s="79">
        <f>C37*(1-D37-E37)</f>
        <v>1</v>
      </c>
      <c r="G37" s="81" t="s">
        <v>69</v>
      </c>
      <c r="H37" s="81" t="s">
        <v>150</v>
      </c>
      <c r="I37" s="81" t="s">
        <v>65</v>
      </c>
      <c r="J37" s="81" t="s">
        <v>302</v>
      </c>
      <c r="K37" s="81" t="s">
        <v>628</v>
      </c>
      <c r="L37" s="89">
        <v>469</v>
      </c>
      <c r="M37" s="90" t="s">
        <v>660</v>
      </c>
      <c r="N37" s="76" t="s">
        <v>613</v>
      </c>
      <c r="O37" s="81" t="s">
        <v>303</v>
      </c>
      <c r="P37" s="81" t="s">
        <v>648</v>
      </c>
      <c r="Q37" s="81" t="s">
        <v>69</v>
      </c>
      <c r="R37" s="81" t="s">
        <v>34</v>
      </c>
    </row>
    <row r="38" spans="1:19" ht="15" customHeight="1" x14ac:dyDescent="0.15">
      <c r="A38" s="81" t="s">
        <v>34</v>
      </c>
      <c r="B38" s="81" t="s">
        <v>34</v>
      </c>
      <c r="C38" s="82" t="s">
        <v>34</v>
      </c>
      <c r="D38" s="82" t="s">
        <v>34</v>
      </c>
      <c r="E38" s="82" t="s">
        <v>34</v>
      </c>
      <c r="F38" s="82" t="s">
        <v>34</v>
      </c>
      <c r="G38" s="81" t="s">
        <v>69</v>
      </c>
      <c r="H38" s="81" t="s">
        <v>150</v>
      </c>
      <c r="I38" s="81" t="s">
        <v>87</v>
      </c>
      <c r="J38" s="81" t="s">
        <v>304</v>
      </c>
      <c r="K38" s="81">
        <v>44197</v>
      </c>
      <c r="L38" s="89" t="s">
        <v>306</v>
      </c>
      <c r="M38" s="90" t="s">
        <v>305</v>
      </c>
      <c r="N38" s="140" t="s">
        <v>60</v>
      </c>
      <c r="O38" s="90" t="s">
        <v>629</v>
      </c>
      <c r="P38" s="81" t="s">
        <v>34</v>
      </c>
      <c r="Q38" s="81" t="s">
        <v>34</v>
      </c>
      <c r="R38" s="81" t="s">
        <v>661</v>
      </c>
      <c r="S38" s="154" t="s">
        <v>34</v>
      </c>
    </row>
    <row r="39" spans="1:19" ht="15" customHeight="1" x14ac:dyDescent="0.15">
      <c r="A39" s="75" t="s">
        <v>80</v>
      </c>
      <c r="B39" s="140" t="s">
        <v>403</v>
      </c>
      <c r="C39" s="77">
        <f t="shared" si="0"/>
        <v>0</v>
      </c>
      <c r="D39" s="78"/>
      <c r="E39" s="78"/>
      <c r="F39" s="79">
        <f t="shared" ref="F39:F45" si="2">C39*(1-D39-E39)</f>
        <v>0</v>
      </c>
      <c r="G39" s="81" t="s">
        <v>34</v>
      </c>
      <c r="H39" s="81" t="s">
        <v>34</v>
      </c>
      <c r="I39" s="81" t="s">
        <v>34</v>
      </c>
      <c r="J39" s="81" t="s">
        <v>34</v>
      </c>
      <c r="K39" s="81" t="s">
        <v>34</v>
      </c>
      <c r="L39" s="76" t="s">
        <v>34</v>
      </c>
      <c r="M39" s="81" t="s">
        <v>34</v>
      </c>
      <c r="N39" s="81" t="s">
        <v>34</v>
      </c>
      <c r="O39" s="81" t="s">
        <v>34</v>
      </c>
      <c r="P39" s="81" t="s">
        <v>34</v>
      </c>
      <c r="Q39" s="81" t="s">
        <v>34</v>
      </c>
      <c r="R39" s="81" t="s">
        <v>34</v>
      </c>
    </row>
    <row r="40" spans="1:19" ht="15" customHeight="1" x14ac:dyDescent="0.15">
      <c r="A40" s="75" t="s">
        <v>197</v>
      </c>
      <c r="B40" s="140" t="s">
        <v>403</v>
      </c>
      <c r="C40" s="77">
        <f t="shared" si="0"/>
        <v>0</v>
      </c>
      <c r="D40" s="78"/>
      <c r="E40" s="78"/>
      <c r="F40" s="79">
        <f t="shared" si="2"/>
        <v>0</v>
      </c>
      <c r="G40" s="81" t="s">
        <v>34</v>
      </c>
      <c r="H40" s="81" t="s">
        <v>34</v>
      </c>
      <c r="I40" s="81" t="s">
        <v>34</v>
      </c>
      <c r="J40" s="81" t="s">
        <v>34</v>
      </c>
      <c r="K40" s="81" t="s">
        <v>34</v>
      </c>
      <c r="L40" s="76" t="s">
        <v>34</v>
      </c>
      <c r="M40" s="81" t="s">
        <v>34</v>
      </c>
      <c r="N40" s="81" t="s">
        <v>34</v>
      </c>
      <c r="O40" s="81" t="s">
        <v>34</v>
      </c>
      <c r="P40" s="81" t="s">
        <v>34</v>
      </c>
      <c r="Q40" s="81" t="s">
        <v>34</v>
      </c>
      <c r="R40" s="81" t="s">
        <v>34</v>
      </c>
    </row>
    <row r="41" spans="1:19" ht="15" customHeight="1" x14ac:dyDescent="0.15">
      <c r="A41" s="91" t="s">
        <v>198</v>
      </c>
      <c r="B41" s="140" t="s">
        <v>25</v>
      </c>
      <c r="C41" s="77">
        <f>IF(B41="Да, планируется, принят правовой акт на среднесрочную (долгосрочную) перспективу и правовой акт на текущий финансовый год",2,IF(B41="Да, планируется, принят правовой акт на среднесрочную (долгосрочную) перспективу или правовой акт на текущий финансовый год",1,0))</f>
        <v>1</v>
      </c>
      <c r="D41" s="78">
        <v>0.5</v>
      </c>
      <c r="E41" s="78"/>
      <c r="F41" s="79">
        <f t="shared" si="2"/>
        <v>0.5</v>
      </c>
      <c r="G41" s="81" t="s">
        <v>69</v>
      </c>
      <c r="H41" s="81" t="s">
        <v>150</v>
      </c>
      <c r="I41" s="81" t="s">
        <v>65</v>
      </c>
      <c r="J41" s="81" t="s">
        <v>609</v>
      </c>
      <c r="K41" s="81" t="s">
        <v>610</v>
      </c>
      <c r="L41" s="89" t="s">
        <v>611</v>
      </c>
      <c r="M41" s="90" t="s">
        <v>612</v>
      </c>
      <c r="N41" s="76" t="s">
        <v>613</v>
      </c>
      <c r="O41" s="81" t="s">
        <v>614</v>
      </c>
      <c r="P41" s="81" t="s">
        <v>142</v>
      </c>
      <c r="Q41" s="81" t="s">
        <v>150</v>
      </c>
      <c r="R41" s="90" t="s">
        <v>630</v>
      </c>
      <c r="S41" s="154" t="s">
        <v>34</v>
      </c>
    </row>
    <row r="42" spans="1:19" ht="15" customHeight="1" x14ac:dyDescent="0.15">
      <c r="A42" s="75" t="s">
        <v>199</v>
      </c>
      <c r="B42" s="140" t="s">
        <v>403</v>
      </c>
      <c r="C42" s="77">
        <f t="shared" si="0"/>
        <v>0</v>
      </c>
      <c r="D42" s="78"/>
      <c r="E42" s="78"/>
      <c r="F42" s="79">
        <f t="shared" si="2"/>
        <v>0</v>
      </c>
      <c r="G42" s="81" t="s">
        <v>34</v>
      </c>
      <c r="H42" s="81" t="s">
        <v>34</v>
      </c>
      <c r="I42" s="81" t="s">
        <v>34</v>
      </c>
      <c r="J42" s="81" t="s">
        <v>34</v>
      </c>
      <c r="K42" s="81" t="s">
        <v>34</v>
      </c>
      <c r="L42" s="76" t="s">
        <v>34</v>
      </c>
      <c r="M42" s="81" t="s">
        <v>34</v>
      </c>
      <c r="N42" s="81" t="s">
        <v>34</v>
      </c>
      <c r="O42" s="81" t="s">
        <v>34</v>
      </c>
      <c r="P42" s="81" t="s">
        <v>34</v>
      </c>
      <c r="Q42" s="81" t="s">
        <v>34</v>
      </c>
      <c r="R42" s="81" t="s">
        <v>34</v>
      </c>
    </row>
    <row r="43" spans="1:19" ht="15" customHeight="1" x14ac:dyDescent="0.15">
      <c r="A43" s="75" t="s">
        <v>200</v>
      </c>
      <c r="B43" s="140" t="s">
        <v>403</v>
      </c>
      <c r="C43" s="77">
        <f t="shared" si="0"/>
        <v>0</v>
      </c>
      <c r="D43" s="78"/>
      <c r="E43" s="78"/>
      <c r="F43" s="79">
        <f t="shared" si="2"/>
        <v>0</v>
      </c>
      <c r="G43" s="81" t="s">
        <v>34</v>
      </c>
      <c r="H43" s="81" t="s">
        <v>34</v>
      </c>
      <c r="I43" s="81" t="s">
        <v>34</v>
      </c>
      <c r="J43" s="81" t="s">
        <v>34</v>
      </c>
      <c r="K43" s="81" t="s">
        <v>34</v>
      </c>
      <c r="L43" s="76" t="s">
        <v>34</v>
      </c>
      <c r="M43" s="81" t="s">
        <v>34</v>
      </c>
      <c r="N43" s="81" t="s">
        <v>34</v>
      </c>
      <c r="O43" s="81" t="s">
        <v>34</v>
      </c>
      <c r="P43" s="81" t="s">
        <v>34</v>
      </c>
      <c r="Q43" s="81" t="s">
        <v>34</v>
      </c>
      <c r="R43" s="81" t="s">
        <v>34</v>
      </c>
    </row>
    <row r="44" spans="1:19" ht="15" customHeight="1" x14ac:dyDescent="0.15">
      <c r="A44" s="75" t="s">
        <v>201</v>
      </c>
      <c r="B44" s="140" t="s">
        <v>403</v>
      </c>
      <c r="C44" s="77">
        <f t="shared" si="0"/>
        <v>0</v>
      </c>
      <c r="D44" s="78"/>
      <c r="E44" s="78"/>
      <c r="F44" s="79">
        <f t="shared" si="2"/>
        <v>0</v>
      </c>
      <c r="G44" s="81" t="s">
        <v>34</v>
      </c>
      <c r="H44" s="81" t="s">
        <v>34</v>
      </c>
      <c r="I44" s="81" t="s">
        <v>34</v>
      </c>
      <c r="J44" s="81" t="s">
        <v>34</v>
      </c>
      <c r="K44" s="81" t="s">
        <v>34</v>
      </c>
      <c r="L44" s="76" t="s">
        <v>34</v>
      </c>
      <c r="M44" s="81" t="s">
        <v>34</v>
      </c>
      <c r="N44" s="81" t="s">
        <v>34</v>
      </c>
      <c r="O44" s="81" t="s">
        <v>34</v>
      </c>
      <c r="P44" s="81" t="s">
        <v>34</v>
      </c>
      <c r="Q44" s="81" t="s">
        <v>34</v>
      </c>
      <c r="R44" s="81" t="s">
        <v>34</v>
      </c>
    </row>
    <row r="45" spans="1:19" ht="15" customHeight="1" x14ac:dyDescent="0.15">
      <c r="A45" s="75" t="s">
        <v>202</v>
      </c>
      <c r="B45" s="140" t="s">
        <v>403</v>
      </c>
      <c r="C45" s="77">
        <f t="shared" si="0"/>
        <v>0</v>
      </c>
      <c r="D45" s="78"/>
      <c r="E45" s="78"/>
      <c r="F45" s="79">
        <f t="shared" si="2"/>
        <v>0</v>
      </c>
      <c r="G45" s="81" t="s">
        <v>34</v>
      </c>
      <c r="H45" s="81" t="s">
        <v>34</v>
      </c>
      <c r="I45" s="81" t="s">
        <v>34</v>
      </c>
      <c r="J45" s="81" t="s">
        <v>34</v>
      </c>
      <c r="K45" s="81" t="s">
        <v>34</v>
      </c>
      <c r="L45" s="76" t="s">
        <v>34</v>
      </c>
      <c r="M45" s="81" t="s">
        <v>34</v>
      </c>
      <c r="N45" s="81" t="s">
        <v>34</v>
      </c>
      <c r="O45" s="81" t="s">
        <v>34</v>
      </c>
      <c r="P45" s="81" t="s">
        <v>34</v>
      </c>
      <c r="Q45" s="81" t="s">
        <v>34</v>
      </c>
      <c r="R45" s="81" t="s">
        <v>34</v>
      </c>
    </row>
    <row r="46" spans="1:19" ht="15" customHeight="1" x14ac:dyDescent="0.15">
      <c r="A46" s="69" t="s">
        <v>2</v>
      </c>
      <c r="B46" s="138"/>
      <c r="C46" s="139"/>
      <c r="D46" s="139"/>
      <c r="E46" s="139"/>
      <c r="F46" s="139"/>
      <c r="G46" s="138"/>
      <c r="H46" s="138"/>
      <c r="I46" s="138"/>
      <c r="J46" s="138"/>
      <c r="K46" s="138"/>
      <c r="L46" s="144"/>
      <c r="M46" s="138"/>
      <c r="N46" s="138"/>
      <c r="O46" s="138"/>
      <c r="P46" s="138"/>
      <c r="Q46" s="138"/>
      <c r="R46" s="138"/>
    </row>
    <row r="47" spans="1:19" ht="15" customHeight="1" x14ac:dyDescent="0.15">
      <c r="A47" s="75" t="s">
        <v>203</v>
      </c>
      <c r="B47" s="140" t="s">
        <v>403</v>
      </c>
      <c r="C47" s="77">
        <f t="shared" si="0"/>
        <v>0</v>
      </c>
      <c r="D47" s="78"/>
      <c r="E47" s="78"/>
      <c r="F47" s="79">
        <f>C47*(1-D47-E47)</f>
        <v>0</v>
      </c>
      <c r="G47" s="81" t="s">
        <v>34</v>
      </c>
      <c r="H47" s="81" t="s">
        <v>34</v>
      </c>
      <c r="I47" s="81" t="s">
        <v>34</v>
      </c>
      <c r="J47" s="81" t="s">
        <v>34</v>
      </c>
      <c r="K47" s="81" t="s">
        <v>34</v>
      </c>
      <c r="L47" s="76" t="s">
        <v>34</v>
      </c>
      <c r="M47" s="81" t="s">
        <v>34</v>
      </c>
      <c r="N47" s="81" t="s">
        <v>34</v>
      </c>
      <c r="O47" s="81" t="s">
        <v>34</v>
      </c>
      <c r="P47" s="81" t="s">
        <v>34</v>
      </c>
      <c r="Q47" s="81" t="s">
        <v>34</v>
      </c>
      <c r="R47" s="81" t="s">
        <v>34</v>
      </c>
    </row>
    <row r="48" spans="1:19" ht="15" customHeight="1" x14ac:dyDescent="0.15">
      <c r="A48" s="75" t="s">
        <v>204</v>
      </c>
      <c r="B48" s="140" t="s">
        <v>403</v>
      </c>
      <c r="C48" s="77">
        <f t="shared" si="0"/>
        <v>0</v>
      </c>
      <c r="D48" s="78"/>
      <c r="E48" s="78"/>
      <c r="F48" s="79">
        <f>C48*(1-D48-E48)</f>
        <v>0</v>
      </c>
      <c r="G48" s="81" t="s">
        <v>34</v>
      </c>
      <c r="H48" s="81" t="s">
        <v>34</v>
      </c>
      <c r="I48" s="81" t="s">
        <v>34</v>
      </c>
      <c r="J48" s="81" t="s">
        <v>34</v>
      </c>
      <c r="K48" s="81" t="s">
        <v>34</v>
      </c>
      <c r="L48" s="76" t="s">
        <v>34</v>
      </c>
      <c r="M48" s="81" t="s">
        <v>34</v>
      </c>
      <c r="N48" s="81" t="s">
        <v>34</v>
      </c>
      <c r="O48" s="81" t="s">
        <v>34</v>
      </c>
      <c r="P48" s="81" t="s">
        <v>34</v>
      </c>
      <c r="Q48" s="81" t="s">
        <v>34</v>
      </c>
      <c r="R48" s="81" t="s">
        <v>34</v>
      </c>
      <c r="S48" s="156"/>
    </row>
    <row r="49" spans="1:19" ht="15" customHeight="1" x14ac:dyDescent="0.15">
      <c r="A49" s="75" t="s">
        <v>205</v>
      </c>
      <c r="B49" s="140" t="s">
        <v>25</v>
      </c>
      <c r="C49" s="77">
        <f>IF(B49="Да, планируется, принят правовой акт на среднесрочную (долгосрочную) перспективу и правовой акт на текущий финансовый год",2,IF(B49="Да, планируется, принят правовой акт на среднесрочную (долгосрочную) перспективу или правовой акт на текущий финансовый год",1,0))</f>
        <v>1</v>
      </c>
      <c r="D49" s="89"/>
      <c r="E49" s="89"/>
      <c r="F49" s="79">
        <f>C49*(1-D49-E49)</f>
        <v>1</v>
      </c>
      <c r="G49" s="81" t="s">
        <v>69</v>
      </c>
      <c r="H49" s="81" t="s">
        <v>150</v>
      </c>
      <c r="I49" s="81" t="s">
        <v>62</v>
      </c>
      <c r="J49" s="81" t="s">
        <v>277</v>
      </c>
      <c r="K49" s="81" t="s">
        <v>632</v>
      </c>
      <c r="L49" s="89" t="s">
        <v>280</v>
      </c>
      <c r="M49" s="81" t="s">
        <v>279</v>
      </c>
      <c r="N49" s="76" t="s">
        <v>674</v>
      </c>
      <c r="O49" s="81" t="s">
        <v>281</v>
      </c>
      <c r="P49" s="81" t="s">
        <v>647</v>
      </c>
      <c r="Q49" s="81" t="s">
        <v>69</v>
      </c>
      <c r="R49" s="81" t="s">
        <v>34</v>
      </c>
    </row>
    <row r="50" spans="1:19" ht="15" customHeight="1" x14ac:dyDescent="0.15">
      <c r="A50" s="81" t="s">
        <v>34</v>
      </c>
      <c r="B50" s="81" t="s">
        <v>34</v>
      </c>
      <c r="C50" s="82" t="s">
        <v>34</v>
      </c>
      <c r="D50" s="82" t="s">
        <v>34</v>
      </c>
      <c r="E50" s="82" t="s">
        <v>34</v>
      </c>
      <c r="F50" s="82" t="s">
        <v>34</v>
      </c>
      <c r="G50" s="81" t="s">
        <v>69</v>
      </c>
      <c r="H50" s="81" t="s">
        <v>150</v>
      </c>
      <c r="I50" s="83" t="s">
        <v>58</v>
      </c>
      <c r="J50" s="83" t="s">
        <v>59</v>
      </c>
      <c r="K50" s="81">
        <v>44694</v>
      </c>
      <c r="L50" s="89" t="s">
        <v>272</v>
      </c>
      <c r="M50" s="83" t="s">
        <v>273</v>
      </c>
      <c r="N50" s="140" t="s">
        <v>60</v>
      </c>
      <c r="O50" s="81" t="s">
        <v>270</v>
      </c>
      <c r="P50" s="81" t="s">
        <v>34</v>
      </c>
      <c r="Q50" s="81" t="s">
        <v>635</v>
      </c>
      <c r="R50" s="81" t="s">
        <v>34</v>
      </c>
    </row>
    <row r="51" spans="1:19" ht="15" customHeight="1" x14ac:dyDescent="0.15">
      <c r="A51" s="81" t="s">
        <v>34</v>
      </c>
      <c r="B51" s="81" t="s">
        <v>34</v>
      </c>
      <c r="C51" s="82" t="s">
        <v>34</v>
      </c>
      <c r="D51" s="82" t="s">
        <v>34</v>
      </c>
      <c r="E51" s="82" t="s">
        <v>34</v>
      </c>
      <c r="F51" s="82" t="s">
        <v>34</v>
      </c>
      <c r="G51" s="81" t="s">
        <v>150</v>
      </c>
      <c r="H51" s="81" t="s">
        <v>150</v>
      </c>
      <c r="I51" s="83" t="s">
        <v>58</v>
      </c>
      <c r="J51" s="83" t="s">
        <v>59</v>
      </c>
      <c r="K51" s="81" t="s">
        <v>633</v>
      </c>
      <c r="L51" s="89" t="s">
        <v>275</v>
      </c>
      <c r="M51" s="81" t="s">
        <v>274</v>
      </c>
      <c r="N51" s="140" t="s">
        <v>60</v>
      </c>
      <c r="O51" s="81" t="s">
        <v>270</v>
      </c>
      <c r="P51" s="81" t="s">
        <v>34</v>
      </c>
      <c r="Q51" s="81" t="s">
        <v>150</v>
      </c>
      <c r="R51" s="81" t="s">
        <v>634</v>
      </c>
      <c r="S51" s="154" t="s">
        <v>34</v>
      </c>
    </row>
    <row r="52" spans="1:19" ht="15" customHeight="1" x14ac:dyDescent="0.15">
      <c r="A52" s="81" t="s">
        <v>34</v>
      </c>
      <c r="B52" s="81" t="s">
        <v>34</v>
      </c>
      <c r="C52" s="82" t="s">
        <v>34</v>
      </c>
      <c r="D52" s="82" t="s">
        <v>34</v>
      </c>
      <c r="E52" s="82" t="s">
        <v>34</v>
      </c>
      <c r="F52" s="82" t="s">
        <v>34</v>
      </c>
      <c r="G52" s="81" t="s">
        <v>150</v>
      </c>
      <c r="H52" s="81" t="s">
        <v>150</v>
      </c>
      <c r="I52" s="81" t="s">
        <v>87</v>
      </c>
      <c r="J52" s="81" t="s">
        <v>277</v>
      </c>
      <c r="K52" s="81">
        <v>44487</v>
      </c>
      <c r="L52" s="89" t="s">
        <v>276</v>
      </c>
      <c r="M52" s="81" t="s">
        <v>278</v>
      </c>
      <c r="N52" s="76" t="s">
        <v>671</v>
      </c>
      <c r="O52" s="81" t="s">
        <v>679</v>
      </c>
      <c r="P52" s="81" t="s">
        <v>34</v>
      </c>
      <c r="Q52" s="81" t="s">
        <v>69</v>
      </c>
      <c r="R52" s="83" t="s">
        <v>680</v>
      </c>
      <c r="S52" s="157" t="s">
        <v>34</v>
      </c>
    </row>
    <row r="53" spans="1:19" ht="15" customHeight="1" x14ac:dyDescent="0.15">
      <c r="A53" s="75" t="s">
        <v>206</v>
      </c>
      <c r="B53" s="140" t="s">
        <v>403</v>
      </c>
      <c r="C53" s="77">
        <f t="shared" si="0"/>
        <v>0</v>
      </c>
      <c r="D53" s="78"/>
      <c r="E53" s="78"/>
      <c r="F53" s="79">
        <f>C53*(1-D53-E53)</f>
        <v>0</v>
      </c>
      <c r="G53" s="81" t="s">
        <v>34</v>
      </c>
      <c r="H53" s="81" t="s">
        <v>34</v>
      </c>
      <c r="I53" s="81" t="s">
        <v>34</v>
      </c>
      <c r="J53" s="81" t="s">
        <v>34</v>
      </c>
      <c r="K53" s="81" t="s">
        <v>34</v>
      </c>
      <c r="L53" s="76" t="s">
        <v>34</v>
      </c>
      <c r="M53" s="81" t="s">
        <v>34</v>
      </c>
      <c r="N53" s="81" t="s">
        <v>34</v>
      </c>
      <c r="O53" s="81" t="s">
        <v>34</v>
      </c>
      <c r="P53" s="81" t="s">
        <v>34</v>
      </c>
      <c r="Q53" s="81" t="s">
        <v>34</v>
      </c>
      <c r="R53" s="81" t="s">
        <v>34</v>
      </c>
    </row>
    <row r="54" spans="1:19" ht="15" customHeight="1" x14ac:dyDescent="0.15">
      <c r="A54" s="75" t="s">
        <v>207</v>
      </c>
      <c r="B54" s="140" t="s">
        <v>403</v>
      </c>
      <c r="C54" s="77">
        <f t="shared" si="0"/>
        <v>0</v>
      </c>
      <c r="D54" s="78"/>
      <c r="E54" s="78"/>
      <c r="F54" s="79">
        <f>C54*(1-D54-E54)</f>
        <v>0</v>
      </c>
      <c r="G54" s="81" t="s">
        <v>34</v>
      </c>
      <c r="H54" s="81" t="s">
        <v>34</v>
      </c>
      <c r="I54" s="81" t="s">
        <v>34</v>
      </c>
      <c r="J54" s="81" t="s">
        <v>34</v>
      </c>
      <c r="K54" s="81" t="s">
        <v>34</v>
      </c>
      <c r="L54" s="76" t="s">
        <v>34</v>
      </c>
      <c r="M54" s="81" t="s">
        <v>34</v>
      </c>
      <c r="N54" s="81" t="s">
        <v>34</v>
      </c>
      <c r="O54" s="81" t="s">
        <v>34</v>
      </c>
      <c r="P54" s="81" t="s">
        <v>34</v>
      </c>
      <c r="Q54" s="81" t="s">
        <v>34</v>
      </c>
      <c r="R54" s="81" t="s">
        <v>34</v>
      </c>
    </row>
    <row r="55" spans="1:19" ht="15" customHeight="1" x14ac:dyDescent="0.15">
      <c r="A55" s="75" t="s">
        <v>208</v>
      </c>
      <c r="B55" s="140" t="s">
        <v>403</v>
      </c>
      <c r="C55" s="77">
        <f t="shared" si="0"/>
        <v>0</v>
      </c>
      <c r="D55" s="78"/>
      <c r="E55" s="78"/>
      <c r="F55" s="79">
        <f>C55*(1-D55-E55)</f>
        <v>0</v>
      </c>
      <c r="G55" s="81" t="s">
        <v>34</v>
      </c>
      <c r="H55" s="81" t="s">
        <v>34</v>
      </c>
      <c r="I55" s="81" t="s">
        <v>34</v>
      </c>
      <c r="J55" s="81" t="s">
        <v>34</v>
      </c>
      <c r="K55" s="81" t="s">
        <v>34</v>
      </c>
      <c r="L55" s="76" t="s">
        <v>34</v>
      </c>
      <c r="M55" s="81" t="s">
        <v>34</v>
      </c>
      <c r="N55" s="81" t="s">
        <v>34</v>
      </c>
      <c r="O55" s="81" t="s">
        <v>34</v>
      </c>
      <c r="P55" s="81" t="s">
        <v>34</v>
      </c>
      <c r="Q55" s="81" t="s">
        <v>34</v>
      </c>
      <c r="R55" s="81" t="s">
        <v>34</v>
      </c>
    </row>
    <row r="56" spans="1:19" ht="15" customHeight="1" x14ac:dyDescent="0.15">
      <c r="A56" s="75" t="s">
        <v>120</v>
      </c>
      <c r="B56" s="140" t="s">
        <v>25</v>
      </c>
      <c r="C56" s="77">
        <f>IF(B56="Да, планируется, принят правовой акт на среднесрочную (долгосрочную) перспективу и правовой акт на текущий финансовый год",2,IF(B56="Да, планируется, принят правовой акт на среднесрочную (долгосрочную) перспективу или правовой акт на текущий финансовый год",1,0))</f>
        <v>1</v>
      </c>
      <c r="D56" s="78"/>
      <c r="E56" s="78"/>
      <c r="F56" s="79">
        <f>C56*(1-D56-E56)</f>
        <v>1</v>
      </c>
      <c r="G56" s="81" t="s">
        <v>69</v>
      </c>
      <c r="H56" s="81" t="s">
        <v>150</v>
      </c>
      <c r="I56" s="81" t="s">
        <v>58</v>
      </c>
      <c r="J56" s="81" t="s">
        <v>143</v>
      </c>
      <c r="K56" s="81" t="s">
        <v>299</v>
      </c>
      <c r="L56" s="89">
        <v>45</v>
      </c>
      <c r="M56" s="81" t="s">
        <v>121</v>
      </c>
      <c r="N56" s="76" t="s">
        <v>60</v>
      </c>
      <c r="O56" s="76" t="s">
        <v>300</v>
      </c>
      <c r="P56" s="81" t="s">
        <v>34</v>
      </c>
      <c r="Q56" s="81" t="s">
        <v>69</v>
      </c>
      <c r="R56" s="81" t="s">
        <v>34</v>
      </c>
    </row>
    <row r="57" spans="1:19" ht="15" customHeight="1" x14ac:dyDescent="0.15">
      <c r="A57" s="75" t="s">
        <v>209</v>
      </c>
      <c r="B57" s="140" t="s">
        <v>403</v>
      </c>
      <c r="C57" s="77">
        <f t="shared" si="0"/>
        <v>0</v>
      </c>
      <c r="D57" s="78"/>
      <c r="E57" s="78"/>
      <c r="F57" s="79">
        <f>C57*(1-D57-E57)</f>
        <v>0</v>
      </c>
      <c r="G57" s="81" t="s">
        <v>34</v>
      </c>
      <c r="H57" s="81" t="s">
        <v>34</v>
      </c>
      <c r="I57" s="81" t="s">
        <v>34</v>
      </c>
      <c r="J57" s="81" t="s">
        <v>34</v>
      </c>
      <c r="K57" s="81" t="s">
        <v>34</v>
      </c>
      <c r="L57" s="76" t="s">
        <v>34</v>
      </c>
      <c r="M57" s="81" t="s">
        <v>34</v>
      </c>
      <c r="N57" s="81" t="s">
        <v>34</v>
      </c>
      <c r="O57" s="81" t="s">
        <v>34</v>
      </c>
      <c r="P57" s="81" t="s">
        <v>34</v>
      </c>
      <c r="Q57" s="81" t="s">
        <v>34</v>
      </c>
      <c r="R57" s="81" t="s">
        <v>34</v>
      </c>
    </row>
    <row r="58" spans="1:19" ht="15" customHeight="1" x14ac:dyDescent="0.15">
      <c r="A58" s="69" t="s">
        <v>210</v>
      </c>
      <c r="B58" s="138"/>
      <c r="C58" s="139"/>
      <c r="D58" s="139"/>
      <c r="E58" s="139"/>
      <c r="F58" s="139"/>
      <c r="G58" s="138"/>
      <c r="H58" s="138"/>
      <c r="I58" s="138"/>
      <c r="J58" s="138"/>
      <c r="K58" s="138"/>
      <c r="L58" s="144"/>
      <c r="M58" s="138"/>
      <c r="N58" s="138"/>
      <c r="O58" s="138"/>
      <c r="P58" s="138"/>
      <c r="Q58" s="138"/>
      <c r="R58" s="138"/>
    </row>
    <row r="59" spans="1:19" ht="15" customHeight="1" x14ac:dyDescent="0.15">
      <c r="A59" s="75" t="s">
        <v>211</v>
      </c>
      <c r="B59" s="140" t="s">
        <v>403</v>
      </c>
      <c r="C59" s="77">
        <f t="shared" si="0"/>
        <v>0</v>
      </c>
      <c r="D59" s="78"/>
      <c r="E59" s="78"/>
      <c r="F59" s="79">
        <f t="shared" ref="F59:F65" si="3">C59*(1-D59-E59)</f>
        <v>0</v>
      </c>
      <c r="G59" s="81" t="s">
        <v>34</v>
      </c>
      <c r="H59" s="81" t="s">
        <v>34</v>
      </c>
      <c r="I59" s="81" t="s">
        <v>34</v>
      </c>
      <c r="J59" s="81" t="s">
        <v>34</v>
      </c>
      <c r="K59" s="81" t="s">
        <v>34</v>
      </c>
      <c r="L59" s="76" t="s">
        <v>34</v>
      </c>
      <c r="M59" s="81" t="s">
        <v>34</v>
      </c>
      <c r="N59" s="81" t="s">
        <v>34</v>
      </c>
      <c r="O59" s="81" t="s">
        <v>34</v>
      </c>
      <c r="P59" s="81" t="s">
        <v>34</v>
      </c>
      <c r="Q59" s="81" t="s">
        <v>34</v>
      </c>
      <c r="R59" s="81" t="s">
        <v>34</v>
      </c>
    </row>
    <row r="60" spans="1:19" ht="15" customHeight="1" x14ac:dyDescent="0.15">
      <c r="A60" s="75" t="s">
        <v>212</v>
      </c>
      <c r="B60" s="140" t="s">
        <v>403</v>
      </c>
      <c r="C60" s="77">
        <f t="shared" si="0"/>
        <v>0</v>
      </c>
      <c r="D60" s="78"/>
      <c r="E60" s="78"/>
      <c r="F60" s="79">
        <f t="shared" si="3"/>
        <v>0</v>
      </c>
      <c r="G60" s="81" t="s">
        <v>34</v>
      </c>
      <c r="H60" s="81" t="s">
        <v>34</v>
      </c>
      <c r="I60" s="81" t="s">
        <v>34</v>
      </c>
      <c r="J60" s="81" t="s">
        <v>34</v>
      </c>
      <c r="K60" s="81" t="s">
        <v>34</v>
      </c>
      <c r="L60" s="76" t="s">
        <v>34</v>
      </c>
      <c r="M60" s="81" t="s">
        <v>34</v>
      </c>
      <c r="N60" s="81" t="s">
        <v>34</v>
      </c>
      <c r="O60" s="81" t="s">
        <v>34</v>
      </c>
      <c r="P60" s="81" t="s">
        <v>34</v>
      </c>
      <c r="Q60" s="81" t="s">
        <v>34</v>
      </c>
      <c r="R60" s="81" t="s">
        <v>34</v>
      </c>
    </row>
    <row r="61" spans="1:19" ht="15" customHeight="1" x14ac:dyDescent="0.15">
      <c r="A61" s="75" t="s">
        <v>213</v>
      </c>
      <c r="B61" s="140" t="s">
        <v>403</v>
      </c>
      <c r="C61" s="77">
        <f t="shared" si="0"/>
        <v>0</v>
      </c>
      <c r="D61" s="78"/>
      <c r="E61" s="78"/>
      <c r="F61" s="79">
        <f t="shared" si="3"/>
        <v>0</v>
      </c>
      <c r="G61" s="81" t="s">
        <v>34</v>
      </c>
      <c r="H61" s="81" t="s">
        <v>34</v>
      </c>
      <c r="I61" s="81" t="s">
        <v>34</v>
      </c>
      <c r="J61" s="81" t="s">
        <v>34</v>
      </c>
      <c r="K61" s="81" t="s">
        <v>34</v>
      </c>
      <c r="L61" s="76" t="s">
        <v>34</v>
      </c>
      <c r="M61" s="81" t="s">
        <v>34</v>
      </c>
      <c r="N61" s="81" t="s">
        <v>34</v>
      </c>
      <c r="O61" s="81" t="s">
        <v>34</v>
      </c>
      <c r="P61" s="81" t="s">
        <v>34</v>
      </c>
      <c r="Q61" s="81" t="s">
        <v>34</v>
      </c>
      <c r="R61" s="81" t="s">
        <v>34</v>
      </c>
    </row>
    <row r="62" spans="1:19" ht="15" customHeight="1" x14ac:dyDescent="0.15">
      <c r="A62" s="75" t="s">
        <v>214</v>
      </c>
      <c r="B62" s="140" t="s">
        <v>403</v>
      </c>
      <c r="C62" s="77">
        <f t="shared" si="0"/>
        <v>0</v>
      </c>
      <c r="D62" s="78"/>
      <c r="E62" s="78"/>
      <c r="F62" s="79">
        <f t="shared" si="3"/>
        <v>0</v>
      </c>
      <c r="G62" s="81" t="s">
        <v>34</v>
      </c>
      <c r="H62" s="81" t="s">
        <v>34</v>
      </c>
      <c r="I62" s="81" t="s">
        <v>34</v>
      </c>
      <c r="J62" s="81" t="s">
        <v>34</v>
      </c>
      <c r="K62" s="81" t="s">
        <v>34</v>
      </c>
      <c r="L62" s="76" t="s">
        <v>34</v>
      </c>
      <c r="M62" s="81" t="s">
        <v>34</v>
      </c>
      <c r="N62" s="81" t="s">
        <v>34</v>
      </c>
      <c r="O62" s="81" t="s">
        <v>34</v>
      </c>
      <c r="P62" s="81" t="s">
        <v>34</v>
      </c>
      <c r="Q62" s="81" t="s">
        <v>34</v>
      </c>
      <c r="R62" s="81" t="s">
        <v>34</v>
      </c>
    </row>
    <row r="63" spans="1:19" ht="15" customHeight="1" x14ac:dyDescent="0.15">
      <c r="A63" s="75" t="s">
        <v>779</v>
      </c>
      <c r="B63" s="140" t="s">
        <v>403</v>
      </c>
      <c r="C63" s="77">
        <f t="shared" si="0"/>
        <v>0</v>
      </c>
      <c r="D63" s="78"/>
      <c r="E63" s="78"/>
      <c r="F63" s="79">
        <f t="shared" si="3"/>
        <v>0</v>
      </c>
      <c r="G63" s="81" t="s">
        <v>34</v>
      </c>
      <c r="H63" s="81" t="s">
        <v>34</v>
      </c>
      <c r="I63" s="81" t="s">
        <v>34</v>
      </c>
      <c r="J63" s="81" t="s">
        <v>34</v>
      </c>
      <c r="K63" s="81" t="s">
        <v>34</v>
      </c>
      <c r="L63" s="76" t="s">
        <v>34</v>
      </c>
      <c r="M63" s="81" t="s">
        <v>34</v>
      </c>
      <c r="N63" s="81" t="s">
        <v>34</v>
      </c>
      <c r="O63" s="81" t="s">
        <v>34</v>
      </c>
      <c r="P63" s="81" t="s">
        <v>34</v>
      </c>
      <c r="Q63" s="81" t="s">
        <v>34</v>
      </c>
      <c r="R63" s="81" t="s">
        <v>34</v>
      </c>
    </row>
    <row r="64" spans="1:19" ht="15" customHeight="1" x14ac:dyDescent="0.15">
      <c r="A64" s="75" t="s">
        <v>215</v>
      </c>
      <c r="B64" s="140" t="s">
        <v>403</v>
      </c>
      <c r="C64" s="77">
        <f t="shared" si="0"/>
        <v>0</v>
      </c>
      <c r="D64" s="78"/>
      <c r="E64" s="78"/>
      <c r="F64" s="79">
        <f t="shared" si="3"/>
        <v>0</v>
      </c>
      <c r="G64" s="81" t="s">
        <v>34</v>
      </c>
      <c r="H64" s="81" t="s">
        <v>34</v>
      </c>
      <c r="I64" s="81" t="s">
        <v>34</v>
      </c>
      <c r="J64" s="81" t="s">
        <v>34</v>
      </c>
      <c r="K64" s="81" t="s">
        <v>34</v>
      </c>
      <c r="L64" s="76" t="s">
        <v>34</v>
      </c>
      <c r="M64" s="81" t="s">
        <v>34</v>
      </c>
      <c r="N64" s="81" t="s">
        <v>34</v>
      </c>
      <c r="O64" s="81" t="s">
        <v>34</v>
      </c>
      <c r="P64" s="81" t="s">
        <v>34</v>
      </c>
      <c r="Q64" s="81" t="s">
        <v>34</v>
      </c>
      <c r="R64" s="81" t="s">
        <v>34</v>
      </c>
    </row>
    <row r="65" spans="1:19" ht="15" customHeight="1" x14ac:dyDescent="0.15">
      <c r="A65" s="75" t="s">
        <v>216</v>
      </c>
      <c r="B65" s="140" t="s">
        <v>403</v>
      </c>
      <c r="C65" s="77">
        <f t="shared" si="0"/>
        <v>0</v>
      </c>
      <c r="D65" s="78"/>
      <c r="E65" s="78"/>
      <c r="F65" s="79">
        <f t="shared" si="3"/>
        <v>0</v>
      </c>
      <c r="G65" s="81" t="s">
        <v>34</v>
      </c>
      <c r="H65" s="81" t="s">
        <v>34</v>
      </c>
      <c r="I65" s="81" t="s">
        <v>34</v>
      </c>
      <c r="J65" s="81" t="s">
        <v>34</v>
      </c>
      <c r="K65" s="81" t="s">
        <v>34</v>
      </c>
      <c r="L65" s="76" t="s">
        <v>34</v>
      </c>
      <c r="M65" s="81" t="s">
        <v>34</v>
      </c>
      <c r="N65" s="81" t="s">
        <v>34</v>
      </c>
      <c r="O65" s="81" t="s">
        <v>34</v>
      </c>
      <c r="P65" s="81" t="s">
        <v>34</v>
      </c>
      <c r="Q65" s="81" t="s">
        <v>34</v>
      </c>
      <c r="R65" s="81" t="s">
        <v>34</v>
      </c>
    </row>
    <row r="66" spans="1:19" ht="15" customHeight="1" x14ac:dyDescent="0.15">
      <c r="A66" s="69" t="s">
        <v>3</v>
      </c>
      <c r="B66" s="138"/>
      <c r="C66" s="139"/>
      <c r="D66" s="139"/>
      <c r="E66" s="139"/>
      <c r="F66" s="139"/>
      <c r="G66" s="138"/>
      <c r="H66" s="138"/>
      <c r="I66" s="138"/>
      <c r="J66" s="138"/>
      <c r="K66" s="138"/>
      <c r="L66" s="144"/>
      <c r="M66" s="138"/>
      <c r="N66" s="138"/>
      <c r="O66" s="138"/>
      <c r="P66" s="138"/>
      <c r="Q66" s="138"/>
      <c r="R66" s="138"/>
    </row>
    <row r="67" spans="1:19" ht="15" customHeight="1" x14ac:dyDescent="0.15">
      <c r="A67" s="75" t="s">
        <v>217</v>
      </c>
      <c r="B67" s="140" t="s">
        <v>403</v>
      </c>
      <c r="C67" s="77">
        <f t="shared" si="0"/>
        <v>0</v>
      </c>
      <c r="D67" s="78"/>
      <c r="E67" s="78"/>
      <c r="F67" s="79">
        <f>C67*(1-D67-E67)</f>
        <v>0</v>
      </c>
      <c r="G67" s="81" t="s">
        <v>34</v>
      </c>
      <c r="H67" s="81" t="s">
        <v>34</v>
      </c>
      <c r="I67" s="81" t="s">
        <v>34</v>
      </c>
      <c r="J67" s="81" t="s">
        <v>34</v>
      </c>
      <c r="K67" s="81" t="s">
        <v>34</v>
      </c>
      <c r="L67" s="76" t="s">
        <v>34</v>
      </c>
      <c r="M67" s="81" t="s">
        <v>34</v>
      </c>
      <c r="N67" s="81" t="s">
        <v>34</v>
      </c>
      <c r="O67" s="81" t="s">
        <v>34</v>
      </c>
      <c r="P67" s="81" t="s">
        <v>34</v>
      </c>
      <c r="Q67" s="81" t="s">
        <v>34</v>
      </c>
      <c r="R67" s="81" t="s">
        <v>34</v>
      </c>
    </row>
    <row r="68" spans="1:19" ht="15" customHeight="1" x14ac:dyDescent="0.15">
      <c r="A68" s="75" t="s">
        <v>780</v>
      </c>
      <c r="B68" s="140" t="s">
        <v>403</v>
      </c>
      <c r="C68" s="77">
        <f t="shared" si="0"/>
        <v>0</v>
      </c>
      <c r="D68" s="78"/>
      <c r="E68" s="78"/>
      <c r="F68" s="79">
        <f>C68*(1-D68-E68)</f>
        <v>0</v>
      </c>
      <c r="G68" s="81" t="s">
        <v>34</v>
      </c>
      <c r="H68" s="81" t="s">
        <v>34</v>
      </c>
      <c r="I68" s="81" t="s">
        <v>34</v>
      </c>
      <c r="J68" s="81" t="s">
        <v>34</v>
      </c>
      <c r="K68" s="81" t="s">
        <v>34</v>
      </c>
      <c r="L68" s="76" t="s">
        <v>34</v>
      </c>
      <c r="M68" s="81" t="s">
        <v>34</v>
      </c>
      <c r="N68" s="81" t="s">
        <v>34</v>
      </c>
      <c r="O68" s="81" t="s">
        <v>34</v>
      </c>
      <c r="P68" s="81" t="s">
        <v>34</v>
      </c>
      <c r="Q68" s="81" t="s">
        <v>34</v>
      </c>
      <c r="R68" s="81" t="s">
        <v>34</v>
      </c>
    </row>
    <row r="69" spans="1:19" ht="15" customHeight="1" x14ac:dyDescent="0.15">
      <c r="A69" s="75" t="s">
        <v>218</v>
      </c>
      <c r="B69" s="140" t="s">
        <v>403</v>
      </c>
      <c r="C69" s="77">
        <f t="shared" si="0"/>
        <v>0</v>
      </c>
      <c r="D69" s="78"/>
      <c r="E69" s="78"/>
      <c r="F69" s="79">
        <f>C69*(1-D69-E69)</f>
        <v>0</v>
      </c>
      <c r="G69" s="81" t="s">
        <v>34</v>
      </c>
      <c r="H69" s="81" t="s">
        <v>34</v>
      </c>
      <c r="I69" s="81" t="s">
        <v>34</v>
      </c>
      <c r="J69" s="81" t="s">
        <v>34</v>
      </c>
      <c r="K69" s="81" t="s">
        <v>34</v>
      </c>
      <c r="L69" s="76" t="s">
        <v>34</v>
      </c>
      <c r="M69" s="81" t="s">
        <v>34</v>
      </c>
      <c r="N69" s="81" t="s">
        <v>34</v>
      </c>
      <c r="O69" s="81" t="s">
        <v>34</v>
      </c>
      <c r="P69" s="81" t="s">
        <v>34</v>
      </c>
      <c r="Q69" s="81" t="s">
        <v>34</v>
      </c>
      <c r="R69" s="81" t="s">
        <v>34</v>
      </c>
    </row>
    <row r="70" spans="1:19" x14ac:dyDescent="0.15">
      <c r="A70" s="75" t="s">
        <v>219</v>
      </c>
      <c r="B70" s="140" t="s">
        <v>403</v>
      </c>
      <c r="C70" s="77">
        <f t="shared" si="0"/>
        <v>0</v>
      </c>
      <c r="D70" s="78"/>
      <c r="E70" s="78"/>
      <c r="F70" s="79">
        <f>C70*(1-D70-E70)</f>
        <v>0</v>
      </c>
      <c r="G70" s="81" t="s">
        <v>34</v>
      </c>
      <c r="H70" s="81" t="s">
        <v>34</v>
      </c>
      <c r="I70" s="81" t="s">
        <v>34</v>
      </c>
      <c r="J70" s="81" t="s">
        <v>34</v>
      </c>
      <c r="K70" s="81" t="s">
        <v>34</v>
      </c>
      <c r="L70" s="76" t="s">
        <v>34</v>
      </c>
      <c r="M70" s="81" t="s">
        <v>34</v>
      </c>
      <c r="N70" s="81" t="s">
        <v>34</v>
      </c>
      <c r="O70" s="81" t="s">
        <v>34</v>
      </c>
      <c r="P70" s="81" t="s">
        <v>34</v>
      </c>
      <c r="Q70" s="81" t="s">
        <v>34</v>
      </c>
      <c r="R70" s="81" t="s">
        <v>34</v>
      </c>
    </row>
    <row r="71" spans="1:19" x14ac:dyDescent="0.15">
      <c r="A71" s="75" t="s">
        <v>67</v>
      </c>
      <c r="B71" s="140" t="s">
        <v>124</v>
      </c>
      <c r="C71" s="77">
        <f>IF(B71="Да, планируется, принят правовой акт на среднесрочную (долгосрочную) перспективу и правовой акт на текущий финансовый год",2,IF(B71="Да, планируется, принят правовой акт на среднесрочную (долгосрочную) перспективу или правовой акт на текущий финансовый год",1,0))</f>
        <v>2</v>
      </c>
      <c r="D71" s="78">
        <v>0.5</v>
      </c>
      <c r="E71" s="78"/>
      <c r="F71" s="79">
        <f>C71*(1-D71-E71)</f>
        <v>1</v>
      </c>
      <c r="G71" s="81" t="s">
        <v>69</v>
      </c>
      <c r="H71" s="81" t="s">
        <v>150</v>
      </c>
      <c r="I71" s="81" t="s">
        <v>65</v>
      </c>
      <c r="J71" s="81" t="s">
        <v>144</v>
      </c>
      <c r="K71" s="81" t="s">
        <v>637</v>
      </c>
      <c r="L71" s="89">
        <v>252</v>
      </c>
      <c r="M71" s="81" t="s">
        <v>617</v>
      </c>
      <c r="N71" s="76" t="s">
        <v>675</v>
      </c>
      <c r="O71" s="76" t="s">
        <v>636</v>
      </c>
      <c r="P71" s="76" t="s">
        <v>341</v>
      </c>
      <c r="Q71" s="76" t="s">
        <v>150</v>
      </c>
      <c r="R71" s="76" t="s">
        <v>638</v>
      </c>
      <c r="S71" s="154" t="s">
        <v>34</v>
      </c>
    </row>
    <row r="72" spans="1:19" x14ac:dyDescent="0.15">
      <c r="A72" s="81" t="s">
        <v>34</v>
      </c>
      <c r="B72" s="81" t="s">
        <v>34</v>
      </c>
      <c r="C72" s="82" t="s">
        <v>34</v>
      </c>
      <c r="D72" s="82" t="s">
        <v>34</v>
      </c>
      <c r="E72" s="82" t="s">
        <v>34</v>
      </c>
      <c r="F72" s="82" t="s">
        <v>34</v>
      </c>
      <c r="G72" s="81" t="s">
        <v>150</v>
      </c>
      <c r="H72" s="81" t="s">
        <v>69</v>
      </c>
      <c r="I72" s="81" t="s">
        <v>58</v>
      </c>
      <c r="J72" s="81" t="s">
        <v>173</v>
      </c>
      <c r="K72" s="81">
        <v>44644</v>
      </c>
      <c r="L72" s="89" t="s">
        <v>342</v>
      </c>
      <c r="M72" s="81" t="s">
        <v>658</v>
      </c>
      <c r="N72" s="76" t="s">
        <v>672</v>
      </c>
      <c r="O72" s="94" t="s">
        <v>636</v>
      </c>
      <c r="P72" s="76" t="s">
        <v>341</v>
      </c>
      <c r="Q72" s="94" t="s">
        <v>635</v>
      </c>
      <c r="R72" s="76" t="s">
        <v>34</v>
      </c>
    </row>
    <row r="73" spans="1:19" x14ac:dyDescent="0.15">
      <c r="A73" s="81" t="s">
        <v>34</v>
      </c>
      <c r="B73" s="81" t="s">
        <v>34</v>
      </c>
      <c r="C73" s="82" t="s">
        <v>34</v>
      </c>
      <c r="D73" s="82" t="s">
        <v>34</v>
      </c>
      <c r="E73" s="82" t="s">
        <v>34</v>
      </c>
      <c r="F73" s="82" t="s">
        <v>34</v>
      </c>
      <c r="G73" s="81" t="s">
        <v>69</v>
      </c>
      <c r="H73" s="81" t="s">
        <v>150</v>
      </c>
      <c r="I73" s="81" t="s">
        <v>58</v>
      </c>
      <c r="J73" s="81" t="s">
        <v>173</v>
      </c>
      <c r="K73" s="81">
        <v>42580</v>
      </c>
      <c r="L73" s="89">
        <v>129</v>
      </c>
      <c r="M73" s="81" t="s">
        <v>66</v>
      </c>
      <c r="N73" s="76" t="s">
        <v>60</v>
      </c>
      <c r="O73" s="76" t="s">
        <v>662</v>
      </c>
      <c r="P73" s="94" t="s">
        <v>34</v>
      </c>
      <c r="Q73" s="94" t="s">
        <v>635</v>
      </c>
      <c r="R73" s="83" t="s">
        <v>34</v>
      </c>
    </row>
    <row r="74" spans="1:19" x14ac:dyDescent="0.15">
      <c r="A74" s="75" t="s">
        <v>781</v>
      </c>
      <c r="B74" s="140" t="s">
        <v>403</v>
      </c>
      <c r="C74" s="77">
        <f t="shared" si="0"/>
        <v>0</v>
      </c>
      <c r="D74" s="78"/>
      <c r="E74" s="78"/>
      <c r="F74" s="79">
        <f t="shared" ref="F74:F83" si="4">C74*(1-D74-E74)</f>
        <v>0</v>
      </c>
      <c r="G74" s="81" t="s">
        <v>34</v>
      </c>
      <c r="H74" s="81" t="s">
        <v>34</v>
      </c>
      <c r="I74" s="81" t="s">
        <v>34</v>
      </c>
      <c r="J74" s="81" t="s">
        <v>34</v>
      </c>
      <c r="K74" s="81" t="s">
        <v>34</v>
      </c>
      <c r="L74" s="76" t="s">
        <v>34</v>
      </c>
      <c r="M74" s="81" t="s">
        <v>34</v>
      </c>
      <c r="N74" s="81" t="s">
        <v>34</v>
      </c>
      <c r="O74" s="81" t="s">
        <v>34</v>
      </c>
      <c r="P74" s="81" t="s">
        <v>34</v>
      </c>
      <c r="Q74" s="81" t="s">
        <v>34</v>
      </c>
      <c r="R74" s="81" t="s">
        <v>34</v>
      </c>
    </row>
    <row r="75" spans="1:19" x14ac:dyDescent="0.15">
      <c r="A75" s="75" t="s">
        <v>220</v>
      </c>
      <c r="B75" s="140" t="s">
        <v>403</v>
      </c>
      <c r="C75" s="77">
        <f t="shared" si="0"/>
        <v>0</v>
      </c>
      <c r="D75" s="78"/>
      <c r="E75" s="78"/>
      <c r="F75" s="79">
        <f t="shared" si="4"/>
        <v>0</v>
      </c>
      <c r="G75" s="81" t="s">
        <v>34</v>
      </c>
      <c r="H75" s="81" t="s">
        <v>34</v>
      </c>
      <c r="I75" s="81" t="s">
        <v>34</v>
      </c>
      <c r="J75" s="81" t="s">
        <v>34</v>
      </c>
      <c r="K75" s="81" t="s">
        <v>34</v>
      </c>
      <c r="L75" s="76" t="s">
        <v>34</v>
      </c>
      <c r="M75" s="81" t="s">
        <v>34</v>
      </c>
      <c r="N75" s="81" t="s">
        <v>34</v>
      </c>
      <c r="O75" s="81" t="s">
        <v>34</v>
      </c>
      <c r="P75" s="81" t="s">
        <v>34</v>
      </c>
      <c r="Q75" s="81" t="s">
        <v>34</v>
      </c>
      <c r="R75" s="81" t="s">
        <v>34</v>
      </c>
    </row>
    <row r="76" spans="1:19" x14ac:dyDescent="0.15">
      <c r="A76" s="75" t="s">
        <v>221</v>
      </c>
      <c r="B76" s="140" t="s">
        <v>403</v>
      </c>
      <c r="C76" s="77">
        <f t="shared" si="0"/>
        <v>0</v>
      </c>
      <c r="D76" s="78"/>
      <c r="E76" s="78"/>
      <c r="F76" s="79">
        <f t="shared" si="4"/>
        <v>0</v>
      </c>
      <c r="G76" s="81" t="s">
        <v>34</v>
      </c>
      <c r="H76" s="81" t="s">
        <v>34</v>
      </c>
      <c r="I76" s="81" t="s">
        <v>34</v>
      </c>
      <c r="J76" s="81" t="s">
        <v>34</v>
      </c>
      <c r="K76" s="81" t="s">
        <v>34</v>
      </c>
      <c r="L76" s="76" t="s">
        <v>34</v>
      </c>
      <c r="M76" s="81" t="s">
        <v>34</v>
      </c>
      <c r="N76" s="81" t="s">
        <v>34</v>
      </c>
      <c r="O76" s="81" t="s">
        <v>34</v>
      </c>
      <c r="P76" s="81" t="s">
        <v>34</v>
      </c>
      <c r="Q76" s="81" t="s">
        <v>34</v>
      </c>
      <c r="R76" s="81" t="s">
        <v>34</v>
      </c>
    </row>
    <row r="77" spans="1:19" x14ac:dyDescent="0.15">
      <c r="A77" s="75" t="s">
        <v>222</v>
      </c>
      <c r="B77" s="140" t="s">
        <v>403</v>
      </c>
      <c r="C77" s="77">
        <f t="shared" si="0"/>
        <v>0</v>
      </c>
      <c r="D77" s="78"/>
      <c r="E77" s="78"/>
      <c r="F77" s="79">
        <f t="shared" si="4"/>
        <v>0</v>
      </c>
      <c r="G77" s="81" t="s">
        <v>34</v>
      </c>
      <c r="H77" s="81" t="s">
        <v>34</v>
      </c>
      <c r="I77" s="81" t="s">
        <v>34</v>
      </c>
      <c r="J77" s="81" t="s">
        <v>34</v>
      </c>
      <c r="K77" s="81" t="s">
        <v>34</v>
      </c>
      <c r="L77" s="76" t="s">
        <v>34</v>
      </c>
      <c r="M77" s="81" t="s">
        <v>34</v>
      </c>
      <c r="N77" s="81" t="s">
        <v>34</v>
      </c>
      <c r="O77" s="81" t="s">
        <v>34</v>
      </c>
      <c r="P77" s="81" t="s">
        <v>34</v>
      </c>
      <c r="Q77" s="81" t="s">
        <v>34</v>
      </c>
      <c r="R77" s="81" t="s">
        <v>34</v>
      </c>
    </row>
    <row r="78" spans="1:19" x14ac:dyDescent="0.15">
      <c r="A78" s="75" t="s">
        <v>107</v>
      </c>
      <c r="B78" s="140" t="s">
        <v>124</v>
      </c>
      <c r="C78" s="77">
        <f>IF(B78="Да, планируется, принят правовой акт на среднесрочную (долгосрочную) перспективу и правовой акт на текущий финансовый год",2,IF(B78="Да, планируется, принят правовой акт на среднесрочную (долгосрочную) перспективу или правовой акт на текущий финансовый год",1,0))</f>
        <v>2</v>
      </c>
      <c r="D78" s="78">
        <v>0.5</v>
      </c>
      <c r="E78" s="78"/>
      <c r="F78" s="79">
        <f t="shared" si="4"/>
        <v>1</v>
      </c>
      <c r="G78" s="81" t="s">
        <v>69</v>
      </c>
      <c r="H78" s="81" t="s">
        <v>69</v>
      </c>
      <c r="I78" s="81" t="s">
        <v>62</v>
      </c>
      <c r="J78" s="81" t="s">
        <v>145</v>
      </c>
      <c r="K78" s="81" t="s">
        <v>639</v>
      </c>
      <c r="L78" s="89" t="s">
        <v>108</v>
      </c>
      <c r="M78" s="81" t="s">
        <v>363</v>
      </c>
      <c r="N78" s="76" t="s">
        <v>674</v>
      </c>
      <c r="O78" s="81" t="s">
        <v>669</v>
      </c>
      <c r="P78" s="94" t="s">
        <v>668</v>
      </c>
      <c r="Q78" s="94" t="s">
        <v>150</v>
      </c>
      <c r="R78" s="76" t="s">
        <v>630</v>
      </c>
      <c r="S78" s="154" t="s">
        <v>34</v>
      </c>
    </row>
    <row r="79" spans="1:19" x14ac:dyDescent="0.15">
      <c r="A79" s="81" t="s">
        <v>34</v>
      </c>
      <c r="B79" s="81" t="s">
        <v>34</v>
      </c>
      <c r="C79" s="82" t="s">
        <v>34</v>
      </c>
      <c r="D79" s="82" t="s">
        <v>34</v>
      </c>
      <c r="E79" s="82" t="s">
        <v>34</v>
      </c>
      <c r="F79" s="82" t="s">
        <v>34</v>
      </c>
      <c r="G79" s="81" t="s">
        <v>150</v>
      </c>
      <c r="H79" s="81" t="s">
        <v>69</v>
      </c>
      <c r="I79" s="81" t="s">
        <v>58</v>
      </c>
      <c r="J79" s="81" t="s">
        <v>663</v>
      </c>
      <c r="K79" s="81">
        <v>44637</v>
      </c>
      <c r="L79" s="89" t="s">
        <v>664</v>
      </c>
      <c r="M79" s="81" t="s">
        <v>665</v>
      </c>
      <c r="N79" s="76" t="s">
        <v>667</v>
      </c>
      <c r="O79" s="103" t="s">
        <v>666</v>
      </c>
      <c r="P79" s="94" t="s">
        <v>34</v>
      </c>
      <c r="Q79" s="94" t="s">
        <v>635</v>
      </c>
      <c r="R79" s="76" t="s">
        <v>34</v>
      </c>
    </row>
    <row r="80" spans="1:19" x14ac:dyDescent="0.15">
      <c r="A80" s="75" t="s">
        <v>223</v>
      </c>
      <c r="B80" s="140" t="s">
        <v>403</v>
      </c>
      <c r="C80" s="77">
        <f t="shared" si="0"/>
        <v>0</v>
      </c>
      <c r="D80" s="78"/>
      <c r="E80" s="78"/>
      <c r="F80" s="79">
        <f t="shared" si="4"/>
        <v>0</v>
      </c>
      <c r="G80" s="81" t="s">
        <v>34</v>
      </c>
      <c r="H80" s="81" t="s">
        <v>34</v>
      </c>
      <c r="I80" s="81" t="s">
        <v>34</v>
      </c>
      <c r="J80" s="81" t="s">
        <v>34</v>
      </c>
      <c r="K80" s="81" t="s">
        <v>34</v>
      </c>
      <c r="L80" s="76" t="s">
        <v>34</v>
      </c>
      <c r="M80" s="81" t="s">
        <v>34</v>
      </c>
      <c r="N80" s="81" t="s">
        <v>34</v>
      </c>
      <c r="O80" s="81" t="s">
        <v>34</v>
      </c>
      <c r="P80" s="81" t="s">
        <v>34</v>
      </c>
      <c r="Q80" s="81" t="s">
        <v>34</v>
      </c>
      <c r="R80" s="81" t="s">
        <v>34</v>
      </c>
    </row>
    <row r="81" spans="1:18" x14ac:dyDescent="0.15">
      <c r="A81" s="75" t="s">
        <v>224</v>
      </c>
      <c r="B81" s="140" t="s">
        <v>403</v>
      </c>
      <c r="C81" s="77">
        <f t="shared" si="0"/>
        <v>0</v>
      </c>
      <c r="D81" s="78"/>
      <c r="E81" s="78"/>
      <c r="F81" s="79">
        <f t="shared" si="4"/>
        <v>0</v>
      </c>
      <c r="G81" s="81" t="s">
        <v>34</v>
      </c>
      <c r="H81" s="81" t="s">
        <v>34</v>
      </c>
      <c r="I81" s="81" t="s">
        <v>34</v>
      </c>
      <c r="J81" s="81" t="s">
        <v>34</v>
      </c>
      <c r="K81" s="81" t="s">
        <v>34</v>
      </c>
      <c r="L81" s="76" t="s">
        <v>34</v>
      </c>
      <c r="M81" s="81" t="s">
        <v>34</v>
      </c>
      <c r="N81" s="81" t="s">
        <v>34</v>
      </c>
      <c r="O81" s="81" t="s">
        <v>34</v>
      </c>
      <c r="P81" s="81" t="s">
        <v>34</v>
      </c>
      <c r="Q81" s="81" t="s">
        <v>34</v>
      </c>
      <c r="R81" s="81" t="s">
        <v>34</v>
      </c>
    </row>
    <row r="82" spans="1:18" x14ac:dyDescent="0.15">
      <c r="A82" s="75" t="s">
        <v>106</v>
      </c>
      <c r="B82" s="140" t="s">
        <v>403</v>
      </c>
      <c r="C82" s="77">
        <f t="shared" si="0"/>
        <v>0</v>
      </c>
      <c r="D82" s="78"/>
      <c r="E82" s="78"/>
      <c r="F82" s="79">
        <f t="shared" si="4"/>
        <v>0</v>
      </c>
      <c r="G82" s="81" t="s">
        <v>34</v>
      </c>
      <c r="H82" s="81" t="s">
        <v>34</v>
      </c>
      <c r="I82" s="81" t="s">
        <v>34</v>
      </c>
      <c r="J82" s="81" t="s">
        <v>34</v>
      </c>
      <c r="K82" s="81" t="s">
        <v>34</v>
      </c>
      <c r="L82" s="76" t="s">
        <v>34</v>
      </c>
      <c r="M82" s="81" t="s">
        <v>34</v>
      </c>
      <c r="N82" s="81" t="s">
        <v>34</v>
      </c>
      <c r="O82" s="81" t="s">
        <v>34</v>
      </c>
      <c r="P82" s="81" t="s">
        <v>34</v>
      </c>
      <c r="Q82" s="81" t="s">
        <v>34</v>
      </c>
      <c r="R82" s="81" t="s">
        <v>34</v>
      </c>
    </row>
    <row r="83" spans="1:18" x14ac:dyDescent="0.15">
      <c r="A83" s="75" t="s">
        <v>225</v>
      </c>
      <c r="B83" s="140" t="s">
        <v>403</v>
      </c>
      <c r="C83" s="77">
        <f t="shared" si="0"/>
        <v>0</v>
      </c>
      <c r="D83" s="78"/>
      <c r="E83" s="78"/>
      <c r="F83" s="79">
        <f t="shared" si="4"/>
        <v>0</v>
      </c>
      <c r="G83" s="81" t="s">
        <v>34</v>
      </c>
      <c r="H83" s="81" t="s">
        <v>34</v>
      </c>
      <c r="I83" s="81" t="s">
        <v>34</v>
      </c>
      <c r="J83" s="81" t="s">
        <v>34</v>
      </c>
      <c r="K83" s="81" t="s">
        <v>34</v>
      </c>
      <c r="L83" s="76" t="s">
        <v>34</v>
      </c>
      <c r="M83" s="81" t="s">
        <v>34</v>
      </c>
      <c r="N83" s="81" t="s">
        <v>34</v>
      </c>
      <c r="O83" s="81" t="s">
        <v>34</v>
      </c>
      <c r="P83" s="81" t="s">
        <v>34</v>
      </c>
      <c r="Q83" s="81" t="s">
        <v>34</v>
      </c>
      <c r="R83" s="81" t="s">
        <v>34</v>
      </c>
    </row>
    <row r="84" spans="1:18" x14ac:dyDescent="0.15">
      <c r="A84" s="69" t="s">
        <v>226</v>
      </c>
      <c r="B84" s="138"/>
      <c r="C84" s="139"/>
      <c r="D84" s="139"/>
      <c r="E84" s="139"/>
      <c r="F84" s="139"/>
      <c r="G84" s="138"/>
      <c r="H84" s="138"/>
      <c r="I84" s="138"/>
      <c r="J84" s="138"/>
      <c r="K84" s="138"/>
      <c r="L84" s="144"/>
      <c r="M84" s="138"/>
      <c r="N84" s="138"/>
      <c r="O84" s="138"/>
      <c r="P84" s="138"/>
      <c r="Q84" s="138"/>
      <c r="R84" s="138"/>
    </row>
    <row r="85" spans="1:18" x14ac:dyDescent="0.15">
      <c r="A85" s="75" t="s">
        <v>227</v>
      </c>
      <c r="B85" s="140" t="s">
        <v>403</v>
      </c>
      <c r="C85" s="77">
        <f t="shared" si="0"/>
        <v>0</v>
      </c>
      <c r="D85" s="78"/>
      <c r="E85" s="78"/>
      <c r="F85" s="79">
        <f t="shared" ref="F85:F90" si="5">C85*(1-D85-E85)</f>
        <v>0</v>
      </c>
      <c r="G85" s="81" t="s">
        <v>34</v>
      </c>
      <c r="H85" s="81" t="s">
        <v>34</v>
      </c>
      <c r="I85" s="81" t="s">
        <v>34</v>
      </c>
      <c r="J85" s="81" t="s">
        <v>34</v>
      </c>
      <c r="K85" s="81" t="s">
        <v>34</v>
      </c>
      <c r="L85" s="76" t="s">
        <v>34</v>
      </c>
      <c r="M85" s="81" t="s">
        <v>34</v>
      </c>
      <c r="N85" s="81" t="s">
        <v>34</v>
      </c>
      <c r="O85" s="81" t="s">
        <v>34</v>
      </c>
      <c r="P85" s="81" t="s">
        <v>34</v>
      </c>
      <c r="Q85" s="81" t="s">
        <v>34</v>
      </c>
      <c r="R85" s="81" t="s">
        <v>34</v>
      </c>
    </row>
    <row r="86" spans="1:18" x14ac:dyDescent="0.15">
      <c r="A86" s="75" t="s">
        <v>228</v>
      </c>
      <c r="B86" s="140" t="s">
        <v>403</v>
      </c>
      <c r="C86" s="77">
        <f t="shared" si="0"/>
        <v>0</v>
      </c>
      <c r="D86" s="78"/>
      <c r="E86" s="78"/>
      <c r="F86" s="79">
        <f t="shared" si="5"/>
        <v>0</v>
      </c>
      <c r="G86" s="81" t="s">
        <v>34</v>
      </c>
      <c r="H86" s="81" t="s">
        <v>34</v>
      </c>
      <c r="I86" s="81" t="s">
        <v>34</v>
      </c>
      <c r="J86" s="81" t="s">
        <v>34</v>
      </c>
      <c r="K86" s="81" t="s">
        <v>34</v>
      </c>
      <c r="L86" s="76" t="s">
        <v>34</v>
      </c>
      <c r="M86" s="81" t="s">
        <v>34</v>
      </c>
      <c r="N86" s="81" t="s">
        <v>34</v>
      </c>
      <c r="O86" s="81" t="s">
        <v>34</v>
      </c>
      <c r="P86" s="81" t="s">
        <v>34</v>
      </c>
      <c r="Q86" s="81" t="s">
        <v>34</v>
      </c>
      <c r="R86" s="81" t="s">
        <v>34</v>
      </c>
    </row>
    <row r="87" spans="1:18" x14ac:dyDescent="0.15">
      <c r="A87" s="91" t="s">
        <v>229</v>
      </c>
      <c r="B87" s="140" t="s">
        <v>25</v>
      </c>
      <c r="C87" s="77">
        <f>IF(B87="Да, планируется, принят правовой акт на среднесрочную (долгосрочную) перспективу и правовой акт на текущий финансовый год",2,IF(B87="Да, планируется, принят правовой акт на среднесрочную (долгосрочную) перспективу или правовой акт на текущий финансовый год",1,0))</f>
        <v>1</v>
      </c>
      <c r="D87" s="78"/>
      <c r="E87" s="78"/>
      <c r="F87" s="79">
        <f t="shared" si="5"/>
        <v>1</v>
      </c>
      <c r="G87" s="81" t="s">
        <v>69</v>
      </c>
      <c r="H87" s="81" t="s">
        <v>150</v>
      </c>
      <c r="I87" s="81" t="s">
        <v>87</v>
      </c>
      <c r="J87" s="81" t="s">
        <v>360</v>
      </c>
      <c r="K87" s="81" t="s">
        <v>700</v>
      </c>
      <c r="L87" s="89" t="s">
        <v>361</v>
      </c>
      <c r="M87" s="81" t="s">
        <v>362</v>
      </c>
      <c r="N87" s="76" t="s">
        <v>60</v>
      </c>
      <c r="O87" s="94" t="s">
        <v>681</v>
      </c>
      <c r="P87" s="94" t="s">
        <v>682</v>
      </c>
      <c r="Q87" s="94" t="s">
        <v>69</v>
      </c>
      <c r="R87" s="94" t="s">
        <v>34</v>
      </c>
    </row>
    <row r="88" spans="1:18" x14ac:dyDescent="0.15">
      <c r="A88" s="75" t="s">
        <v>230</v>
      </c>
      <c r="B88" s="140" t="s">
        <v>403</v>
      </c>
      <c r="C88" s="77">
        <f t="shared" si="0"/>
        <v>0</v>
      </c>
      <c r="D88" s="78"/>
      <c r="E88" s="78"/>
      <c r="F88" s="79">
        <f t="shared" si="5"/>
        <v>0</v>
      </c>
      <c r="G88" s="81" t="s">
        <v>34</v>
      </c>
      <c r="H88" s="81" t="s">
        <v>34</v>
      </c>
      <c r="I88" s="81" t="s">
        <v>34</v>
      </c>
      <c r="J88" s="81" t="s">
        <v>34</v>
      </c>
      <c r="K88" s="81" t="s">
        <v>34</v>
      </c>
      <c r="L88" s="76" t="s">
        <v>34</v>
      </c>
      <c r="M88" s="81" t="s">
        <v>34</v>
      </c>
      <c r="N88" s="81" t="s">
        <v>34</v>
      </c>
      <c r="O88" s="81" t="s">
        <v>34</v>
      </c>
      <c r="P88" s="81" t="s">
        <v>34</v>
      </c>
      <c r="Q88" s="81" t="s">
        <v>34</v>
      </c>
      <c r="R88" s="81" t="s">
        <v>34</v>
      </c>
    </row>
    <row r="89" spans="1:18" x14ac:dyDescent="0.15">
      <c r="A89" s="75" t="s">
        <v>783</v>
      </c>
      <c r="B89" s="140" t="s">
        <v>403</v>
      </c>
      <c r="C89" s="77">
        <f>IF(B89="Да, планируется, принят правовой акт на среднесрочную (долгосрочную) перспективу и правовой акт на текущий финансовый год",2,IF(B89="Да, планируется, принят правовой акт на среднесрочную (долгосрочную) перспективу или правовой акт на текущий финансовый год",1,0))</f>
        <v>0</v>
      </c>
      <c r="D89" s="78"/>
      <c r="E89" s="78"/>
      <c r="F89" s="79">
        <f t="shared" si="5"/>
        <v>0</v>
      </c>
      <c r="G89" s="81" t="s">
        <v>34</v>
      </c>
      <c r="H89" s="81" t="s">
        <v>34</v>
      </c>
      <c r="I89" s="81" t="s">
        <v>34</v>
      </c>
      <c r="J89" s="81" t="s">
        <v>34</v>
      </c>
      <c r="K89" s="81" t="s">
        <v>34</v>
      </c>
      <c r="L89" s="76" t="s">
        <v>34</v>
      </c>
      <c r="M89" s="81" t="s">
        <v>34</v>
      </c>
      <c r="N89" s="81" t="s">
        <v>34</v>
      </c>
      <c r="O89" s="81" t="s">
        <v>34</v>
      </c>
      <c r="P89" s="81" t="s">
        <v>34</v>
      </c>
      <c r="Q89" s="81" t="s">
        <v>34</v>
      </c>
      <c r="R89" s="81" t="s">
        <v>34</v>
      </c>
    </row>
    <row r="90" spans="1:18" x14ac:dyDescent="0.15">
      <c r="A90" s="75" t="s">
        <v>231</v>
      </c>
      <c r="B90" s="140" t="s">
        <v>403</v>
      </c>
      <c r="C90" s="77">
        <f>IF(B90="Да, планируется, принят правовой акт на среднесрочную (долгосрочную) перспективу и правовой акт на текущий финансовый год",2,IF(B90="Да, планируется, принят правовой акт на среднесрочную (долгосрочную) перспективу или правовой акт на текущий финансовый год",1,0))</f>
        <v>0</v>
      </c>
      <c r="D90" s="78"/>
      <c r="E90" s="78"/>
      <c r="F90" s="79">
        <f t="shared" si="5"/>
        <v>0</v>
      </c>
      <c r="G90" s="81" t="s">
        <v>34</v>
      </c>
      <c r="H90" s="81" t="s">
        <v>34</v>
      </c>
      <c r="I90" s="81" t="s">
        <v>34</v>
      </c>
      <c r="J90" s="81" t="s">
        <v>34</v>
      </c>
      <c r="K90" s="81" t="s">
        <v>34</v>
      </c>
      <c r="L90" s="76" t="s">
        <v>34</v>
      </c>
      <c r="M90" s="81" t="s">
        <v>34</v>
      </c>
      <c r="N90" s="81" t="s">
        <v>34</v>
      </c>
      <c r="O90" s="81" t="s">
        <v>34</v>
      </c>
      <c r="P90" s="81" t="s">
        <v>34</v>
      </c>
      <c r="Q90" s="81" t="s">
        <v>34</v>
      </c>
      <c r="R90" s="81" t="s">
        <v>34</v>
      </c>
    </row>
    <row r="91" spans="1:18" x14ac:dyDescent="0.15">
      <c r="A91" s="69" t="s">
        <v>4</v>
      </c>
      <c r="B91" s="138"/>
      <c r="C91" s="139"/>
      <c r="D91" s="139"/>
      <c r="E91" s="139"/>
      <c r="F91" s="139"/>
      <c r="G91" s="138"/>
      <c r="H91" s="138"/>
      <c r="I91" s="138"/>
      <c r="J91" s="138"/>
      <c r="K91" s="138"/>
      <c r="L91" s="144"/>
      <c r="M91" s="138"/>
      <c r="N91" s="138"/>
      <c r="O91" s="138"/>
      <c r="P91" s="138"/>
      <c r="Q91" s="138"/>
      <c r="R91" s="138"/>
    </row>
    <row r="92" spans="1:18" x14ac:dyDescent="0.15">
      <c r="A92" s="75" t="s">
        <v>79</v>
      </c>
      <c r="B92" s="140" t="s">
        <v>124</v>
      </c>
      <c r="C92" s="77">
        <f t="shared" ref="C92:C99" si="6">IF(B92="Да, планируется, принят правовой акт на среднесрочную (долгосрочную) перспективу и правовой акт на текущий финансовый год",2,IF(B92="Да, планируется, принят правовой акт на среднесрочную (долгосрочную) перспективу или правовой акт на текущий финансовый год",1,0))</f>
        <v>2</v>
      </c>
      <c r="D92" s="78"/>
      <c r="E92" s="78"/>
      <c r="F92" s="79">
        <f>C92*(1-D92-E92)</f>
        <v>2</v>
      </c>
      <c r="G92" s="81" t="s">
        <v>69</v>
      </c>
      <c r="H92" s="81" t="s">
        <v>69</v>
      </c>
      <c r="I92" s="81" t="s">
        <v>58</v>
      </c>
      <c r="J92" s="81" t="s">
        <v>146</v>
      </c>
      <c r="K92" s="81">
        <v>44645</v>
      </c>
      <c r="L92" s="89" t="s">
        <v>331</v>
      </c>
      <c r="M92" s="81" t="s">
        <v>330</v>
      </c>
      <c r="N92" s="76" t="s">
        <v>754</v>
      </c>
      <c r="O92" s="81" t="s">
        <v>332</v>
      </c>
      <c r="P92" s="81" t="s">
        <v>34</v>
      </c>
      <c r="Q92" s="81" t="s">
        <v>69</v>
      </c>
      <c r="R92" s="81" t="s">
        <v>34</v>
      </c>
    </row>
    <row r="93" spans="1:18" x14ac:dyDescent="0.15">
      <c r="A93" s="75" t="s">
        <v>232</v>
      </c>
      <c r="B93" s="140" t="s">
        <v>403</v>
      </c>
      <c r="C93" s="77">
        <f t="shared" si="6"/>
        <v>0</v>
      </c>
      <c r="D93" s="78"/>
      <c r="E93" s="78"/>
      <c r="F93" s="79">
        <f t="shared" ref="F93:F99" si="7">C93*(1-D93-E93)</f>
        <v>0</v>
      </c>
      <c r="G93" s="81" t="s">
        <v>34</v>
      </c>
      <c r="H93" s="81" t="s">
        <v>34</v>
      </c>
      <c r="I93" s="81" t="s">
        <v>34</v>
      </c>
      <c r="J93" s="81" t="s">
        <v>34</v>
      </c>
      <c r="K93" s="81" t="s">
        <v>34</v>
      </c>
      <c r="L93" s="76" t="s">
        <v>34</v>
      </c>
      <c r="M93" s="81" t="s">
        <v>34</v>
      </c>
      <c r="N93" s="81" t="s">
        <v>34</v>
      </c>
      <c r="O93" s="81" t="s">
        <v>34</v>
      </c>
      <c r="P93" s="81" t="s">
        <v>34</v>
      </c>
      <c r="Q93" s="81" t="s">
        <v>34</v>
      </c>
      <c r="R93" s="81" t="s">
        <v>34</v>
      </c>
    </row>
    <row r="94" spans="1:18" x14ac:dyDescent="0.15">
      <c r="A94" s="75" t="s">
        <v>81</v>
      </c>
      <c r="B94" s="140" t="s">
        <v>403</v>
      </c>
      <c r="C94" s="77">
        <f t="shared" si="6"/>
        <v>0</v>
      </c>
      <c r="D94" s="78"/>
      <c r="E94" s="78"/>
      <c r="F94" s="79">
        <f t="shared" si="7"/>
        <v>0</v>
      </c>
      <c r="G94" s="81" t="s">
        <v>34</v>
      </c>
      <c r="H94" s="81" t="s">
        <v>34</v>
      </c>
      <c r="I94" s="81" t="s">
        <v>34</v>
      </c>
      <c r="J94" s="81" t="s">
        <v>34</v>
      </c>
      <c r="K94" s="81" t="s">
        <v>34</v>
      </c>
      <c r="L94" s="76" t="s">
        <v>34</v>
      </c>
      <c r="M94" s="81" t="s">
        <v>34</v>
      </c>
      <c r="N94" s="81" t="s">
        <v>34</v>
      </c>
      <c r="O94" s="81" t="s">
        <v>34</v>
      </c>
      <c r="P94" s="81" t="s">
        <v>34</v>
      </c>
      <c r="Q94" s="81" t="s">
        <v>34</v>
      </c>
      <c r="R94" s="81" t="s">
        <v>34</v>
      </c>
    </row>
    <row r="95" spans="1:18" x14ac:dyDescent="0.15">
      <c r="A95" s="75" t="s">
        <v>122</v>
      </c>
      <c r="B95" s="140" t="s">
        <v>403</v>
      </c>
      <c r="C95" s="77">
        <f t="shared" si="6"/>
        <v>0</v>
      </c>
      <c r="D95" s="78"/>
      <c r="E95" s="78"/>
      <c r="F95" s="79">
        <f t="shared" si="7"/>
        <v>0</v>
      </c>
      <c r="G95" s="81" t="s">
        <v>34</v>
      </c>
      <c r="H95" s="81" t="s">
        <v>34</v>
      </c>
      <c r="I95" s="81" t="s">
        <v>34</v>
      </c>
      <c r="J95" s="81" t="s">
        <v>34</v>
      </c>
      <c r="K95" s="81" t="s">
        <v>34</v>
      </c>
      <c r="L95" s="76" t="s">
        <v>34</v>
      </c>
      <c r="M95" s="81" t="s">
        <v>34</v>
      </c>
      <c r="N95" s="81" t="s">
        <v>34</v>
      </c>
      <c r="O95" s="81" t="s">
        <v>34</v>
      </c>
      <c r="P95" s="81" t="s">
        <v>34</v>
      </c>
      <c r="Q95" s="81" t="s">
        <v>34</v>
      </c>
      <c r="R95" s="81" t="s">
        <v>34</v>
      </c>
    </row>
    <row r="96" spans="1:18" x14ac:dyDescent="0.15">
      <c r="A96" s="75" t="s">
        <v>57</v>
      </c>
      <c r="B96" s="140" t="s">
        <v>403</v>
      </c>
      <c r="C96" s="77">
        <f t="shared" si="6"/>
        <v>0</v>
      </c>
      <c r="D96" s="78"/>
      <c r="E96" s="78"/>
      <c r="F96" s="79">
        <f t="shared" si="7"/>
        <v>0</v>
      </c>
      <c r="G96" s="81" t="s">
        <v>34</v>
      </c>
      <c r="H96" s="81" t="s">
        <v>34</v>
      </c>
      <c r="I96" s="81" t="s">
        <v>34</v>
      </c>
      <c r="J96" s="81" t="s">
        <v>34</v>
      </c>
      <c r="K96" s="81" t="s">
        <v>34</v>
      </c>
      <c r="L96" s="76" t="s">
        <v>34</v>
      </c>
      <c r="M96" s="81" t="s">
        <v>34</v>
      </c>
      <c r="N96" s="81" t="s">
        <v>34</v>
      </c>
      <c r="O96" s="81" t="s">
        <v>34</v>
      </c>
      <c r="P96" s="81" t="s">
        <v>34</v>
      </c>
      <c r="Q96" s="81" t="s">
        <v>34</v>
      </c>
      <c r="R96" s="81" t="s">
        <v>34</v>
      </c>
    </row>
    <row r="97" spans="1:20" x14ac:dyDescent="0.15">
      <c r="A97" s="75" t="s">
        <v>233</v>
      </c>
      <c r="B97" s="140" t="s">
        <v>403</v>
      </c>
      <c r="C97" s="77">
        <f t="shared" si="6"/>
        <v>0</v>
      </c>
      <c r="D97" s="78"/>
      <c r="E97" s="78"/>
      <c r="F97" s="79">
        <f t="shared" si="7"/>
        <v>0</v>
      </c>
      <c r="G97" s="81" t="s">
        <v>34</v>
      </c>
      <c r="H97" s="81" t="s">
        <v>34</v>
      </c>
      <c r="I97" s="81" t="s">
        <v>34</v>
      </c>
      <c r="J97" s="81" t="s">
        <v>34</v>
      </c>
      <c r="K97" s="81" t="s">
        <v>34</v>
      </c>
      <c r="L97" s="76" t="s">
        <v>34</v>
      </c>
      <c r="M97" s="81" t="s">
        <v>34</v>
      </c>
      <c r="N97" s="81" t="s">
        <v>34</v>
      </c>
      <c r="O97" s="81" t="s">
        <v>34</v>
      </c>
      <c r="P97" s="81" t="s">
        <v>34</v>
      </c>
      <c r="Q97" s="81" t="s">
        <v>34</v>
      </c>
      <c r="R97" s="81" t="s">
        <v>34</v>
      </c>
    </row>
    <row r="98" spans="1:20" x14ac:dyDescent="0.15">
      <c r="A98" s="75" t="s">
        <v>784</v>
      </c>
      <c r="B98" s="140" t="s">
        <v>403</v>
      </c>
      <c r="C98" s="77">
        <f t="shared" si="6"/>
        <v>0</v>
      </c>
      <c r="D98" s="78"/>
      <c r="E98" s="78"/>
      <c r="F98" s="79">
        <f t="shared" si="7"/>
        <v>0</v>
      </c>
      <c r="G98" s="81" t="s">
        <v>34</v>
      </c>
      <c r="H98" s="81" t="s">
        <v>34</v>
      </c>
      <c r="I98" s="81" t="s">
        <v>34</v>
      </c>
      <c r="J98" s="81" t="s">
        <v>34</v>
      </c>
      <c r="K98" s="81" t="s">
        <v>34</v>
      </c>
      <c r="L98" s="76" t="s">
        <v>34</v>
      </c>
      <c r="M98" s="81" t="s">
        <v>34</v>
      </c>
      <c r="N98" s="81" t="s">
        <v>34</v>
      </c>
      <c r="O98" s="81" t="s">
        <v>34</v>
      </c>
      <c r="P98" s="81" t="s">
        <v>34</v>
      </c>
      <c r="Q98" s="81" t="s">
        <v>34</v>
      </c>
      <c r="R98" s="81" t="s">
        <v>34</v>
      </c>
    </row>
    <row r="99" spans="1:20" x14ac:dyDescent="0.15">
      <c r="A99" s="75" t="s">
        <v>234</v>
      </c>
      <c r="B99" s="140" t="s">
        <v>403</v>
      </c>
      <c r="C99" s="77">
        <f t="shared" si="6"/>
        <v>0</v>
      </c>
      <c r="D99" s="78"/>
      <c r="E99" s="78"/>
      <c r="F99" s="79">
        <f t="shared" si="7"/>
        <v>0</v>
      </c>
      <c r="G99" s="81" t="s">
        <v>34</v>
      </c>
      <c r="H99" s="81" t="s">
        <v>34</v>
      </c>
      <c r="I99" s="81" t="s">
        <v>34</v>
      </c>
      <c r="J99" s="81" t="s">
        <v>34</v>
      </c>
      <c r="K99" s="81" t="s">
        <v>34</v>
      </c>
      <c r="L99" s="76" t="s">
        <v>34</v>
      </c>
      <c r="M99" s="81" t="s">
        <v>34</v>
      </c>
      <c r="N99" s="81" t="s">
        <v>34</v>
      </c>
      <c r="O99" s="81" t="s">
        <v>34</v>
      </c>
      <c r="P99" s="81" t="s">
        <v>34</v>
      </c>
      <c r="Q99" s="81" t="s">
        <v>34</v>
      </c>
      <c r="R99" s="81" t="s">
        <v>34</v>
      </c>
    </row>
    <row r="100" spans="1:20" x14ac:dyDescent="0.15">
      <c r="A100" s="75" t="s">
        <v>85</v>
      </c>
      <c r="B100" s="140" t="s">
        <v>124</v>
      </c>
      <c r="C100" s="77">
        <f>IF(B100="Да, планируется, принят правовой акт на среднесрочную (долгосрочную) перспективу и правовой акт на текущий финансовый год",2,IF(B100="Да, планируется, принят правовой акт на среднесрочную (долгосрочную) перспективу или правовой акт на текущий финансовый год",1,0))</f>
        <v>2</v>
      </c>
      <c r="D100" s="78"/>
      <c r="E100" s="78"/>
      <c r="F100" s="79">
        <f>C100*(1-D100-E100)</f>
        <v>2</v>
      </c>
      <c r="G100" s="81" t="s">
        <v>69</v>
      </c>
      <c r="H100" s="81" t="s">
        <v>150</v>
      </c>
      <c r="I100" s="81" t="s">
        <v>62</v>
      </c>
      <c r="J100" s="81" t="s">
        <v>147</v>
      </c>
      <c r="K100" s="81" t="s">
        <v>640</v>
      </c>
      <c r="L100" s="89" t="s">
        <v>83</v>
      </c>
      <c r="M100" s="81" t="s">
        <v>84</v>
      </c>
      <c r="N100" s="76" t="s">
        <v>676</v>
      </c>
      <c r="O100" s="81" t="s">
        <v>86</v>
      </c>
      <c r="P100" s="81" t="s">
        <v>149</v>
      </c>
      <c r="Q100" s="81" t="s">
        <v>69</v>
      </c>
      <c r="R100" s="81" t="s">
        <v>34</v>
      </c>
    </row>
    <row r="101" spans="1:20" x14ac:dyDescent="0.15">
      <c r="A101" s="81" t="s">
        <v>34</v>
      </c>
      <c r="B101" s="81" t="s">
        <v>34</v>
      </c>
      <c r="C101" s="82" t="s">
        <v>34</v>
      </c>
      <c r="D101" s="82" t="s">
        <v>34</v>
      </c>
      <c r="E101" s="82" t="s">
        <v>34</v>
      </c>
      <c r="F101" s="82" t="s">
        <v>34</v>
      </c>
      <c r="G101" s="81" t="s">
        <v>150</v>
      </c>
      <c r="H101" s="81" t="s">
        <v>69</v>
      </c>
      <c r="I101" s="81" t="s">
        <v>87</v>
      </c>
      <c r="J101" s="81" t="s">
        <v>148</v>
      </c>
      <c r="K101" s="81">
        <v>44655</v>
      </c>
      <c r="L101" s="89" t="s">
        <v>263</v>
      </c>
      <c r="M101" s="81" t="s">
        <v>262</v>
      </c>
      <c r="N101" s="76" t="s">
        <v>672</v>
      </c>
      <c r="O101" s="88" t="s">
        <v>88</v>
      </c>
      <c r="P101" s="81" t="s">
        <v>34</v>
      </c>
      <c r="Q101" s="81" t="s">
        <v>69</v>
      </c>
      <c r="R101" s="76" t="s">
        <v>34</v>
      </c>
      <c r="T101" s="112"/>
    </row>
    <row r="102" spans="1:20" x14ac:dyDescent="0.15">
      <c r="A102" s="75" t="s">
        <v>235</v>
      </c>
      <c r="B102" s="140" t="s">
        <v>403</v>
      </c>
      <c r="C102" s="77">
        <f>IF(B102="Да, планируется, принят правовой акт на среднесрочную (долгосрочную) перспективу и правовой акт на текущий финансовый год",2,IF(B102="Да, планируется, принят правовой акт на среднесрочную (долгосрочную) перспективу или правовой акт на текущий финансовый год",1,0))</f>
        <v>0</v>
      </c>
      <c r="D102" s="78"/>
      <c r="E102" s="78"/>
      <c r="F102" s="79">
        <f>C102*(1-D102-E102)</f>
        <v>0</v>
      </c>
      <c r="G102" s="81" t="s">
        <v>34</v>
      </c>
      <c r="H102" s="81" t="s">
        <v>34</v>
      </c>
      <c r="I102" s="81" t="s">
        <v>34</v>
      </c>
      <c r="J102" s="81" t="s">
        <v>34</v>
      </c>
      <c r="K102" s="81" t="s">
        <v>34</v>
      </c>
      <c r="L102" s="76" t="s">
        <v>34</v>
      </c>
      <c r="M102" s="81" t="s">
        <v>34</v>
      </c>
      <c r="N102" s="81" t="s">
        <v>34</v>
      </c>
      <c r="O102" s="81" t="s">
        <v>34</v>
      </c>
      <c r="P102" s="81" t="s">
        <v>34</v>
      </c>
      <c r="Q102" s="81" t="s">
        <v>34</v>
      </c>
      <c r="R102" s="81" t="s">
        <v>34</v>
      </c>
    </row>
    <row r="103" spans="1:20" x14ac:dyDescent="0.15">
      <c r="A103" s="69" t="s">
        <v>5</v>
      </c>
      <c r="B103" s="138"/>
      <c r="C103" s="139"/>
      <c r="D103" s="139"/>
      <c r="E103" s="139"/>
      <c r="F103" s="139"/>
      <c r="G103" s="138"/>
      <c r="H103" s="138"/>
      <c r="I103" s="138"/>
      <c r="J103" s="138"/>
      <c r="K103" s="138"/>
      <c r="L103" s="144"/>
      <c r="M103" s="138"/>
      <c r="N103" s="138"/>
      <c r="O103" s="138"/>
      <c r="P103" s="138"/>
      <c r="Q103" s="138"/>
      <c r="R103" s="138"/>
    </row>
    <row r="104" spans="1:20" x14ac:dyDescent="0.15">
      <c r="A104" s="75" t="s">
        <v>236</v>
      </c>
      <c r="B104" s="140" t="s">
        <v>403</v>
      </c>
      <c r="C104" s="77">
        <f t="shared" ref="C104:C109" si="8">IF(B104="Да, планируется, принят правовой акт на среднесрочную (долгосрочную) перспективу и правовой акт на текущий финансовый год",2,IF(B104="Да, планируется, принят правовой акт на среднесрочную (долгосрочную) перспективу или правовой акт на текущий финансовый год",1,0))</f>
        <v>0</v>
      </c>
      <c r="D104" s="78"/>
      <c r="E104" s="78"/>
      <c r="F104" s="79">
        <f t="shared" ref="F104:F109" si="9">C104*(1-D104-E104)</f>
        <v>0</v>
      </c>
      <c r="G104" s="81" t="s">
        <v>34</v>
      </c>
      <c r="H104" s="81" t="s">
        <v>34</v>
      </c>
      <c r="I104" s="81" t="s">
        <v>34</v>
      </c>
      <c r="J104" s="81" t="s">
        <v>34</v>
      </c>
      <c r="K104" s="81" t="s">
        <v>34</v>
      </c>
      <c r="L104" s="76" t="s">
        <v>34</v>
      </c>
      <c r="M104" s="81" t="s">
        <v>34</v>
      </c>
      <c r="N104" s="81" t="s">
        <v>34</v>
      </c>
      <c r="O104" s="81" t="s">
        <v>34</v>
      </c>
      <c r="P104" s="81" t="s">
        <v>34</v>
      </c>
      <c r="Q104" s="81" t="s">
        <v>34</v>
      </c>
      <c r="R104" s="81" t="s">
        <v>34</v>
      </c>
    </row>
    <row r="105" spans="1:20" x14ac:dyDescent="0.15">
      <c r="A105" s="75" t="s">
        <v>237</v>
      </c>
      <c r="B105" s="140" t="s">
        <v>403</v>
      </c>
      <c r="C105" s="77">
        <f t="shared" si="8"/>
        <v>0</v>
      </c>
      <c r="D105" s="78"/>
      <c r="E105" s="78"/>
      <c r="F105" s="79">
        <f t="shared" si="9"/>
        <v>0</v>
      </c>
      <c r="G105" s="81" t="s">
        <v>34</v>
      </c>
      <c r="H105" s="81" t="s">
        <v>34</v>
      </c>
      <c r="I105" s="81" t="s">
        <v>34</v>
      </c>
      <c r="J105" s="81" t="s">
        <v>34</v>
      </c>
      <c r="K105" s="81" t="s">
        <v>34</v>
      </c>
      <c r="L105" s="76" t="s">
        <v>34</v>
      </c>
      <c r="M105" s="81" t="s">
        <v>34</v>
      </c>
      <c r="N105" s="81" t="s">
        <v>34</v>
      </c>
      <c r="O105" s="81" t="s">
        <v>34</v>
      </c>
      <c r="P105" s="81" t="s">
        <v>34</v>
      </c>
      <c r="Q105" s="81" t="s">
        <v>34</v>
      </c>
      <c r="R105" s="81" t="s">
        <v>34</v>
      </c>
    </row>
    <row r="106" spans="1:20" x14ac:dyDescent="0.15">
      <c r="A106" s="87" t="s">
        <v>103</v>
      </c>
      <c r="B106" s="140" t="s">
        <v>25</v>
      </c>
      <c r="C106" s="77">
        <f t="shared" si="8"/>
        <v>1</v>
      </c>
      <c r="D106" s="89"/>
      <c r="E106" s="89"/>
      <c r="F106" s="79">
        <f t="shared" si="9"/>
        <v>1</v>
      </c>
      <c r="G106" s="81" t="s">
        <v>69</v>
      </c>
      <c r="H106" s="81" t="s">
        <v>150</v>
      </c>
      <c r="I106" s="81" t="s">
        <v>58</v>
      </c>
      <c r="J106" s="81" t="s">
        <v>153</v>
      </c>
      <c r="K106" s="81" t="s">
        <v>294</v>
      </c>
      <c r="L106" s="89" t="s">
        <v>105</v>
      </c>
      <c r="M106" s="81" t="s">
        <v>104</v>
      </c>
      <c r="N106" s="76" t="s">
        <v>60</v>
      </c>
      <c r="O106" s="76" t="s">
        <v>295</v>
      </c>
      <c r="P106" s="76" t="s">
        <v>34</v>
      </c>
      <c r="Q106" s="76" t="s">
        <v>69</v>
      </c>
      <c r="R106" s="76" t="s">
        <v>34</v>
      </c>
    </row>
    <row r="107" spans="1:20" x14ac:dyDescent="0.15">
      <c r="A107" s="75" t="s">
        <v>238</v>
      </c>
      <c r="B107" s="140" t="s">
        <v>403</v>
      </c>
      <c r="C107" s="77">
        <f t="shared" si="8"/>
        <v>0</v>
      </c>
      <c r="D107" s="78"/>
      <c r="E107" s="78"/>
      <c r="F107" s="79">
        <f t="shared" si="9"/>
        <v>0</v>
      </c>
      <c r="G107" s="81" t="s">
        <v>34</v>
      </c>
      <c r="H107" s="81" t="s">
        <v>34</v>
      </c>
      <c r="I107" s="81" t="s">
        <v>34</v>
      </c>
      <c r="J107" s="81" t="s">
        <v>34</v>
      </c>
      <c r="K107" s="81" t="s">
        <v>34</v>
      </c>
      <c r="L107" s="76" t="s">
        <v>34</v>
      </c>
      <c r="M107" s="81" t="s">
        <v>34</v>
      </c>
      <c r="N107" s="81" t="s">
        <v>34</v>
      </c>
      <c r="O107" s="81" t="s">
        <v>34</v>
      </c>
      <c r="P107" s="81" t="s">
        <v>34</v>
      </c>
      <c r="Q107" s="81" t="s">
        <v>34</v>
      </c>
      <c r="R107" s="81" t="s">
        <v>34</v>
      </c>
    </row>
    <row r="108" spans="1:20" ht="65" x14ac:dyDescent="0.15">
      <c r="A108" s="75" t="s">
        <v>109</v>
      </c>
      <c r="B108" s="140" t="s">
        <v>124</v>
      </c>
      <c r="C108" s="77">
        <f t="shared" si="8"/>
        <v>2</v>
      </c>
      <c r="D108" s="89"/>
      <c r="E108" s="89"/>
      <c r="F108" s="79">
        <f t="shared" si="9"/>
        <v>2</v>
      </c>
      <c r="G108" s="81" t="s">
        <v>69</v>
      </c>
      <c r="H108" s="81" t="s">
        <v>69</v>
      </c>
      <c r="I108" s="81" t="s">
        <v>58</v>
      </c>
      <c r="J108" s="81" t="s">
        <v>154</v>
      </c>
      <c r="K108" s="191" t="s">
        <v>111</v>
      </c>
      <c r="L108" s="89" t="s">
        <v>98</v>
      </c>
      <c r="M108" s="81" t="s">
        <v>110</v>
      </c>
      <c r="N108" s="76" t="s">
        <v>678</v>
      </c>
      <c r="O108" s="76" t="s">
        <v>112</v>
      </c>
      <c r="P108" s="94" t="s">
        <v>34</v>
      </c>
      <c r="Q108" s="94" t="s">
        <v>69</v>
      </c>
      <c r="R108" s="90" t="s">
        <v>644</v>
      </c>
      <c r="S108" s="154" t="s">
        <v>34</v>
      </c>
    </row>
    <row r="109" spans="1:20" x14ac:dyDescent="0.15">
      <c r="A109" s="75" t="s">
        <v>99</v>
      </c>
      <c r="B109" s="140" t="s">
        <v>25</v>
      </c>
      <c r="C109" s="77">
        <f t="shared" si="8"/>
        <v>1</v>
      </c>
      <c r="D109" s="89"/>
      <c r="E109" s="89"/>
      <c r="F109" s="79">
        <f t="shared" si="9"/>
        <v>1</v>
      </c>
      <c r="G109" s="81" t="s">
        <v>69</v>
      </c>
      <c r="H109" s="81" t="s">
        <v>150</v>
      </c>
      <c r="I109" s="81" t="s">
        <v>62</v>
      </c>
      <c r="J109" s="81" t="s">
        <v>155</v>
      </c>
      <c r="K109" s="81" t="s">
        <v>641</v>
      </c>
      <c r="L109" s="89" t="s">
        <v>100</v>
      </c>
      <c r="M109" s="81" t="s">
        <v>151</v>
      </c>
      <c r="N109" s="76" t="s">
        <v>677</v>
      </c>
      <c r="O109" s="76" t="s">
        <v>101</v>
      </c>
      <c r="P109" s="76" t="s">
        <v>326</v>
      </c>
      <c r="Q109" s="93" t="s">
        <v>69</v>
      </c>
      <c r="R109" s="76" t="s">
        <v>34</v>
      </c>
    </row>
    <row r="110" spans="1:20" x14ac:dyDescent="0.15">
      <c r="A110" s="81" t="s">
        <v>34</v>
      </c>
      <c r="B110" s="81" t="s">
        <v>34</v>
      </c>
      <c r="C110" s="82" t="s">
        <v>34</v>
      </c>
      <c r="D110" s="82" t="s">
        <v>34</v>
      </c>
      <c r="E110" s="82" t="s">
        <v>34</v>
      </c>
      <c r="F110" s="82" t="s">
        <v>34</v>
      </c>
      <c r="G110" s="81" t="s">
        <v>69</v>
      </c>
      <c r="H110" s="81" t="s">
        <v>150</v>
      </c>
      <c r="I110" s="81" t="s">
        <v>58</v>
      </c>
      <c r="J110" s="81" t="s">
        <v>156</v>
      </c>
      <c r="K110" s="81" t="s">
        <v>329</v>
      </c>
      <c r="L110" s="89" t="s">
        <v>327</v>
      </c>
      <c r="M110" s="81" t="s">
        <v>102</v>
      </c>
      <c r="N110" s="76" t="s">
        <v>60</v>
      </c>
      <c r="O110" s="76" t="s">
        <v>328</v>
      </c>
      <c r="P110" s="93" t="s">
        <v>34</v>
      </c>
      <c r="Q110" s="93" t="s">
        <v>69</v>
      </c>
      <c r="R110" s="93" t="s">
        <v>34</v>
      </c>
    </row>
    <row r="111" spans="1:20" x14ac:dyDescent="0.15">
      <c r="A111" s="75" t="s">
        <v>73</v>
      </c>
      <c r="B111" s="140" t="s">
        <v>25</v>
      </c>
      <c r="C111" s="77">
        <f>IF(B111="Да, планируется, принят правовой акт на среднесрочную (долгосрочную) перспективу и правовой акт на текущий финансовый год",2,IF(B111="Да, планируется, принят правовой акт на среднесрочную (долгосрочную) перспективу или правовой акт на текущий финансовый год",1,0))</f>
        <v>1</v>
      </c>
      <c r="D111" s="78"/>
      <c r="E111" s="78"/>
      <c r="F111" s="79">
        <f>C111*(1-D111-E111)</f>
        <v>1</v>
      </c>
      <c r="G111" s="81" t="s">
        <v>69</v>
      </c>
      <c r="H111" s="81" t="s">
        <v>150</v>
      </c>
      <c r="I111" s="83" t="s">
        <v>58</v>
      </c>
      <c r="J111" s="83" t="s">
        <v>157</v>
      </c>
      <c r="K111" s="81" t="s">
        <v>320</v>
      </c>
      <c r="L111" s="89">
        <v>120</v>
      </c>
      <c r="M111" s="81" t="s">
        <v>78</v>
      </c>
      <c r="N111" s="140" t="s">
        <v>60</v>
      </c>
      <c r="O111" s="76" t="s">
        <v>77</v>
      </c>
      <c r="P111" s="81" t="s">
        <v>34</v>
      </c>
      <c r="Q111" s="81" t="s">
        <v>69</v>
      </c>
      <c r="R111" s="76" t="s">
        <v>34</v>
      </c>
    </row>
    <row r="112" spans="1:20" x14ac:dyDescent="0.15">
      <c r="A112" s="75" t="s">
        <v>239</v>
      </c>
      <c r="B112" s="140" t="s">
        <v>403</v>
      </c>
      <c r="C112" s="77">
        <f>IF(B112="Да, планируется, принят правовой акт на среднесрочную (долгосрочную) перспективу и правовой акт на текущий финансовый год",2,IF(B112="Да, планируется, принят правовой акт на среднесрочную (долгосрочную) перспективу или правовой акт на текущий финансовый год",1,0))</f>
        <v>0</v>
      </c>
      <c r="D112" s="78"/>
      <c r="E112" s="78"/>
      <c r="F112" s="79">
        <f>C112*(1-D112-E112)</f>
        <v>0</v>
      </c>
      <c r="G112" s="81" t="s">
        <v>34</v>
      </c>
      <c r="H112" s="81" t="s">
        <v>34</v>
      </c>
      <c r="I112" s="81" t="s">
        <v>34</v>
      </c>
      <c r="J112" s="81" t="s">
        <v>34</v>
      </c>
      <c r="K112" s="81" t="s">
        <v>34</v>
      </c>
      <c r="L112" s="76" t="s">
        <v>34</v>
      </c>
      <c r="M112" s="81" t="s">
        <v>34</v>
      </c>
      <c r="N112" s="81" t="s">
        <v>34</v>
      </c>
      <c r="O112" s="81" t="s">
        <v>34</v>
      </c>
      <c r="P112" s="81" t="s">
        <v>34</v>
      </c>
      <c r="Q112" s="81" t="s">
        <v>34</v>
      </c>
      <c r="R112" s="81" t="s">
        <v>34</v>
      </c>
    </row>
    <row r="113" spans="1:18" x14ac:dyDescent="0.15">
      <c r="A113" s="75" t="s">
        <v>178</v>
      </c>
      <c r="B113" s="140" t="s">
        <v>124</v>
      </c>
      <c r="C113" s="77">
        <f>IF(B113="Да, планируется, принят правовой акт на среднесрочную (долгосрочную) перспективу и правовой акт на текущий финансовый год",2,IF(B113="Да, планируется, принят правовой акт на среднесрочную (долгосрочную) перспективу или правовой акт на текущий финансовый год",1,0))</f>
        <v>2</v>
      </c>
      <c r="D113" s="78"/>
      <c r="E113" s="78"/>
      <c r="F113" s="79">
        <f>C113*(1-D113-E113)</f>
        <v>2</v>
      </c>
      <c r="G113" s="81" t="s">
        <v>150</v>
      </c>
      <c r="H113" s="81" t="s">
        <v>69</v>
      </c>
      <c r="I113" s="81" t="s">
        <v>87</v>
      </c>
      <c r="J113" s="83" t="s">
        <v>180</v>
      </c>
      <c r="K113" s="81">
        <v>44559</v>
      </c>
      <c r="L113" s="89" t="s">
        <v>354</v>
      </c>
      <c r="M113" s="81" t="s">
        <v>353</v>
      </c>
      <c r="N113" s="76" t="s">
        <v>672</v>
      </c>
      <c r="O113" s="76" t="s">
        <v>355</v>
      </c>
      <c r="P113" s="81" t="s">
        <v>34</v>
      </c>
      <c r="Q113" s="81" t="s">
        <v>69</v>
      </c>
      <c r="R113" s="76" t="s">
        <v>34</v>
      </c>
    </row>
    <row r="114" spans="1:18" x14ac:dyDescent="0.15">
      <c r="A114" s="81" t="s">
        <v>34</v>
      </c>
      <c r="B114" s="81" t="s">
        <v>34</v>
      </c>
      <c r="C114" s="82" t="s">
        <v>34</v>
      </c>
      <c r="D114" s="82" t="s">
        <v>34</v>
      </c>
      <c r="E114" s="82" t="s">
        <v>34</v>
      </c>
      <c r="F114" s="82" t="s">
        <v>34</v>
      </c>
      <c r="G114" s="81" t="s">
        <v>150</v>
      </c>
      <c r="H114" s="81" t="s">
        <v>69</v>
      </c>
      <c r="I114" s="81" t="s">
        <v>87</v>
      </c>
      <c r="J114" s="83" t="s">
        <v>180</v>
      </c>
      <c r="K114" s="81" t="s">
        <v>356</v>
      </c>
      <c r="L114" s="89" t="s">
        <v>357</v>
      </c>
      <c r="M114" s="81" t="s">
        <v>358</v>
      </c>
      <c r="N114" s="76" t="s">
        <v>672</v>
      </c>
      <c r="O114" s="76" t="s">
        <v>359</v>
      </c>
      <c r="P114" s="81" t="s">
        <v>34</v>
      </c>
      <c r="Q114" s="81" t="s">
        <v>69</v>
      </c>
      <c r="R114" s="81" t="s">
        <v>34</v>
      </c>
    </row>
    <row r="115" spans="1:18" x14ac:dyDescent="0.15">
      <c r="A115" s="81" t="s">
        <v>34</v>
      </c>
      <c r="B115" s="81" t="s">
        <v>34</v>
      </c>
      <c r="C115" s="82" t="s">
        <v>34</v>
      </c>
      <c r="D115" s="82" t="s">
        <v>34</v>
      </c>
      <c r="E115" s="82" t="s">
        <v>34</v>
      </c>
      <c r="F115" s="82" t="s">
        <v>34</v>
      </c>
      <c r="G115" s="81" t="s">
        <v>69</v>
      </c>
      <c r="H115" s="81" t="s">
        <v>150</v>
      </c>
      <c r="I115" s="83" t="s">
        <v>58</v>
      </c>
      <c r="J115" s="83" t="s">
        <v>180</v>
      </c>
      <c r="K115" s="81">
        <v>44098</v>
      </c>
      <c r="L115" s="89" t="s">
        <v>643</v>
      </c>
      <c r="M115" s="81" t="s">
        <v>179</v>
      </c>
      <c r="N115" s="140" t="s">
        <v>60</v>
      </c>
      <c r="O115" s="76" t="s">
        <v>181</v>
      </c>
      <c r="P115" s="81" t="s">
        <v>34</v>
      </c>
      <c r="Q115" s="81" t="s">
        <v>69</v>
      </c>
      <c r="R115" s="76" t="s">
        <v>34</v>
      </c>
    </row>
    <row r="116" spans="1:18" x14ac:dyDescent="0.15">
      <c r="A116" s="75" t="s">
        <v>240</v>
      </c>
      <c r="B116" s="140" t="s">
        <v>403</v>
      </c>
      <c r="C116" s="77">
        <f>IF(B116="Да, планируется, принят правовой акт на среднесрочную (долгосрочную) перспективу и правовой акт на текущий финансовый год",2,IF(B116="Да, планируется, принят правовой акт на среднесрочную (долгосрочную) перспективу или правовой акт на текущий финансовый год",1,0))</f>
        <v>0</v>
      </c>
      <c r="D116" s="78"/>
      <c r="E116" s="78"/>
      <c r="F116" s="79">
        <f>C116*(1-D116-E116)</f>
        <v>0</v>
      </c>
      <c r="G116" s="81" t="s">
        <v>34</v>
      </c>
      <c r="H116" s="81" t="s">
        <v>34</v>
      </c>
      <c r="I116" s="81" t="s">
        <v>34</v>
      </c>
      <c r="J116" s="81" t="s">
        <v>34</v>
      </c>
      <c r="K116" s="81" t="s">
        <v>34</v>
      </c>
      <c r="L116" s="76" t="s">
        <v>34</v>
      </c>
      <c r="M116" s="81" t="s">
        <v>34</v>
      </c>
      <c r="N116" s="81" t="s">
        <v>34</v>
      </c>
      <c r="O116" s="81" t="s">
        <v>34</v>
      </c>
      <c r="P116" s="81" t="s">
        <v>34</v>
      </c>
      <c r="Q116" s="81" t="s">
        <v>34</v>
      </c>
      <c r="R116" s="81" t="s">
        <v>34</v>
      </c>
    </row>
    <row r="117" spans="1:18" x14ac:dyDescent="0.15">
      <c r="A117" s="145" t="s">
        <v>241</v>
      </c>
      <c r="B117" s="146" t="s">
        <v>403</v>
      </c>
      <c r="C117" s="147">
        <f>IF(B117="Да, планируется, принят правовой акт на среднесрочную (долгосрочную) перспективу и правовой акт на текущий финансовый год",2,IF(B117="Да, планируется, принят правовой акт на среднесрочную (долгосрочную) перспективу или правовой акт на текущий финансовый год",1,0))</f>
        <v>0</v>
      </c>
      <c r="D117" s="148"/>
      <c r="E117" s="148"/>
      <c r="F117" s="149">
        <f>C117*(1-D117-E117)</f>
        <v>0</v>
      </c>
      <c r="G117" s="150" t="s">
        <v>34</v>
      </c>
      <c r="H117" s="150" t="s">
        <v>34</v>
      </c>
      <c r="I117" s="150" t="s">
        <v>34</v>
      </c>
      <c r="J117" s="150" t="s">
        <v>34</v>
      </c>
      <c r="K117" s="150" t="s">
        <v>34</v>
      </c>
      <c r="L117" s="151" t="s">
        <v>34</v>
      </c>
      <c r="M117" s="150" t="s">
        <v>34</v>
      </c>
      <c r="N117" s="150" t="s">
        <v>34</v>
      </c>
      <c r="O117" s="150" t="s">
        <v>34</v>
      </c>
      <c r="P117" s="150" t="s">
        <v>34</v>
      </c>
      <c r="Q117" s="150" t="s">
        <v>34</v>
      </c>
      <c r="R117" s="150" t="s">
        <v>34</v>
      </c>
    </row>
    <row r="118" spans="1:18" ht="29" customHeight="1" x14ac:dyDescent="0.2">
      <c r="A118" s="221" t="s">
        <v>774</v>
      </c>
      <c r="B118" s="222"/>
      <c r="C118" s="222"/>
      <c r="D118" s="222"/>
      <c r="E118" s="222"/>
      <c r="F118" s="222"/>
      <c r="G118" s="222"/>
      <c r="H118" s="222"/>
      <c r="I118" s="222"/>
      <c r="J118" s="222"/>
      <c r="K118" s="222"/>
      <c r="L118" s="222"/>
      <c r="M118" s="222"/>
      <c r="N118" s="222"/>
      <c r="O118" s="222"/>
      <c r="P118" s="222"/>
      <c r="Q118" s="222"/>
      <c r="R118" s="222"/>
    </row>
    <row r="122" spans="1:18" ht="16" x14ac:dyDescent="0.15">
      <c r="K122" s="102"/>
    </row>
    <row r="123" spans="1:18" ht="16" x14ac:dyDescent="0.15">
      <c r="K123" s="102"/>
    </row>
    <row r="124" spans="1:18" ht="16" x14ac:dyDescent="0.15">
      <c r="K124" s="102"/>
    </row>
  </sheetData>
  <mergeCells count="20">
    <mergeCell ref="Q3:Q6"/>
    <mergeCell ref="J5:J6"/>
    <mergeCell ref="R3:R6"/>
    <mergeCell ref="O3:P4"/>
    <mergeCell ref="O5:O6"/>
    <mergeCell ref="P5:P6"/>
    <mergeCell ref="N5:N6"/>
    <mergeCell ref="M5:M6"/>
    <mergeCell ref="A118:R118"/>
    <mergeCell ref="A3:A6"/>
    <mergeCell ref="C3:F3"/>
    <mergeCell ref="G3:G6"/>
    <mergeCell ref="H3:H6"/>
    <mergeCell ref="I3:N4"/>
    <mergeCell ref="C4:C6"/>
    <mergeCell ref="D4:D6"/>
    <mergeCell ref="E4:E6"/>
    <mergeCell ref="L5:L6"/>
    <mergeCell ref="F4:F6"/>
    <mergeCell ref="I5:I6"/>
  </mergeCells>
  <conditionalFormatting sqref="A8">
    <cfRule type="dataBar" priority="7">
      <dataBar>
        <cfvo type="min"/>
        <cfvo type="max"/>
        <color rgb="FF638EC6"/>
      </dataBar>
    </cfRule>
  </conditionalFormatting>
  <conditionalFormatting sqref="A11:A13 A8">
    <cfRule type="dataBar" priority="9">
      <dataBar>
        <cfvo type="min"/>
        <cfvo type="max"/>
        <color rgb="FF638EC6"/>
      </dataBar>
    </cfRule>
  </conditionalFormatting>
  <conditionalFormatting sqref="A11:A17 A8 A20:A21">
    <cfRule type="dataBar" priority="12">
      <dataBar>
        <cfvo type="min"/>
        <cfvo type="max"/>
        <color rgb="FF638EC6"/>
      </dataBar>
    </cfRule>
  </conditionalFormatting>
  <conditionalFormatting sqref="A17">
    <cfRule type="dataBar" priority="5">
      <dataBar>
        <cfvo type="min"/>
        <cfvo type="max"/>
        <color rgb="FF638EC6"/>
      </dataBar>
    </cfRule>
  </conditionalFormatting>
  <conditionalFormatting sqref="A21">
    <cfRule type="dataBar" priority="8">
      <dataBar>
        <cfvo type="min"/>
        <cfvo type="max"/>
        <color rgb="FF638EC6"/>
      </dataBar>
    </cfRule>
  </conditionalFormatting>
  <conditionalFormatting sqref="A28">
    <cfRule type="dataBar" priority="3">
      <dataBar>
        <cfvo type="min"/>
        <cfvo type="max"/>
        <color rgb="FF638EC6"/>
      </dataBar>
    </cfRule>
  </conditionalFormatting>
  <conditionalFormatting sqref="A29">
    <cfRule type="dataBar" priority="2">
      <dataBar>
        <cfvo type="min"/>
        <cfvo type="max"/>
        <color rgb="FF638EC6"/>
      </dataBar>
    </cfRule>
  </conditionalFormatting>
  <dataValidations count="1">
    <dataValidation type="list" allowBlank="1" showInputMessage="1" showErrorMessage="1" sqref="B8:B117" xr:uid="{00000000-0002-0000-0300-000000000000}">
      <formula1>$B$4:$B$6</formula1>
    </dataValidation>
  </dataValidations>
  <hyperlinks>
    <hyperlink ref="O9" display="-" xr:uid="{00000000-0004-0000-0300-000000000000}"/>
    <hyperlink ref="O28" r:id="rId1" display="https://minfin.tularegion.ru/documents/?SECTION=1772;   " xr:uid="{00000000-0004-0000-0300-000001000000}"/>
    <hyperlink ref="O73" r:id="rId2" display="https://www.mfur.ru/documents/?PAGEN_1=28" xr:uid="{00000000-0004-0000-0300-000002000000}"/>
    <hyperlink ref="O78" r:id="rId3" display="https://mf.orb.ru/documents/active/3433/" xr:uid="{00000000-0004-0000-0300-000003000000}"/>
    <hyperlink ref="O100" r:id="rId4" xr:uid="{00000000-0004-0000-0300-000004000000}"/>
    <hyperlink ref="O101" r:id="rId5" xr:uid="{00000000-0004-0000-0300-000005000000}"/>
    <hyperlink ref="O106" r:id="rId6" xr:uid="{00000000-0004-0000-0300-000006000000}"/>
    <hyperlink ref="O108" r:id="rId7" xr:uid="{00000000-0004-0000-0300-000007000000}"/>
    <hyperlink ref="O115" r:id="rId8" xr:uid="{00000000-0004-0000-0300-000008000000}"/>
    <hyperlink ref="O33" r:id="rId9" xr:uid="{00000000-0004-0000-0300-000009000000}"/>
    <hyperlink ref="O92" r:id="rId10" xr:uid="{00000000-0004-0000-0300-00000A000000}"/>
    <hyperlink ref="O109" r:id="rId11" xr:uid="{00000000-0004-0000-0300-00000B000000}"/>
    <hyperlink ref="O110" r:id="rId12" xr:uid="{00000000-0004-0000-0300-00000C000000}"/>
    <hyperlink ref="O113" r:id="rId13" xr:uid="{00000000-0004-0000-0300-00000D000000}"/>
    <hyperlink ref="O114" r:id="rId14" xr:uid="{00000000-0004-0000-0300-00000E000000}"/>
    <hyperlink ref="O111" r:id="rId15" xr:uid="{00000000-0004-0000-0300-00000F000000}"/>
  </hyperlinks>
  <pageMargins left="1.011811024" right="1.011811024" top="1.2480314960000001" bottom="1.2480314960000001" header="0.31496062992126" footer="0.31496062992126"/>
  <pageSetup paperSize="9" scale="63" fitToWidth="2" fitToHeight="6" orientation="landscape"/>
  <headerFooter>
    <oddFooter>&amp;C&amp;A&amp;R&amp;P</oddFooter>
  </headerFooter>
  <ignoredErrors>
    <ignoredError sqref="L17:L18 L28:L29 L38 L49:L51 L72 L108 L24 L79 N79 N28 N72 N101 N113:N114" numberStoredAsText="1"/>
    <ignoredError sqref="L115"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99"/>
  <sheetViews>
    <sheetView zoomScaleNormal="100" zoomScaleSheetLayoutView="80" workbookViewId="0">
      <pane ySplit="7" topLeftCell="A8" activePane="bottomLeft" state="frozen"/>
      <selection activeCell="G33" sqref="G33:G2385"/>
      <selection pane="bottomLeft"/>
    </sheetView>
  </sheetViews>
  <sheetFormatPr baseColWidth="10" defaultColWidth="8.83203125" defaultRowHeight="15" x14ac:dyDescent="0.2"/>
  <cols>
    <col min="1" max="1" width="22.83203125" style="2" customWidth="1"/>
    <col min="2" max="2" width="35.1640625" style="13" customWidth="1"/>
    <col min="3" max="3" width="5.5" style="5" customWidth="1"/>
    <col min="4" max="5" width="4.5" style="5" customWidth="1"/>
    <col min="6" max="6" width="5.5" style="6" customWidth="1"/>
    <col min="7" max="7" width="14.83203125" style="26" customWidth="1"/>
    <col min="8" max="11" width="9.83203125" style="6" customWidth="1"/>
    <col min="12" max="12" width="8.5" style="6" customWidth="1"/>
    <col min="13" max="13" width="9.5" style="6" customWidth="1"/>
    <col min="14" max="14" width="10.1640625" style="6" customWidth="1"/>
    <col min="15" max="15" width="8.5" style="6" customWidth="1"/>
    <col min="16" max="16" width="11.5" style="6" customWidth="1"/>
    <col min="17" max="17" width="12.5" style="6" customWidth="1"/>
    <col min="18" max="18" width="12.5" style="66" customWidth="1"/>
    <col min="19" max="19" width="12.5" style="12" customWidth="1"/>
    <col min="20" max="20" width="8.83203125" style="37"/>
  </cols>
  <sheetData>
    <row r="1" spans="1:20" s="1" customFormat="1" ht="20" customHeight="1" x14ac:dyDescent="0.15">
      <c r="A1" s="32" t="s">
        <v>370</v>
      </c>
      <c r="B1" s="32"/>
      <c r="C1" s="32"/>
      <c r="D1" s="32"/>
      <c r="E1" s="32"/>
      <c r="F1" s="32"/>
      <c r="G1" s="32"/>
      <c r="H1" s="32"/>
      <c r="I1" s="32"/>
      <c r="J1" s="32"/>
      <c r="K1" s="32"/>
      <c r="L1" s="32"/>
      <c r="M1" s="32"/>
      <c r="N1" s="32"/>
      <c r="O1" s="38"/>
      <c r="P1" s="32"/>
      <c r="Q1" s="32"/>
      <c r="R1" s="32"/>
      <c r="S1" s="32"/>
      <c r="T1" s="40"/>
    </row>
    <row r="2" spans="1:20" s="1" customFormat="1" ht="16" customHeight="1" x14ac:dyDescent="0.15">
      <c r="A2" s="33" t="s">
        <v>656</v>
      </c>
      <c r="B2" s="34"/>
      <c r="C2" s="34"/>
      <c r="D2" s="34"/>
      <c r="E2" s="34"/>
      <c r="F2" s="34"/>
      <c r="G2" s="33"/>
      <c r="H2" s="34"/>
      <c r="I2" s="34"/>
      <c r="J2" s="34"/>
      <c r="K2" s="34"/>
      <c r="L2" s="34"/>
      <c r="M2" s="34"/>
      <c r="N2" s="34"/>
      <c r="O2" s="39"/>
      <c r="P2" s="34"/>
      <c r="Q2" s="34"/>
      <c r="R2" s="34"/>
      <c r="S2" s="34"/>
      <c r="T2" s="40"/>
    </row>
    <row r="3" spans="1:20" ht="60" customHeight="1" x14ac:dyDescent="0.2">
      <c r="A3" s="229" t="s">
        <v>747</v>
      </c>
      <c r="B3" s="67" t="s">
        <v>372</v>
      </c>
      <c r="C3" s="230" t="s">
        <v>371</v>
      </c>
      <c r="D3" s="230"/>
      <c r="E3" s="230"/>
      <c r="F3" s="230"/>
      <c r="G3" s="229" t="s">
        <v>39</v>
      </c>
      <c r="H3" s="229" t="s">
        <v>158</v>
      </c>
      <c r="I3" s="219"/>
      <c r="J3" s="219"/>
      <c r="K3" s="219"/>
      <c r="L3" s="229" t="s">
        <v>36</v>
      </c>
      <c r="M3" s="229"/>
      <c r="N3" s="229"/>
      <c r="O3" s="219"/>
      <c r="P3" s="219"/>
      <c r="Q3" s="229" t="s">
        <v>18</v>
      </c>
      <c r="R3" s="229" t="s">
        <v>625</v>
      </c>
      <c r="S3" s="219" t="s">
        <v>43</v>
      </c>
    </row>
    <row r="4" spans="1:20" ht="27" customHeight="1" x14ac:dyDescent="0.2">
      <c r="A4" s="219"/>
      <c r="B4" s="68" t="str">
        <f>'Методика (раздел 12)'!B24</f>
        <v>Да, создан, и в его состав входят все перечисленные участники</v>
      </c>
      <c r="C4" s="229" t="s">
        <v>12</v>
      </c>
      <c r="D4" s="219" t="s">
        <v>13</v>
      </c>
      <c r="E4" s="219" t="s">
        <v>17</v>
      </c>
      <c r="F4" s="230" t="s">
        <v>11</v>
      </c>
      <c r="G4" s="219"/>
      <c r="H4" s="219"/>
      <c r="I4" s="219"/>
      <c r="J4" s="219"/>
      <c r="K4" s="219"/>
      <c r="L4" s="219"/>
      <c r="M4" s="219"/>
      <c r="N4" s="219"/>
      <c r="O4" s="219"/>
      <c r="P4" s="219"/>
      <c r="Q4" s="219"/>
      <c r="R4" s="229"/>
      <c r="S4" s="219"/>
    </row>
    <row r="5" spans="1:20" ht="27" customHeight="1" x14ac:dyDescent="0.2">
      <c r="A5" s="219"/>
      <c r="B5" s="68" t="str">
        <f>'Методика (раздел 12)'!B25</f>
        <v>Да, создан, но в его состав входят не все перечисленные участники</v>
      </c>
      <c r="C5" s="229"/>
      <c r="D5" s="219"/>
      <c r="E5" s="219"/>
      <c r="F5" s="230"/>
      <c r="G5" s="219"/>
      <c r="H5" s="219" t="s">
        <v>53</v>
      </c>
      <c r="I5" s="219" t="s">
        <v>54</v>
      </c>
      <c r="J5" s="219" t="s">
        <v>37</v>
      </c>
      <c r="K5" s="118" t="s">
        <v>38</v>
      </c>
      <c r="L5" s="219" t="s">
        <v>44</v>
      </c>
      <c r="M5" s="219" t="s">
        <v>29</v>
      </c>
      <c r="N5" s="219" t="s">
        <v>31</v>
      </c>
      <c r="O5" s="219" t="s">
        <v>32</v>
      </c>
      <c r="P5" s="219" t="s">
        <v>33</v>
      </c>
      <c r="Q5" s="219"/>
      <c r="R5" s="229"/>
      <c r="S5" s="219"/>
    </row>
    <row r="6" spans="1:20" ht="27" customHeight="1" x14ac:dyDescent="0.2">
      <c r="A6" s="219"/>
      <c r="B6" s="68" t="str">
        <f>'Методика (раздел 12)'!B26</f>
        <v>Нет, не создан, или сведения о его создании не представлены в НИФИ</v>
      </c>
      <c r="C6" s="229"/>
      <c r="D6" s="219"/>
      <c r="E6" s="219"/>
      <c r="F6" s="230"/>
      <c r="G6" s="219"/>
      <c r="H6" s="219"/>
      <c r="I6" s="219"/>
      <c r="J6" s="219"/>
      <c r="K6" s="118"/>
      <c r="L6" s="219"/>
      <c r="M6" s="219"/>
      <c r="N6" s="219"/>
      <c r="O6" s="219"/>
      <c r="P6" s="219"/>
      <c r="Q6" s="219"/>
      <c r="R6" s="229"/>
      <c r="S6" s="219"/>
    </row>
    <row r="7" spans="1:20" ht="15" customHeight="1" x14ac:dyDescent="0.2">
      <c r="A7" s="207" t="s">
        <v>0</v>
      </c>
      <c r="B7" s="70"/>
      <c r="C7" s="70"/>
      <c r="D7" s="70"/>
      <c r="E7" s="70"/>
      <c r="F7" s="71"/>
      <c r="G7" s="73"/>
      <c r="H7" s="74"/>
      <c r="I7" s="74"/>
      <c r="J7" s="74"/>
      <c r="K7" s="74"/>
      <c r="L7" s="74"/>
      <c r="M7" s="74"/>
      <c r="N7" s="74"/>
      <c r="O7" s="74"/>
      <c r="P7" s="74"/>
      <c r="Q7" s="72"/>
      <c r="R7" s="72"/>
      <c r="S7" s="72"/>
    </row>
    <row r="8" spans="1:20" x14ac:dyDescent="0.2">
      <c r="A8" s="208" t="s">
        <v>61</v>
      </c>
      <c r="B8" s="76" t="s">
        <v>47</v>
      </c>
      <c r="C8" s="77">
        <f t="shared" ref="C8:C25" si="0">IF(B8="Да, создан, и в его состав входят все перечисленные участники",2,IF(B8="Да, создан, но в его состав входят не все перечисленные участники",1,0))</f>
        <v>0</v>
      </c>
      <c r="D8" s="78"/>
      <c r="E8" s="78"/>
      <c r="F8" s="79">
        <f t="shared" ref="F8:F14" si="1">C8*(1-D8-E8)</f>
        <v>0</v>
      </c>
      <c r="G8" s="81" t="s">
        <v>404</v>
      </c>
      <c r="H8" s="81" t="s">
        <v>34</v>
      </c>
      <c r="I8" s="81" t="s">
        <v>34</v>
      </c>
      <c r="J8" s="81" t="s">
        <v>34</v>
      </c>
      <c r="K8" s="81" t="s">
        <v>34</v>
      </c>
      <c r="L8" s="81" t="s">
        <v>34</v>
      </c>
      <c r="M8" s="81" t="s">
        <v>34</v>
      </c>
      <c r="N8" s="81" t="s">
        <v>34</v>
      </c>
      <c r="O8" s="82" t="s">
        <v>34</v>
      </c>
      <c r="P8" s="81" t="s">
        <v>34</v>
      </c>
      <c r="Q8" s="81" t="s">
        <v>34</v>
      </c>
      <c r="R8" s="81" t="s">
        <v>34</v>
      </c>
      <c r="S8" s="81" t="s">
        <v>34</v>
      </c>
    </row>
    <row r="9" spans="1:20" x14ac:dyDescent="0.2">
      <c r="A9" s="208" t="s">
        <v>182</v>
      </c>
      <c r="B9" s="76" t="s">
        <v>403</v>
      </c>
      <c r="C9" s="77">
        <f t="shared" si="0"/>
        <v>0</v>
      </c>
      <c r="D9" s="78"/>
      <c r="E9" s="78"/>
      <c r="F9" s="79">
        <f t="shared" si="1"/>
        <v>0</v>
      </c>
      <c r="G9" s="81" t="s">
        <v>34</v>
      </c>
      <c r="H9" s="81" t="s">
        <v>34</v>
      </c>
      <c r="I9" s="81" t="s">
        <v>34</v>
      </c>
      <c r="J9" s="81" t="s">
        <v>34</v>
      </c>
      <c r="K9" s="81" t="s">
        <v>34</v>
      </c>
      <c r="L9" s="81" t="s">
        <v>34</v>
      </c>
      <c r="M9" s="81" t="s">
        <v>34</v>
      </c>
      <c r="N9" s="81" t="s">
        <v>34</v>
      </c>
      <c r="O9" s="82" t="s">
        <v>34</v>
      </c>
      <c r="P9" s="81" t="s">
        <v>34</v>
      </c>
      <c r="Q9" s="81" t="s">
        <v>34</v>
      </c>
      <c r="R9" s="81" t="s">
        <v>34</v>
      </c>
      <c r="S9" s="81" t="s">
        <v>34</v>
      </c>
    </row>
    <row r="10" spans="1:20" ht="13.5" customHeight="1" x14ac:dyDescent="0.2">
      <c r="A10" s="208" t="s">
        <v>183</v>
      </c>
      <c r="B10" s="76" t="s">
        <v>403</v>
      </c>
      <c r="C10" s="77">
        <f t="shared" si="0"/>
        <v>0</v>
      </c>
      <c r="D10" s="78"/>
      <c r="E10" s="78"/>
      <c r="F10" s="79">
        <f t="shared" si="1"/>
        <v>0</v>
      </c>
      <c r="G10" s="81" t="s">
        <v>34</v>
      </c>
      <c r="H10" s="81" t="s">
        <v>34</v>
      </c>
      <c r="I10" s="81" t="s">
        <v>34</v>
      </c>
      <c r="J10" s="81" t="s">
        <v>34</v>
      </c>
      <c r="K10" s="81" t="s">
        <v>34</v>
      </c>
      <c r="L10" s="81" t="s">
        <v>34</v>
      </c>
      <c r="M10" s="81" t="s">
        <v>34</v>
      </c>
      <c r="N10" s="81" t="s">
        <v>34</v>
      </c>
      <c r="O10" s="82" t="s">
        <v>34</v>
      </c>
      <c r="P10" s="81" t="s">
        <v>34</v>
      </c>
      <c r="Q10" s="81" t="s">
        <v>34</v>
      </c>
      <c r="R10" s="81" t="s">
        <v>34</v>
      </c>
      <c r="S10" s="81" t="s">
        <v>34</v>
      </c>
    </row>
    <row r="11" spans="1:20" ht="13.5" customHeight="1" x14ac:dyDescent="0.2">
      <c r="A11" s="208" t="s">
        <v>184</v>
      </c>
      <c r="B11" s="76" t="s">
        <v>403</v>
      </c>
      <c r="C11" s="77">
        <f t="shared" si="0"/>
        <v>0</v>
      </c>
      <c r="D11" s="78"/>
      <c r="E11" s="78"/>
      <c r="F11" s="79">
        <f t="shared" si="1"/>
        <v>0</v>
      </c>
      <c r="G11" s="81" t="s">
        <v>34</v>
      </c>
      <c r="H11" s="81" t="s">
        <v>34</v>
      </c>
      <c r="I11" s="81" t="s">
        <v>34</v>
      </c>
      <c r="J11" s="81" t="s">
        <v>34</v>
      </c>
      <c r="K11" s="81" t="s">
        <v>34</v>
      </c>
      <c r="L11" s="81" t="s">
        <v>34</v>
      </c>
      <c r="M11" s="81" t="s">
        <v>34</v>
      </c>
      <c r="N11" s="81" t="s">
        <v>34</v>
      </c>
      <c r="O11" s="82" t="s">
        <v>34</v>
      </c>
      <c r="P11" s="81" t="s">
        <v>34</v>
      </c>
      <c r="Q11" s="81" t="s">
        <v>34</v>
      </c>
      <c r="R11" s="81" t="s">
        <v>34</v>
      </c>
      <c r="S11" s="81" t="s">
        <v>34</v>
      </c>
    </row>
    <row r="12" spans="1:20" ht="13.5" customHeight="1" x14ac:dyDescent="0.2">
      <c r="A12" s="208" t="s">
        <v>82</v>
      </c>
      <c r="B12" s="76" t="s">
        <v>403</v>
      </c>
      <c r="C12" s="77">
        <f t="shared" si="0"/>
        <v>0</v>
      </c>
      <c r="D12" s="78"/>
      <c r="E12" s="78"/>
      <c r="F12" s="79">
        <f t="shared" si="1"/>
        <v>0</v>
      </c>
      <c r="G12" s="81" t="s">
        <v>34</v>
      </c>
      <c r="H12" s="81" t="s">
        <v>34</v>
      </c>
      <c r="I12" s="81" t="s">
        <v>34</v>
      </c>
      <c r="J12" s="81" t="s">
        <v>34</v>
      </c>
      <c r="K12" s="81" t="s">
        <v>34</v>
      </c>
      <c r="L12" s="81" t="s">
        <v>34</v>
      </c>
      <c r="M12" s="81" t="s">
        <v>34</v>
      </c>
      <c r="N12" s="81" t="s">
        <v>34</v>
      </c>
      <c r="O12" s="82" t="s">
        <v>34</v>
      </c>
      <c r="P12" s="81" t="s">
        <v>34</v>
      </c>
      <c r="Q12" s="81" t="s">
        <v>34</v>
      </c>
      <c r="R12" s="81" t="s">
        <v>34</v>
      </c>
      <c r="S12" s="81" t="s">
        <v>34</v>
      </c>
    </row>
    <row r="13" spans="1:20" ht="15" customHeight="1" x14ac:dyDescent="0.2">
      <c r="A13" s="208" t="s">
        <v>185</v>
      </c>
      <c r="B13" s="76" t="s">
        <v>403</v>
      </c>
      <c r="C13" s="77">
        <f t="shared" si="0"/>
        <v>0</v>
      </c>
      <c r="D13" s="78"/>
      <c r="E13" s="78"/>
      <c r="F13" s="79">
        <f t="shared" si="1"/>
        <v>0</v>
      </c>
      <c r="G13" s="81" t="s">
        <v>34</v>
      </c>
      <c r="H13" s="81" t="s">
        <v>34</v>
      </c>
      <c r="I13" s="81" t="s">
        <v>34</v>
      </c>
      <c r="J13" s="81" t="s">
        <v>34</v>
      </c>
      <c r="K13" s="81" t="s">
        <v>34</v>
      </c>
      <c r="L13" s="81" t="s">
        <v>34</v>
      </c>
      <c r="M13" s="81" t="s">
        <v>34</v>
      </c>
      <c r="N13" s="81" t="s">
        <v>34</v>
      </c>
      <c r="O13" s="82" t="s">
        <v>34</v>
      </c>
      <c r="P13" s="81" t="s">
        <v>34</v>
      </c>
      <c r="Q13" s="81" t="s">
        <v>34</v>
      </c>
      <c r="R13" s="81" t="s">
        <v>34</v>
      </c>
      <c r="S13" s="81" t="s">
        <v>34</v>
      </c>
      <c r="T13" s="37" t="s">
        <v>34</v>
      </c>
    </row>
    <row r="14" spans="1:20" ht="15" customHeight="1" x14ac:dyDescent="0.2">
      <c r="A14" s="208" t="s">
        <v>186</v>
      </c>
      <c r="B14" s="76" t="s">
        <v>403</v>
      </c>
      <c r="C14" s="77">
        <f t="shared" si="0"/>
        <v>0</v>
      </c>
      <c r="D14" s="78"/>
      <c r="E14" s="78"/>
      <c r="F14" s="79">
        <f t="shared" si="1"/>
        <v>0</v>
      </c>
      <c r="G14" s="81" t="s">
        <v>34</v>
      </c>
      <c r="H14" s="81" t="s">
        <v>34</v>
      </c>
      <c r="I14" s="81" t="s">
        <v>34</v>
      </c>
      <c r="J14" s="81" t="s">
        <v>34</v>
      </c>
      <c r="K14" s="81" t="s">
        <v>34</v>
      </c>
      <c r="L14" s="81" t="s">
        <v>34</v>
      </c>
      <c r="M14" s="81" t="s">
        <v>34</v>
      </c>
      <c r="N14" s="81" t="s">
        <v>34</v>
      </c>
      <c r="O14" s="82" t="s">
        <v>34</v>
      </c>
      <c r="P14" s="81" t="s">
        <v>34</v>
      </c>
      <c r="Q14" s="81" t="s">
        <v>34</v>
      </c>
      <c r="R14" s="81" t="s">
        <v>34</v>
      </c>
      <c r="S14" s="81" t="s">
        <v>34</v>
      </c>
    </row>
    <row r="15" spans="1:20" ht="15" customHeight="1" x14ac:dyDescent="0.2">
      <c r="A15" s="208" t="s">
        <v>68</v>
      </c>
      <c r="B15" s="76" t="s">
        <v>26</v>
      </c>
      <c r="C15" s="77">
        <f t="shared" si="0"/>
        <v>2</v>
      </c>
      <c r="D15" s="78">
        <v>0.5</v>
      </c>
      <c r="E15" s="78"/>
      <c r="F15" s="79">
        <f t="shared" ref="F15:F23" si="2">C15*(1-D15-E15)</f>
        <v>1</v>
      </c>
      <c r="G15" s="83" t="s">
        <v>75</v>
      </c>
      <c r="H15" s="81" t="s">
        <v>69</v>
      </c>
      <c r="I15" s="81" t="s">
        <v>69</v>
      </c>
      <c r="J15" s="81" t="s">
        <v>69</v>
      </c>
      <c r="K15" s="81" t="s">
        <v>69</v>
      </c>
      <c r="L15" s="75" t="s">
        <v>58</v>
      </c>
      <c r="M15" s="81" t="s">
        <v>127</v>
      </c>
      <c r="N15" s="83" t="s">
        <v>686</v>
      </c>
      <c r="O15" s="78" t="s">
        <v>70</v>
      </c>
      <c r="P15" s="84" t="s">
        <v>71</v>
      </c>
      <c r="Q15" s="85" t="s">
        <v>72</v>
      </c>
      <c r="R15" s="85" t="s">
        <v>150</v>
      </c>
      <c r="S15" s="81" t="s">
        <v>642</v>
      </c>
      <c r="T15" s="37" t="s">
        <v>34</v>
      </c>
    </row>
    <row r="16" spans="1:20" ht="15" customHeight="1" x14ac:dyDescent="0.2">
      <c r="A16" s="208" t="s">
        <v>187</v>
      </c>
      <c r="B16" s="76" t="s">
        <v>403</v>
      </c>
      <c r="C16" s="77">
        <f t="shared" si="0"/>
        <v>0</v>
      </c>
      <c r="D16" s="78"/>
      <c r="E16" s="78"/>
      <c r="F16" s="79">
        <f t="shared" si="2"/>
        <v>0</v>
      </c>
      <c r="G16" s="81" t="s">
        <v>34</v>
      </c>
      <c r="H16" s="81" t="s">
        <v>34</v>
      </c>
      <c r="I16" s="81" t="s">
        <v>34</v>
      </c>
      <c r="J16" s="81" t="s">
        <v>34</v>
      </c>
      <c r="K16" s="81" t="s">
        <v>34</v>
      </c>
      <c r="L16" s="81" t="s">
        <v>34</v>
      </c>
      <c r="M16" s="81" t="s">
        <v>34</v>
      </c>
      <c r="N16" s="81" t="s">
        <v>34</v>
      </c>
      <c r="O16" s="82" t="s">
        <v>34</v>
      </c>
      <c r="P16" s="81" t="s">
        <v>34</v>
      </c>
      <c r="Q16" s="81" t="s">
        <v>34</v>
      </c>
      <c r="R16" s="81" t="s">
        <v>34</v>
      </c>
      <c r="S16" s="81" t="s">
        <v>34</v>
      </c>
    </row>
    <row r="17" spans="1:20" ht="15" customHeight="1" x14ac:dyDescent="0.2">
      <c r="A17" s="208" t="s">
        <v>250</v>
      </c>
      <c r="B17" s="76" t="s">
        <v>26</v>
      </c>
      <c r="C17" s="77">
        <f t="shared" si="0"/>
        <v>2</v>
      </c>
      <c r="D17" s="78"/>
      <c r="E17" s="78"/>
      <c r="F17" s="79">
        <f t="shared" si="2"/>
        <v>2</v>
      </c>
      <c r="G17" s="83" t="s">
        <v>287</v>
      </c>
      <c r="H17" s="81" t="s">
        <v>69</v>
      </c>
      <c r="I17" s="81" t="s">
        <v>69</v>
      </c>
      <c r="J17" s="81" t="s">
        <v>69</v>
      </c>
      <c r="K17" s="81" t="s">
        <v>69</v>
      </c>
      <c r="L17" s="75" t="s">
        <v>289</v>
      </c>
      <c r="M17" s="81" t="s">
        <v>290</v>
      </c>
      <c r="N17" s="81">
        <v>44544</v>
      </c>
      <c r="O17" s="78" t="s">
        <v>291</v>
      </c>
      <c r="P17" s="84" t="s">
        <v>288</v>
      </c>
      <c r="Q17" s="86" t="s">
        <v>286</v>
      </c>
      <c r="R17" s="86" t="s">
        <v>69</v>
      </c>
      <c r="S17" s="81" t="s">
        <v>34</v>
      </c>
    </row>
    <row r="18" spans="1:20" ht="15" customHeight="1" x14ac:dyDescent="0.2">
      <c r="A18" s="208" t="s">
        <v>188</v>
      </c>
      <c r="B18" s="76" t="s">
        <v>403</v>
      </c>
      <c r="C18" s="77">
        <f t="shared" si="0"/>
        <v>0</v>
      </c>
      <c r="D18" s="78"/>
      <c r="E18" s="78"/>
      <c r="F18" s="79">
        <f t="shared" si="2"/>
        <v>0</v>
      </c>
      <c r="G18" s="81" t="s">
        <v>34</v>
      </c>
      <c r="H18" s="81" t="s">
        <v>34</v>
      </c>
      <c r="I18" s="81" t="s">
        <v>34</v>
      </c>
      <c r="J18" s="81" t="s">
        <v>34</v>
      </c>
      <c r="K18" s="81" t="s">
        <v>34</v>
      </c>
      <c r="L18" s="81" t="s">
        <v>34</v>
      </c>
      <c r="M18" s="81" t="s">
        <v>34</v>
      </c>
      <c r="N18" s="81" t="s">
        <v>34</v>
      </c>
      <c r="O18" s="82" t="s">
        <v>34</v>
      </c>
      <c r="P18" s="81" t="s">
        <v>34</v>
      </c>
      <c r="Q18" s="81" t="s">
        <v>34</v>
      </c>
      <c r="R18" s="81" t="s">
        <v>34</v>
      </c>
      <c r="S18" s="81" t="s">
        <v>34</v>
      </c>
    </row>
    <row r="19" spans="1:20" ht="15" customHeight="1" x14ac:dyDescent="0.2">
      <c r="A19" s="208" t="s">
        <v>189</v>
      </c>
      <c r="B19" s="76" t="s">
        <v>47</v>
      </c>
      <c r="C19" s="77">
        <f t="shared" si="0"/>
        <v>0</v>
      </c>
      <c r="D19" s="78"/>
      <c r="E19" s="78"/>
      <c r="F19" s="79">
        <f t="shared" si="2"/>
        <v>0</v>
      </c>
      <c r="G19" s="81" t="s">
        <v>404</v>
      </c>
      <c r="H19" s="81" t="s">
        <v>34</v>
      </c>
      <c r="I19" s="81" t="s">
        <v>34</v>
      </c>
      <c r="J19" s="81" t="s">
        <v>34</v>
      </c>
      <c r="K19" s="81" t="s">
        <v>34</v>
      </c>
      <c r="L19" s="81" t="s">
        <v>34</v>
      </c>
      <c r="M19" s="81" t="s">
        <v>34</v>
      </c>
      <c r="N19" s="81" t="s">
        <v>34</v>
      </c>
      <c r="O19" s="82" t="s">
        <v>34</v>
      </c>
      <c r="P19" s="81" t="s">
        <v>34</v>
      </c>
      <c r="Q19" s="81" t="s">
        <v>34</v>
      </c>
      <c r="R19" s="81" t="s">
        <v>34</v>
      </c>
      <c r="S19" s="81" t="s">
        <v>34</v>
      </c>
    </row>
    <row r="20" spans="1:20" ht="15" customHeight="1" x14ac:dyDescent="0.2">
      <c r="A20" s="208" t="s">
        <v>190</v>
      </c>
      <c r="B20" s="76" t="s">
        <v>403</v>
      </c>
      <c r="C20" s="77">
        <f t="shared" si="0"/>
        <v>0</v>
      </c>
      <c r="D20" s="78"/>
      <c r="E20" s="78"/>
      <c r="F20" s="79">
        <f t="shared" si="2"/>
        <v>0</v>
      </c>
      <c r="G20" s="81" t="s">
        <v>34</v>
      </c>
      <c r="H20" s="81" t="s">
        <v>34</v>
      </c>
      <c r="I20" s="81" t="s">
        <v>34</v>
      </c>
      <c r="J20" s="81" t="s">
        <v>34</v>
      </c>
      <c r="K20" s="81" t="s">
        <v>34</v>
      </c>
      <c r="L20" s="81" t="s">
        <v>34</v>
      </c>
      <c r="M20" s="81" t="s">
        <v>34</v>
      </c>
      <c r="N20" s="81" t="s">
        <v>34</v>
      </c>
      <c r="O20" s="82" t="s">
        <v>34</v>
      </c>
      <c r="P20" s="81" t="s">
        <v>34</v>
      </c>
      <c r="Q20" s="81" t="s">
        <v>34</v>
      </c>
      <c r="R20" s="81" t="s">
        <v>34</v>
      </c>
      <c r="S20" s="81" t="s">
        <v>34</v>
      </c>
    </row>
    <row r="21" spans="1:20" ht="15" customHeight="1" x14ac:dyDescent="0.2">
      <c r="A21" s="208" t="s">
        <v>191</v>
      </c>
      <c r="B21" s="76" t="s">
        <v>403</v>
      </c>
      <c r="C21" s="77">
        <f t="shared" si="0"/>
        <v>0</v>
      </c>
      <c r="D21" s="78"/>
      <c r="E21" s="78"/>
      <c r="F21" s="79">
        <f t="shared" si="2"/>
        <v>0</v>
      </c>
      <c r="G21" s="81" t="s">
        <v>34</v>
      </c>
      <c r="H21" s="81" t="s">
        <v>34</v>
      </c>
      <c r="I21" s="81" t="s">
        <v>34</v>
      </c>
      <c r="J21" s="81" t="s">
        <v>34</v>
      </c>
      <c r="K21" s="81" t="s">
        <v>34</v>
      </c>
      <c r="L21" s="81" t="s">
        <v>34</v>
      </c>
      <c r="M21" s="81" t="s">
        <v>34</v>
      </c>
      <c r="N21" s="81" t="s">
        <v>34</v>
      </c>
      <c r="O21" s="82" t="s">
        <v>34</v>
      </c>
      <c r="P21" s="81" t="s">
        <v>34</v>
      </c>
      <c r="Q21" s="81" t="s">
        <v>34</v>
      </c>
      <c r="R21" s="81" t="s">
        <v>34</v>
      </c>
      <c r="S21" s="81" t="s">
        <v>34</v>
      </c>
    </row>
    <row r="22" spans="1:20" ht="15" customHeight="1" x14ac:dyDescent="0.2">
      <c r="A22" s="208" t="s">
        <v>192</v>
      </c>
      <c r="B22" s="76" t="s">
        <v>403</v>
      </c>
      <c r="C22" s="77">
        <f t="shared" si="0"/>
        <v>0</v>
      </c>
      <c r="D22" s="78"/>
      <c r="E22" s="78"/>
      <c r="F22" s="79">
        <f t="shared" si="2"/>
        <v>0</v>
      </c>
      <c r="G22" s="81" t="s">
        <v>34</v>
      </c>
      <c r="H22" s="81" t="s">
        <v>34</v>
      </c>
      <c r="I22" s="81" t="s">
        <v>34</v>
      </c>
      <c r="J22" s="81" t="s">
        <v>34</v>
      </c>
      <c r="K22" s="81" t="s">
        <v>34</v>
      </c>
      <c r="L22" s="81" t="s">
        <v>34</v>
      </c>
      <c r="M22" s="81" t="s">
        <v>34</v>
      </c>
      <c r="N22" s="81" t="s">
        <v>34</v>
      </c>
      <c r="O22" s="82" t="s">
        <v>34</v>
      </c>
      <c r="P22" s="81" t="s">
        <v>34</v>
      </c>
      <c r="Q22" s="81" t="s">
        <v>34</v>
      </c>
      <c r="R22" s="81" t="s">
        <v>34</v>
      </c>
      <c r="S22" s="81" t="s">
        <v>34</v>
      </c>
    </row>
    <row r="23" spans="1:20" ht="15" customHeight="1" x14ac:dyDescent="0.2">
      <c r="A23" s="208" t="s">
        <v>97</v>
      </c>
      <c r="B23" s="76" t="s">
        <v>26</v>
      </c>
      <c r="C23" s="77">
        <f t="shared" si="0"/>
        <v>2</v>
      </c>
      <c r="D23" s="78"/>
      <c r="E23" s="78"/>
      <c r="F23" s="79">
        <f t="shared" si="2"/>
        <v>2</v>
      </c>
      <c r="G23" s="81" t="s">
        <v>309</v>
      </c>
      <c r="H23" s="81" t="s">
        <v>69</v>
      </c>
      <c r="I23" s="81" t="s">
        <v>69</v>
      </c>
      <c r="J23" s="81" t="s">
        <v>69</v>
      </c>
      <c r="K23" s="81" t="s">
        <v>69</v>
      </c>
      <c r="L23" s="81" t="s">
        <v>58</v>
      </c>
      <c r="M23" s="81" t="s">
        <v>129</v>
      </c>
      <c r="N23" s="81">
        <v>44680</v>
      </c>
      <c r="O23" s="78">
        <v>46</v>
      </c>
      <c r="P23" s="81" t="s">
        <v>340</v>
      </c>
      <c r="Q23" s="81" t="s">
        <v>626</v>
      </c>
      <c r="R23" s="81" t="s">
        <v>69</v>
      </c>
      <c r="S23" s="81" t="s">
        <v>34</v>
      </c>
      <c r="T23" s="37" t="s">
        <v>34</v>
      </c>
    </row>
    <row r="24" spans="1:20" ht="15" customHeight="1" x14ac:dyDescent="0.2">
      <c r="A24" s="208" t="s">
        <v>92</v>
      </c>
      <c r="B24" s="76" t="s">
        <v>26</v>
      </c>
      <c r="C24" s="77">
        <f t="shared" si="0"/>
        <v>2</v>
      </c>
      <c r="D24" s="78"/>
      <c r="E24" s="78"/>
      <c r="F24" s="79">
        <f>C24*(1-D24-E24)</f>
        <v>2</v>
      </c>
      <c r="G24" s="81" t="s">
        <v>94</v>
      </c>
      <c r="H24" s="81" t="s">
        <v>69</v>
      </c>
      <c r="I24" s="81" t="s">
        <v>69</v>
      </c>
      <c r="J24" s="81" t="s">
        <v>69</v>
      </c>
      <c r="K24" s="81" t="s">
        <v>69</v>
      </c>
      <c r="L24" s="81" t="s">
        <v>58</v>
      </c>
      <c r="M24" s="81" t="s">
        <v>161</v>
      </c>
      <c r="N24" s="81" t="s">
        <v>687</v>
      </c>
      <c r="O24" s="82" t="s">
        <v>95</v>
      </c>
      <c r="P24" s="81" t="s">
        <v>96</v>
      </c>
      <c r="Q24" s="81" t="s">
        <v>162</v>
      </c>
      <c r="R24" s="88" t="s">
        <v>69</v>
      </c>
      <c r="S24" s="81" t="s">
        <v>163</v>
      </c>
      <c r="T24" s="37" t="s">
        <v>34</v>
      </c>
    </row>
    <row r="25" spans="1:20" ht="15" customHeight="1" x14ac:dyDescent="0.2">
      <c r="A25" s="208" t="s">
        <v>193</v>
      </c>
      <c r="B25" s="76" t="s">
        <v>403</v>
      </c>
      <c r="C25" s="77">
        <f t="shared" si="0"/>
        <v>0</v>
      </c>
      <c r="D25" s="78"/>
      <c r="E25" s="78"/>
      <c r="F25" s="79">
        <f>C25*(1-D25-E25)</f>
        <v>0</v>
      </c>
      <c r="G25" s="81" t="s">
        <v>34</v>
      </c>
      <c r="H25" s="81" t="s">
        <v>34</v>
      </c>
      <c r="I25" s="81" t="s">
        <v>34</v>
      </c>
      <c r="J25" s="81" t="s">
        <v>34</v>
      </c>
      <c r="K25" s="81" t="s">
        <v>34</v>
      </c>
      <c r="L25" s="81" t="s">
        <v>34</v>
      </c>
      <c r="M25" s="81" t="s">
        <v>34</v>
      </c>
      <c r="N25" s="81" t="s">
        <v>34</v>
      </c>
      <c r="O25" s="82" t="s">
        <v>34</v>
      </c>
      <c r="P25" s="81" t="s">
        <v>34</v>
      </c>
      <c r="Q25" s="81" t="s">
        <v>34</v>
      </c>
      <c r="R25" s="81" t="s">
        <v>34</v>
      </c>
      <c r="S25" s="81" t="s">
        <v>34</v>
      </c>
      <c r="T25" s="37" t="s">
        <v>34</v>
      </c>
    </row>
    <row r="26" spans="1:20" ht="15" customHeight="1" x14ac:dyDescent="0.2">
      <c r="A26" s="207" t="s">
        <v>1</v>
      </c>
      <c r="B26" s="70"/>
      <c r="C26" s="70"/>
      <c r="D26" s="70"/>
      <c r="E26" s="70"/>
      <c r="F26" s="71"/>
      <c r="G26" s="73"/>
      <c r="H26" s="74"/>
      <c r="I26" s="74"/>
      <c r="J26" s="74"/>
      <c r="K26" s="74"/>
      <c r="L26" s="74"/>
      <c r="M26" s="74"/>
      <c r="N26" s="74"/>
      <c r="O26" s="74"/>
      <c r="P26" s="74"/>
      <c r="Q26" s="72"/>
      <c r="R26" s="72"/>
      <c r="S26" s="72"/>
    </row>
    <row r="27" spans="1:20" ht="15" customHeight="1" x14ac:dyDescent="0.2">
      <c r="A27" s="208" t="s">
        <v>194</v>
      </c>
      <c r="B27" s="76" t="s">
        <v>403</v>
      </c>
      <c r="C27" s="77">
        <f t="shared" ref="C27:C33" si="3">IF(B27="Да, создан, и в его состав входят все перечисленные участники",2,IF(B27="Да, создан, но в его состав входят не все перечисленные участники",1,0))</f>
        <v>0</v>
      </c>
      <c r="D27" s="78"/>
      <c r="E27" s="78"/>
      <c r="F27" s="79">
        <f t="shared" ref="F27:F37" si="4">C27*(1-D27-E27)</f>
        <v>0</v>
      </c>
      <c r="G27" s="81" t="s">
        <v>34</v>
      </c>
      <c r="H27" s="81" t="s">
        <v>34</v>
      </c>
      <c r="I27" s="81" t="s">
        <v>34</v>
      </c>
      <c r="J27" s="81" t="s">
        <v>34</v>
      </c>
      <c r="K27" s="81" t="s">
        <v>34</v>
      </c>
      <c r="L27" s="81" t="s">
        <v>34</v>
      </c>
      <c r="M27" s="81" t="s">
        <v>34</v>
      </c>
      <c r="N27" s="81" t="s">
        <v>34</v>
      </c>
      <c r="O27" s="82" t="s">
        <v>34</v>
      </c>
      <c r="P27" s="81" t="s">
        <v>34</v>
      </c>
      <c r="Q27" s="81" t="s">
        <v>34</v>
      </c>
      <c r="R27" s="81" t="s">
        <v>34</v>
      </c>
      <c r="S27" s="81" t="s">
        <v>34</v>
      </c>
    </row>
    <row r="28" spans="1:20" ht="15" customHeight="1" x14ac:dyDescent="0.2">
      <c r="A28" s="208" t="s">
        <v>116</v>
      </c>
      <c r="B28" s="76" t="s">
        <v>47</v>
      </c>
      <c r="C28" s="77">
        <f t="shared" si="3"/>
        <v>0</v>
      </c>
      <c r="D28" s="89"/>
      <c r="E28" s="89"/>
      <c r="F28" s="79">
        <f t="shared" si="4"/>
        <v>0</v>
      </c>
      <c r="G28" s="81" t="s">
        <v>404</v>
      </c>
      <c r="H28" s="81" t="s">
        <v>34</v>
      </c>
      <c r="I28" s="81" t="s">
        <v>34</v>
      </c>
      <c r="J28" s="81" t="s">
        <v>34</v>
      </c>
      <c r="K28" s="81" t="s">
        <v>34</v>
      </c>
      <c r="L28" s="81" t="s">
        <v>34</v>
      </c>
      <c r="M28" s="81" t="s">
        <v>34</v>
      </c>
      <c r="N28" s="81" t="s">
        <v>34</v>
      </c>
      <c r="O28" s="82" t="s">
        <v>34</v>
      </c>
      <c r="P28" s="81" t="s">
        <v>34</v>
      </c>
      <c r="Q28" s="81" t="s">
        <v>34</v>
      </c>
      <c r="R28" s="81" t="s">
        <v>34</v>
      </c>
      <c r="S28" s="81" t="s">
        <v>34</v>
      </c>
    </row>
    <row r="29" spans="1:20" ht="15" customHeight="1" x14ac:dyDescent="0.2">
      <c r="A29" s="208" t="s">
        <v>195</v>
      </c>
      <c r="B29" s="76" t="s">
        <v>403</v>
      </c>
      <c r="C29" s="77">
        <f t="shared" si="3"/>
        <v>0</v>
      </c>
      <c r="D29" s="78"/>
      <c r="E29" s="78"/>
      <c r="F29" s="79">
        <f t="shared" si="4"/>
        <v>0</v>
      </c>
      <c r="G29" s="81" t="s">
        <v>34</v>
      </c>
      <c r="H29" s="81" t="s">
        <v>34</v>
      </c>
      <c r="I29" s="81" t="s">
        <v>34</v>
      </c>
      <c r="J29" s="81" t="s">
        <v>34</v>
      </c>
      <c r="K29" s="81" t="s">
        <v>34</v>
      </c>
      <c r="L29" s="81" t="s">
        <v>34</v>
      </c>
      <c r="M29" s="81" t="s">
        <v>34</v>
      </c>
      <c r="N29" s="81" t="s">
        <v>34</v>
      </c>
      <c r="O29" s="82" t="s">
        <v>34</v>
      </c>
      <c r="P29" s="81" t="s">
        <v>34</v>
      </c>
      <c r="Q29" s="81" t="s">
        <v>34</v>
      </c>
      <c r="R29" s="81" t="s">
        <v>34</v>
      </c>
      <c r="S29" s="81" t="s">
        <v>34</v>
      </c>
    </row>
    <row r="30" spans="1:20" ht="15" customHeight="1" x14ac:dyDescent="0.2">
      <c r="A30" s="208" t="s">
        <v>196</v>
      </c>
      <c r="B30" s="76" t="s">
        <v>26</v>
      </c>
      <c r="C30" s="77">
        <f t="shared" si="3"/>
        <v>2</v>
      </c>
      <c r="D30" s="89"/>
      <c r="E30" s="89"/>
      <c r="F30" s="79">
        <f t="shared" si="4"/>
        <v>2</v>
      </c>
      <c r="G30" s="81" t="s">
        <v>309</v>
      </c>
      <c r="H30" s="81" t="s">
        <v>69</v>
      </c>
      <c r="I30" s="81" t="s">
        <v>69</v>
      </c>
      <c r="J30" s="81" t="s">
        <v>69</v>
      </c>
      <c r="K30" s="81" t="s">
        <v>69</v>
      </c>
      <c r="L30" s="81" t="s">
        <v>62</v>
      </c>
      <c r="M30" s="81" t="s">
        <v>308</v>
      </c>
      <c r="N30" s="81">
        <v>44624</v>
      </c>
      <c r="O30" s="78">
        <v>48</v>
      </c>
      <c r="P30" s="90" t="s">
        <v>307</v>
      </c>
      <c r="Q30" s="90" t="s">
        <v>310</v>
      </c>
      <c r="R30" s="81" t="s">
        <v>69</v>
      </c>
      <c r="S30" s="81" t="s">
        <v>34</v>
      </c>
    </row>
    <row r="31" spans="1:20" ht="15" customHeight="1" x14ac:dyDescent="0.2">
      <c r="A31" s="208" t="s">
        <v>80</v>
      </c>
      <c r="B31" s="76" t="s">
        <v>403</v>
      </c>
      <c r="C31" s="77">
        <f t="shared" si="3"/>
        <v>0</v>
      </c>
      <c r="D31" s="78"/>
      <c r="E31" s="78"/>
      <c r="F31" s="79">
        <f t="shared" si="4"/>
        <v>0</v>
      </c>
      <c r="G31" s="81" t="s">
        <v>34</v>
      </c>
      <c r="H31" s="81" t="s">
        <v>34</v>
      </c>
      <c r="I31" s="81" t="s">
        <v>34</v>
      </c>
      <c r="J31" s="81" t="s">
        <v>34</v>
      </c>
      <c r="K31" s="81" t="s">
        <v>34</v>
      </c>
      <c r="L31" s="81" t="s">
        <v>34</v>
      </c>
      <c r="M31" s="81" t="s">
        <v>34</v>
      </c>
      <c r="N31" s="81" t="s">
        <v>34</v>
      </c>
      <c r="O31" s="82" t="s">
        <v>34</v>
      </c>
      <c r="P31" s="81" t="s">
        <v>34</v>
      </c>
      <c r="Q31" s="81" t="s">
        <v>34</v>
      </c>
      <c r="R31" s="81" t="s">
        <v>34</v>
      </c>
      <c r="S31" s="81" t="s">
        <v>34</v>
      </c>
    </row>
    <row r="32" spans="1:20" ht="14.5" customHeight="1" x14ac:dyDescent="0.2">
      <c r="A32" s="208" t="s">
        <v>197</v>
      </c>
      <c r="B32" s="76" t="s">
        <v>403</v>
      </c>
      <c r="C32" s="77">
        <f t="shared" si="3"/>
        <v>0</v>
      </c>
      <c r="D32" s="78"/>
      <c r="E32" s="78"/>
      <c r="F32" s="79">
        <f t="shared" si="4"/>
        <v>0</v>
      </c>
      <c r="G32" s="81" t="s">
        <v>34</v>
      </c>
      <c r="H32" s="81" t="s">
        <v>34</v>
      </c>
      <c r="I32" s="81" t="s">
        <v>34</v>
      </c>
      <c r="J32" s="81" t="s">
        <v>34</v>
      </c>
      <c r="K32" s="81" t="s">
        <v>34</v>
      </c>
      <c r="L32" s="81" t="s">
        <v>34</v>
      </c>
      <c r="M32" s="81" t="s">
        <v>34</v>
      </c>
      <c r="N32" s="81" t="s">
        <v>34</v>
      </c>
      <c r="O32" s="82" t="s">
        <v>34</v>
      </c>
      <c r="P32" s="81" t="s">
        <v>34</v>
      </c>
      <c r="Q32" s="81" t="s">
        <v>34</v>
      </c>
      <c r="R32" s="81" t="s">
        <v>34</v>
      </c>
      <c r="S32" s="81" t="s">
        <v>34</v>
      </c>
    </row>
    <row r="33" spans="1:20" ht="15" customHeight="1" x14ac:dyDescent="0.2">
      <c r="A33" s="208" t="s">
        <v>198</v>
      </c>
      <c r="B33" s="76" t="s">
        <v>26</v>
      </c>
      <c r="C33" s="77">
        <f t="shared" si="3"/>
        <v>2</v>
      </c>
      <c r="D33" s="78"/>
      <c r="E33" s="78"/>
      <c r="F33" s="79">
        <f t="shared" si="4"/>
        <v>2</v>
      </c>
      <c r="G33" s="81" t="s">
        <v>343</v>
      </c>
      <c r="H33" s="81" t="s">
        <v>69</v>
      </c>
      <c r="I33" s="81" t="s">
        <v>69</v>
      </c>
      <c r="J33" s="81" t="s">
        <v>69</v>
      </c>
      <c r="K33" s="81" t="s">
        <v>69</v>
      </c>
      <c r="L33" s="81" t="s">
        <v>58</v>
      </c>
      <c r="M33" s="81" t="s">
        <v>344</v>
      </c>
      <c r="N33" s="81" t="s">
        <v>688</v>
      </c>
      <c r="O33" s="76" t="s">
        <v>345</v>
      </c>
      <c r="P33" s="92" t="s">
        <v>346</v>
      </c>
      <c r="Q33" s="92" t="s">
        <v>683</v>
      </c>
      <c r="R33" s="92" t="s">
        <v>69</v>
      </c>
      <c r="S33" s="93" t="s">
        <v>347</v>
      </c>
      <c r="T33" s="37" t="s">
        <v>34</v>
      </c>
    </row>
    <row r="34" spans="1:20" ht="15" customHeight="1" x14ac:dyDescent="0.2">
      <c r="A34" s="208" t="s">
        <v>199</v>
      </c>
      <c r="B34" s="76" t="s">
        <v>403</v>
      </c>
      <c r="C34" s="77">
        <f t="shared" ref="C34:C46" si="5">IF(B34="Да, создан, и в его состав входят все перечисленные участники",2,IF(B34="Да, создан, но в его состав входят не все перечисленные участники",1,0))</f>
        <v>0</v>
      </c>
      <c r="D34" s="78"/>
      <c r="E34" s="78"/>
      <c r="F34" s="79">
        <f t="shared" si="4"/>
        <v>0</v>
      </c>
      <c r="G34" s="81" t="s">
        <v>34</v>
      </c>
      <c r="H34" s="81" t="s">
        <v>34</v>
      </c>
      <c r="I34" s="81" t="s">
        <v>34</v>
      </c>
      <c r="J34" s="81" t="s">
        <v>34</v>
      </c>
      <c r="K34" s="81" t="s">
        <v>34</v>
      </c>
      <c r="L34" s="81" t="s">
        <v>34</v>
      </c>
      <c r="M34" s="81" t="s">
        <v>34</v>
      </c>
      <c r="N34" s="81" t="s">
        <v>34</v>
      </c>
      <c r="O34" s="82" t="s">
        <v>34</v>
      </c>
      <c r="P34" s="81" t="s">
        <v>34</v>
      </c>
      <c r="Q34" s="81" t="s">
        <v>34</v>
      </c>
      <c r="R34" s="81" t="s">
        <v>34</v>
      </c>
      <c r="S34" s="81" t="s">
        <v>34</v>
      </c>
    </row>
    <row r="35" spans="1:20" ht="15" customHeight="1" x14ac:dyDescent="0.2">
      <c r="A35" s="208" t="s">
        <v>200</v>
      </c>
      <c r="B35" s="76" t="s">
        <v>403</v>
      </c>
      <c r="C35" s="77">
        <f t="shared" si="5"/>
        <v>0</v>
      </c>
      <c r="D35" s="78"/>
      <c r="E35" s="78"/>
      <c r="F35" s="79">
        <f t="shared" si="4"/>
        <v>0</v>
      </c>
      <c r="G35" s="81" t="s">
        <v>34</v>
      </c>
      <c r="H35" s="81" t="s">
        <v>34</v>
      </c>
      <c r="I35" s="81" t="s">
        <v>34</v>
      </c>
      <c r="J35" s="81" t="s">
        <v>34</v>
      </c>
      <c r="K35" s="81" t="s">
        <v>34</v>
      </c>
      <c r="L35" s="81" t="s">
        <v>34</v>
      </c>
      <c r="M35" s="81" t="s">
        <v>34</v>
      </c>
      <c r="N35" s="81" t="s">
        <v>34</v>
      </c>
      <c r="O35" s="82" t="s">
        <v>34</v>
      </c>
      <c r="P35" s="81" t="s">
        <v>34</v>
      </c>
      <c r="Q35" s="81" t="s">
        <v>34</v>
      </c>
      <c r="R35" s="81" t="s">
        <v>34</v>
      </c>
      <c r="S35" s="81" t="s">
        <v>34</v>
      </c>
    </row>
    <row r="36" spans="1:20" ht="15" customHeight="1" x14ac:dyDescent="0.2">
      <c r="A36" s="208" t="s">
        <v>778</v>
      </c>
      <c r="B36" s="76" t="s">
        <v>403</v>
      </c>
      <c r="C36" s="77">
        <f t="shared" si="5"/>
        <v>0</v>
      </c>
      <c r="D36" s="78"/>
      <c r="E36" s="78"/>
      <c r="F36" s="79">
        <f t="shared" si="4"/>
        <v>0</v>
      </c>
      <c r="G36" s="81" t="s">
        <v>34</v>
      </c>
      <c r="H36" s="81" t="s">
        <v>34</v>
      </c>
      <c r="I36" s="81" t="s">
        <v>34</v>
      </c>
      <c r="J36" s="81" t="s">
        <v>34</v>
      </c>
      <c r="K36" s="81" t="s">
        <v>34</v>
      </c>
      <c r="L36" s="81" t="s">
        <v>34</v>
      </c>
      <c r="M36" s="81" t="s">
        <v>34</v>
      </c>
      <c r="N36" s="81" t="s">
        <v>34</v>
      </c>
      <c r="O36" s="82" t="s">
        <v>34</v>
      </c>
      <c r="P36" s="81" t="s">
        <v>34</v>
      </c>
      <c r="Q36" s="81" t="s">
        <v>34</v>
      </c>
      <c r="R36" s="81" t="s">
        <v>34</v>
      </c>
      <c r="S36" s="81" t="s">
        <v>34</v>
      </c>
    </row>
    <row r="37" spans="1:20" ht="15" customHeight="1" x14ac:dyDescent="0.2">
      <c r="A37" s="208" t="s">
        <v>202</v>
      </c>
      <c r="B37" s="76" t="s">
        <v>403</v>
      </c>
      <c r="C37" s="77">
        <f t="shared" si="5"/>
        <v>0</v>
      </c>
      <c r="D37" s="78"/>
      <c r="E37" s="78"/>
      <c r="F37" s="79">
        <f t="shared" si="4"/>
        <v>0</v>
      </c>
      <c r="G37" s="81" t="s">
        <v>34</v>
      </c>
      <c r="H37" s="81" t="s">
        <v>34</v>
      </c>
      <c r="I37" s="81" t="s">
        <v>34</v>
      </c>
      <c r="J37" s="81" t="s">
        <v>34</v>
      </c>
      <c r="K37" s="81" t="s">
        <v>34</v>
      </c>
      <c r="L37" s="81" t="s">
        <v>34</v>
      </c>
      <c r="M37" s="81" t="s">
        <v>34</v>
      </c>
      <c r="N37" s="81" t="s">
        <v>34</v>
      </c>
      <c r="O37" s="82" t="s">
        <v>34</v>
      </c>
      <c r="P37" s="81" t="s">
        <v>34</v>
      </c>
      <c r="Q37" s="81" t="s">
        <v>34</v>
      </c>
      <c r="R37" s="81" t="s">
        <v>34</v>
      </c>
      <c r="S37" s="81" t="s">
        <v>34</v>
      </c>
    </row>
    <row r="38" spans="1:20" ht="15" customHeight="1" x14ac:dyDescent="0.2">
      <c r="A38" s="207" t="s">
        <v>2</v>
      </c>
      <c r="B38" s="70"/>
      <c r="C38" s="70"/>
      <c r="D38" s="70"/>
      <c r="E38" s="70"/>
      <c r="F38" s="71"/>
      <c r="G38" s="73"/>
      <c r="H38" s="74"/>
      <c r="I38" s="74"/>
      <c r="J38" s="74"/>
      <c r="K38" s="74"/>
      <c r="L38" s="74"/>
      <c r="M38" s="74"/>
      <c r="N38" s="74"/>
      <c r="O38" s="74"/>
      <c r="P38" s="74"/>
      <c r="Q38" s="72"/>
      <c r="R38" s="72"/>
      <c r="S38" s="72"/>
    </row>
    <row r="39" spans="1:20" x14ac:dyDescent="0.2">
      <c r="A39" s="208" t="s">
        <v>203</v>
      </c>
      <c r="B39" s="76" t="s">
        <v>403</v>
      </c>
      <c r="C39" s="77">
        <f t="shared" si="5"/>
        <v>0</v>
      </c>
      <c r="D39" s="78"/>
      <c r="E39" s="78"/>
      <c r="F39" s="79">
        <f t="shared" ref="F39:F46" si="6">C39*(1-D39-E39)</f>
        <v>0</v>
      </c>
      <c r="G39" s="81" t="s">
        <v>34</v>
      </c>
      <c r="H39" s="81" t="s">
        <v>34</v>
      </c>
      <c r="I39" s="81" t="s">
        <v>34</v>
      </c>
      <c r="J39" s="81" t="s">
        <v>34</v>
      </c>
      <c r="K39" s="81" t="s">
        <v>34</v>
      </c>
      <c r="L39" s="81" t="s">
        <v>34</v>
      </c>
      <c r="M39" s="81" t="s">
        <v>34</v>
      </c>
      <c r="N39" s="81" t="s">
        <v>34</v>
      </c>
      <c r="O39" s="82" t="s">
        <v>34</v>
      </c>
      <c r="P39" s="81" t="s">
        <v>34</v>
      </c>
      <c r="Q39" s="81" t="s">
        <v>34</v>
      </c>
      <c r="R39" s="81" t="s">
        <v>34</v>
      </c>
      <c r="S39" s="81" t="s">
        <v>34</v>
      </c>
    </row>
    <row r="40" spans="1:20" x14ac:dyDescent="0.2">
      <c r="A40" s="208" t="s">
        <v>204</v>
      </c>
      <c r="B40" s="76" t="s">
        <v>403</v>
      </c>
      <c r="C40" s="77">
        <f t="shared" si="5"/>
        <v>0</v>
      </c>
      <c r="D40" s="78"/>
      <c r="E40" s="78"/>
      <c r="F40" s="79">
        <f t="shared" si="6"/>
        <v>0</v>
      </c>
      <c r="G40" s="81" t="s">
        <v>34</v>
      </c>
      <c r="H40" s="81" t="s">
        <v>34</v>
      </c>
      <c r="I40" s="81" t="s">
        <v>34</v>
      </c>
      <c r="J40" s="81" t="s">
        <v>34</v>
      </c>
      <c r="K40" s="81" t="s">
        <v>34</v>
      </c>
      <c r="L40" s="81" t="s">
        <v>34</v>
      </c>
      <c r="M40" s="81" t="s">
        <v>34</v>
      </c>
      <c r="N40" s="81" t="s">
        <v>34</v>
      </c>
      <c r="O40" s="82" t="s">
        <v>34</v>
      </c>
      <c r="P40" s="81" t="s">
        <v>34</v>
      </c>
      <c r="Q40" s="81" t="s">
        <v>34</v>
      </c>
      <c r="R40" s="81" t="s">
        <v>34</v>
      </c>
      <c r="S40" s="81" t="s">
        <v>34</v>
      </c>
    </row>
    <row r="41" spans="1:20" x14ac:dyDescent="0.2">
      <c r="A41" s="208" t="s">
        <v>205</v>
      </c>
      <c r="B41" s="76" t="s">
        <v>47</v>
      </c>
      <c r="C41" s="77">
        <f t="shared" si="5"/>
        <v>0</v>
      </c>
      <c r="D41" s="89"/>
      <c r="E41" s="89"/>
      <c r="F41" s="79">
        <f t="shared" si="6"/>
        <v>0</v>
      </c>
      <c r="G41" s="81" t="s">
        <v>404</v>
      </c>
      <c r="H41" s="81" t="s">
        <v>34</v>
      </c>
      <c r="I41" s="81" t="s">
        <v>34</v>
      </c>
      <c r="J41" s="81" t="s">
        <v>34</v>
      </c>
      <c r="K41" s="81" t="s">
        <v>34</v>
      </c>
      <c r="L41" s="81" t="s">
        <v>34</v>
      </c>
      <c r="M41" s="81" t="s">
        <v>34</v>
      </c>
      <c r="N41" s="81" t="s">
        <v>34</v>
      </c>
      <c r="O41" s="82" t="s">
        <v>34</v>
      </c>
      <c r="P41" s="81" t="s">
        <v>34</v>
      </c>
      <c r="Q41" s="81" t="s">
        <v>34</v>
      </c>
      <c r="R41" s="81" t="s">
        <v>34</v>
      </c>
      <c r="S41" s="81" t="s">
        <v>34</v>
      </c>
    </row>
    <row r="42" spans="1:20" x14ac:dyDescent="0.2">
      <c r="A42" s="208" t="s">
        <v>206</v>
      </c>
      <c r="B42" s="76" t="s">
        <v>403</v>
      </c>
      <c r="C42" s="77">
        <f t="shared" si="5"/>
        <v>0</v>
      </c>
      <c r="D42" s="78"/>
      <c r="E42" s="78"/>
      <c r="F42" s="79">
        <f t="shared" si="6"/>
        <v>0</v>
      </c>
      <c r="G42" s="81" t="s">
        <v>34</v>
      </c>
      <c r="H42" s="81" t="s">
        <v>34</v>
      </c>
      <c r="I42" s="81" t="s">
        <v>34</v>
      </c>
      <c r="J42" s="81" t="s">
        <v>34</v>
      </c>
      <c r="K42" s="81" t="s">
        <v>34</v>
      </c>
      <c r="L42" s="81" t="s">
        <v>34</v>
      </c>
      <c r="M42" s="81" t="s">
        <v>34</v>
      </c>
      <c r="N42" s="81" t="s">
        <v>34</v>
      </c>
      <c r="O42" s="82" t="s">
        <v>34</v>
      </c>
      <c r="P42" s="81" t="s">
        <v>34</v>
      </c>
      <c r="Q42" s="81" t="s">
        <v>34</v>
      </c>
      <c r="R42" s="81" t="s">
        <v>34</v>
      </c>
      <c r="S42" s="81" t="s">
        <v>34</v>
      </c>
    </row>
    <row r="43" spans="1:20" x14ac:dyDescent="0.2">
      <c r="A43" s="208" t="s">
        <v>207</v>
      </c>
      <c r="B43" s="76" t="s">
        <v>403</v>
      </c>
      <c r="C43" s="77">
        <f t="shared" si="5"/>
        <v>0</v>
      </c>
      <c r="D43" s="78"/>
      <c r="E43" s="78"/>
      <c r="F43" s="79">
        <f t="shared" si="6"/>
        <v>0</v>
      </c>
      <c r="G43" s="81" t="s">
        <v>34</v>
      </c>
      <c r="H43" s="81" t="s">
        <v>34</v>
      </c>
      <c r="I43" s="81" t="s">
        <v>34</v>
      </c>
      <c r="J43" s="81" t="s">
        <v>34</v>
      </c>
      <c r="K43" s="81" t="s">
        <v>34</v>
      </c>
      <c r="L43" s="81" t="s">
        <v>34</v>
      </c>
      <c r="M43" s="81" t="s">
        <v>34</v>
      </c>
      <c r="N43" s="81" t="s">
        <v>34</v>
      </c>
      <c r="O43" s="82" t="s">
        <v>34</v>
      </c>
      <c r="P43" s="81" t="s">
        <v>34</v>
      </c>
      <c r="Q43" s="81" t="s">
        <v>34</v>
      </c>
      <c r="R43" s="81" t="s">
        <v>34</v>
      </c>
      <c r="S43" s="81" t="s">
        <v>34</v>
      </c>
    </row>
    <row r="44" spans="1:20" x14ac:dyDescent="0.2">
      <c r="A44" s="208" t="s">
        <v>208</v>
      </c>
      <c r="B44" s="76" t="s">
        <v>403</v>
      </c>
      <c r="C44" s="77">
        <f t="shared" si="5"/>
        <v>0</v>
      </c>
      <c r="D44" s="78"/>
      <c r="E44" s="78"/>
      <c r="F44" s="79">
        <f t="shared" si="6"/>
        <v>0</v>
      </c>
      <c r="G44" s="81" t="s">
        <v>34</v>
      </c>
      <c r="H44" s="81" t="s">
        <v>34</v>
      </c>
      <c r="I44" s="81" t="s">
        <v>34</v>
      </c>
      <c r="J44" s="81" t="s">
        <v>34</v>
      </c>
      <c r="K44" s="81" t="s">
        <v>34</v>
      </c>
      <c r="L44" s="81" t="s">
        <v>34</v>
      </c>
      <c r="M44" s="81" t="s">
        <v>34</v>
      </c>
      <c r="N44" s="81" t="s">
        <v>34</v>
      </c>
      <c r="O44" s="82" t="s">
        <v>34</v>
      </c>
      <c r="P44" s="81" t="s">
        <v>34</v>
      </c>
      <c r="Q44" s="81" t="s">
        <v>34</v>
      </c>
      <c r="R44" s="81" t="s">
        <v>34</v>
      </c>
      <c r="S44" s="81" t="s">
        <v>34</v>
      </c>
    </row>
    <row r="45" spans="1:20" x14ac:dyDescent="0.2">
      <c r="A45" s="208" t="s">
        <v>120</v>
      </c>
      <c r="B45" s="76" t="s">
        <v>47</v>
      </c>
      <c r="C45" s="77">
        <f t="shared" si="5"/>
        <v>0</v>
      </c>
      <c r="D45" s="78"/>
      <c r="E45" s="78"/>
      <c r="F45" s="79">
        <f t="shared" si="6"/>
        <v>0</v>
      </c>
      <c r="G45" s="81" t="s">
        <v>404</v>
      </c>
      <c r="H45" s="81" t="s">
        <v>34</v>
      </c>
      <c r="I45" s="81" t="s">
        <v>34</v>
      </c>
      <c r="J45" s="81" t="s">
        <v>34</v>
      </c>
      <c r="K45" s="81" t="s">
        <v>34</v>
      </c>
      <c r="L45" s="81" t="s">
        <v>34</v>
      </c>
      <c r="M45" s="81" t="s">
        <v>34</v>
      </c>
      <c r="N45" s="81" t="s">
        <v>34</v>
      </c>
      <c r="O45" s="82" t="s">
        <v>34</v>
      </c>
      <c r="P45" s="81" t="s">
        <v>34</v>
      </c>
      <c r="Q45" s="81" t="s">
        <v>34</v>
      </c>
      <c r="R45" s="81" t="s">
        <v>34</v>
      </c>
      <c r="S45" s="81" t="s">
        <v>166</v>
      </c>
      <c r="T45" s="37" t="s">
        <v>34</v>
      </c>
    </row>
    <row r="46" spans="1:20" x14ac:dyDescent="0.2">
      <c r="A46" s="208" t="s">
        <v>209</v>
      </c>
      <c r="B46" s="76" t="s">
        <v>403</v>
      </c>
      <c r="C46" s="77">
        <f t="shared" si="5"/>
        <v>0</v>
      </c>
      <c r="D46" s="78"/>
      <c r="E46" s="78"/>
      <c r="F46" s="79">
        <f t="shared" si="6"/>
        <v>0</v>
      </c>
      <c r="G46" s="81" t="s">
        <v>34</v>
      </c>
      <c r="H46" s="81" t="s">
        <v>34</v>
      </c>
      <c r="I46" s="81" t="s">
        <v>34</v>
      </c>
      <c r="J46" s="81" t="s">
        <v>34</v>
      </c>
      <c r="K46" s="81" t="s">
        <v>34</v>
      </c>
      <c r="L46" s="81" t="s">
        <v>34</v>
      </c>
      <c r="M46" s="81" t="s">
        <v>34</v>
      </c>
      <c r="N46" s="81" t="s">
        <v>34</v>
      </c>
      <c r="O46" s="82" t="s">
        <v>34</v>
      </c>
      <c r="P46" s="81" t="s">
        <v>34</v>
      </c>
      <c r="Q46" s="81" t="s">
        <v>34</v>
      </c>
      <c r="R46" s="81" t="s">
        <v>34</v>
      </c>
      <c r="S46" s="81" t="s">
        <v>34</v>
      </c>
    </row>
    <row r="47" spans="1:20" x14ac:dyDescent="0.2">
      <c r="A47" s="207" t="s">
        <v>210</v>
      </c>
      <c r="B47" s="70"/>
      <c r="C47" s="70"/>
      <c r="D47" s="70"/>
      <c r="E47" s="70"/>
      <c r="F47" s="71"/>
      <c r="G47" s="73"/>
      <c r="H47" s="74"/>
      <c r="I47" s="74"/>
      <c r="J47" s="74"/>
      <c r="K47" s="74"/>
      <c r="L47" s="74"/>
      <c r="M47" s="74"/>
      <c r="N47" s="74"/>
      <c r="O47" s="74"/>
      <c r="P47" s="74"/>
      <c r="Q47" s="72"/>
      <c r="R47" s="72"/>
      <c r="S47" s="72"/>
    </row>
    <row r="48" spans="1:20" x14ac:dyDescent="0.2">
      <c r="A48" s="208" t="s">
        <v>211</v>
      </c>
      <c r="B48" s="76" t="s">
        <v>403</v>
      </c>
      <c r="C48" s="77">
        <f t="shared" ref="C48:C69" si="7">IF(B48="Да, создан, и в его состав входят все перечисленные участники",2,IF(B48="Да, создан, но в его состав входят не все перечисленные участники",1,0))</f>
        <v>0</v>
      </c>
      <c r="D48" s="78"/>
      <c r="E48" s="78"/>
      <c r="F48" s="79">
        <f t="shared" ref="F48:F54" si="8">C48*(1-D48-E48)</f>
        <v>0</v>
      </c>
      <c r="G48" s="81" t="s">
        <v>34</v>
      </c>
      <c r="H48" s="81" t="s">
        <v>34</v>
      </c>
      <c r="I48" s="81" t="s">
        <v>34</v>
      </c>
      <c r="J48" s="81" t="s">
        <v>34</v>
      </c>
      <c r="K48" s="81" t="s">
        <v>34</v>
      </c>
      <c r="L48" s="81" t="s">
        <v>34</v>
      </c>
      <c r="M48" s="81" t="s">
        <v>34</v>
      </c>
      <c r="N48" s="81" t="s">
        <v>34</v>
      </c>
      <c r="O48" s="82" t="s">
        <v>34</v>
      </c>
      <c r="P48" s="81" t="s">
        <v>34</v>
      </c>
      <c r="Q48" s="81" t="s">
        <v>34</v>
      </c>
      <c r="R48" s="81" t="s">
        <v>34</v>
      </c>
      <c r="S48" s="81" t="s">
        <v>34</v>
      </c>
    </row>
    <row r="49" spans="1:20" x14ac:dyDescent="0.2">
      <c r="A49" s="208" t="s">
        <v>212</v>
      </c>
      <c r="B49" s="76" t="s">
        <v>403</v>
      </c>
      <c r="C49" s="77">
        <f t="shared" si="7"/>
        <v>0</v>
      </c>
      <c r="D49" s="78"/>
      <c r="E49" s="78"/>
      <c r="F49" s="79">
        <f t="shared" si="8"/>
        <v>0</v>
      </c>
      <c r="G49" s="81" t="s">
        <v>34</v>
      </c>
      <c r="H49" s="81" t="s">
        <v>34</v>
      </c>
      <c r="I49" s="81" t="s">
        <v>34</v>
      </c>
      <c r="J49" s="81" t="s">
        <v>34</v>
      </c>
      <c r="K49" s="81" t="s">
        <v>34</v>
      </c>
      <c r="L49" s="81" t="s">
        <v>34</v>
      </c>
      <c r="M49" s="81" t="s">
        <v>34</v>
      </c>
      <c r="N49" s="81" t="s">
        <v>34</v>
      </c>
      <c r="O49" s="82" t="s">
        <v>34</v>
      </c>
      <c r="P49" s="81" t="s">
        <v>34</v>
      </c>
      <c r="Q49" s="81" t="s">
        <v>34</v>
      </c>
      <c r="R49" s="81" t="s">
        <v>34</v>
      </c>
      <c r="S49" s="81" t="s">
        <v>34</v>
      </c>
    </row>
    <row r="50" spans="1:20" x14ac:dyDescent="0.2">
      <c r="A50" s="208" t="s">
        <v>213</v>
      </c>
      <c r="B50" s="76" t="s">
        <v>403</v>
      </c>
      <c r="C50" s="77">
        <f t="shared" si="7"/>
        <v>0</v>
      </c>
      <c r="D50" s="78"/>
      <c r="E50" s="78"/>
      <c r="F50" s="79">
        <f t="shared" si="8"/>
        <v>0</v>
      </c>
      <c r="G50" s="81" t="s">
        <v>34</v>
      </c>
      <c r="H50" s="81" t="s">
        <v>34</v>
      </c>
      <c r="I50" s="81" t="s">
        <v>34</v>
      </c>
      <c r="J50" s="81" t="s">
        <v>34</v>
      </c>
      <c r="K50" s="81" t="s">
        <v>34</v>
      </c>
      <c r="L50" s="81" t="s">
        <v>34</v>
      </c>
      <c r="M50" s="81" t="s">
        <v>34</v>
      </c>
      <c r="N50" s="81" t="s">
        <v>34</v>
      </c>
      <c r="O50" s="82" t="s">
        <v>34</v>
      </c>
      <c r="P50" s="81" t="s">
        <v>34</v>
      </c>
      <c r="Q50" s="81" t="s">
        <v>34</v>
      </c>
      <c r="R50" s="81" t="s">
        <v>34</v>
      </c>
      <c r="S50" s="81" t="s">
        <v>34</v>
      </c>
    </row>
    <row r="51" spans="1:20" x14ac:dyDescent="0.2">
      <c r="A51" s="208" t="s">
        <v>214</v>
      </c>
      <c r="B51" s="76" t="s">
        <v>403</v>
      </c>
      <c r="C51" s="77">
        <f t="shared" si="7"/>
        <v>0</v>
      </c>
      <c r="D51" s="78"/>
      <c r="E51" s="78"/>
      <c r="F51" s="79">
        <f t="shared" si="8"/>
        <v>0</v>
      </c>
      <c r="G51" s="81" t="s">
        <v>34</v>
      </c>
      <c r="H51" s="81" t="s">
        <v>34</v>
      </c>
      <c r="I51" s="81" t="s">
        <v>34</v>
      </c>
      <c r="J51" s="81" t="s">
        <v>34</v>
      </c>
      <c r="K51" s="81" t="s">
        <v>34</v>
      </c>
      <c r="L51" s="81" t="s">
        <v>34</v>
      </c>
      <c r="M51" s="81" t="s">
        <v>34</v>
      </c>
      <c r="N51" s="81" t="s">
        <v>34</v>
      </c>
      <c r="O51" s="82" t="s">
        <v>34</v>
      </c>
      <c r="P51" s="81" t="s">
        <v>34</v>
      </c>
      <c r="Q51" s="81" t="s">
        <v>34</v>
      </c>
      <c r="R51" s="81" t="s">
        <v>34</v>
      </c>
      <c r="S51" s="81" t="s">
        <v>34</v>
      </c>
    </row>
    <row r="52" spans="1:20" x14ac:dyDescent="0.2">
      <c r="A52" s="208" t="s">
        <v>779</v>
      </c>
      <c r="B52" s="76" t="s">
        <v>403</v>
      </c>
      <c r="C52" s="77">
        <f t="shared" si="7"/>
        <v>0</v>
      </c>
      <c r="D52" s="78"/>
      <c r="E52" s="78"/>
      <c r="F52" s="79">
        <f t="shared" si="8"/>
        <v>0</v>
      </c>
      <c r="G52" s="81" t="s">
        <v>34</v>
      </c>
      <c r="H52" s="81" t="s">
        <v>34</v>
      </c>
      <c r="I52" s="81" t="s">
        <v>34</v>
      </c>
      <c r="J52" s="81" t="s">
        <v>34</v>
      </c>
      <c r="K52" s="81" t="s">
        <v>34</v>
      </c>
      <c r="L52" s="81" t="s">
        <v>34</v>
      </c>
      <c r="M52" s="81" t="s">
        <v>34</v>
      </c>
      <c r="N52" s="81" t="s">
        <v>34</v>
      </c>
      <c r="O52" s="82" t="s">
        <v>34</v>
      </c>
      <c r="P52" s="81" t="s">
        <v>34</v>
      </c>
      <c r="Q52" s="81" t="s">
        <v>34</v>
      </c>
      <c r="R52" s="81" t="s">
        <v>34</v>
      </c>
      <c r="S52" s="81" t="s">
        <v>34</v>
      </c>
    </row>
    <row r="53" spans="1:20" x14ac:dyDescent="0.2">
      <c r="A53" s="208" t="s">
        <v>215</v>
      </c>
      <c r="B53" s="76" t="s">
        <v>403</v>
      </c>
      <c r="C53" s="77">
        <f t="shared" si="7"/>
        <v>0</v>
      </c>
      <c r="D53" s="78"/>
      <c r="E53" s="78"/>
      <c r="F53" s="79">
        <f t="shared" si="8"/>
        <v>0</v>
      </c>
      <c r="G53" s="81" t="s">
        <v>34</v>
      </c>
      <c r="H53" s="81" t="s">
        <v>34</v>
      </c>
      <c r="I53" s="81" t="s">
        <v>34</v>
      </c>
      <c r="J53" s="81" t="s">
        <v>34</v>
      </c>
      <c r="K53" s="81" t="s">
        <v>34</v>
      </c>
      <c r="L53" s="81" t="s">
        <v>34</v>
      </c>
      <c r="M53" s="81" t="s">
        <v>34</v>
      </c>
      <c r="N53" s="81" t="s">
        <v>34</v>
      </c>
      <c r="O53" s="82" t="s">
        <v>34</v>
      </c>
      <c r="P53" s="81" t="s">
        <v>34</v>
      </c>
      <c r="Q53" s="81" t="s">
        <v>34</v>
      </c>
      <c r="R53" s="81" t="s">
        <v>34</v>
      </c>
      <c r="S53" s="81" t="s">
        <v>34</v>
      </c>
    </row>
    <row r="54" spans="1:20" x14ac:dyDescent="0.2">
      <c r="A54" s="208" t="s">
        <v>216</v>
      </c>
      <c r="B54" s="76" t="s">
        <v>403</v>
      </c>
      <c r="C54" s="77">
        <f t="shared" si="7"/>
        <v>0</v>
      </c>
      <c r="D54" s="78"/>
      <c r="E54" s="78"/>
      <c r="F54" s="79">
        <f t="shared" si="8"/>
        <v>0</v>
      </c>
      <c r="G54" s="81" t="s">
        <v>34</v>
      </c>
      <c r="H54" s="81" t="s">
        <v>34</v>
      </c>
      <c r="I54" s="81" t="s">
        <v>34</v>
      </c>
      <c r="J54" s="81" t="s">
        <v>34</v>
      </c>
      <c r="K54" s="81" t="s">
        <v>34</v>
      </c>
      <c r="L54" s="81" t="s">
        <v>34</v>
      </c>
      <c r="M54" s="81" t="s">
        <v>34</v>
      </c>
      <c r="N54" s="81" t="s">
        <v>34</v>
      </c>
      <c r="O54" s="82" t="s">
        <v>34</v>
      </c>
      <c r="P54" s="81" t="s">
        <v>34</v>
      </c>
      <c r="Q54" s="81" t="s">
        <v>34</v>
      </c>
      <c r="R54" s="81" t="s">
        <v>34</v>
      </c>
      <c r="S54" s="81" t="s">
        <v>34</v>
      </c>
    </row>
    <row r="55" spans="1:20" x14ac:dyDescent="0.2">
      <c r="A55" s="207" t="s">
        <v>3</v>
      </c>
      <c r="B55" s="70"/>
      <c r="C55" s="70"/>
      <c r="D55" s="70"/>
      <c r="E55" s="70"/>
      <c r="F55" s="71"/>
      <c r="G55" s="73"/>
      <c r="H55" s="74"/>
      <c r="I55" s="74"/>
      <c r="J55" s="74"/>
      <c r="K55" s="74"/>
      <c r="L55" s="74"/>
      <c r="M55" s="74"/>
      <c r="N55" s="74"/>
      <c r="O55" s="74"/>
      <c r="P55" s="74"/>
      <c r="Q55" s="72"/>
      <c r="R55" s="72"/>
      <c r="S55" s="72"/>
    </row>
    <row r="56" spans="1:20" x14ac:dyDescent="0.2">
      <c r="A56" s="208" t="s">
        <v>217</v>
      </c>
      <c r="B56" s="76" t="s">
        <v>403</v>
      </c>
      <c r="C56" s="77">
        <f t="shared" si="7"/>
        <v>0</v>
      </c>
      <c r="D56" s="78"/>
      <c r="E56" s="78"/>
      <c r="F56" s="79">
        <f t="shared" ref="F56:F69" si="9">C56*(1-D56-E56)</f>
        <v>0</v>
      </c>
      <c r="G56" s="81" t="s">
        <v>34</v>
      </c>
      <c r="H56" s="81" t="s">
        <v>34</v>
      </c>
      <c r="I56" s="81" t="s">
        <v>34</v>
      </c>
      <c r="J56" s="81" t="s">
        <v>34</v>
      </c>
      <c r="K56" s="81" t="s">
        <v>34</v>
      </c>
      <c r="L56" s="81" t="s">
        <v>34</v>
      </c>
      <c r="M56" s="81" t="s">
        <v>34</v>
      </c>
      <c r="N56" s="81" t="s">
        <v>34</v>
      </c>
      <c r="O56" s="82" t="s">
        <v>34</v>
      </c>
      <c r="P56" s="81" t="s">
        <v>34</v>
      </c>
      <c r="Q56" s="81" t="s">
        <v>34</v>
      </c>
      <c r="R56" s="81" t="s">
        <v>34</v>
      </c>
      <c r="S56" s="81" t="s">
        <v>34</v>
      </c>
    </row>
    <row r="57" spans="1:20" x14ac:dyDescent="0.2">
      <c r="A57" s="208" t="s">
        <v>780</v>
      </c>
      <c r="B57" s="76" t="s">
        <v>403</v>
      </c>
      <c r="C57" s="77">
        <f t="shared" si="7"/>
        <v>0</v>
      </c>
      <c r="D57" s="78"/>
      <c r="E57" s="78"/>
      <c r="F57" s="79">
        <f t="shared" si="9"/>
        <v>0</v>
      </c>
      <c r="G57" s="81" t="s">
        <v>34</v>
      </c>
      <c r="H57" s="81" t="s">
        <v>34</v>
      </c>
      <c r="I57" s="81" t="s">
        <v>34</v>
      </c>
      <c r="J57" s="81" t="s">
        <v>34</v>
      </c>
      <c r="K57" s="81" t="s">
        <v>34</v>
      </c>
      <c r="L57" s="81" t="s">
        <v>34</v>
      </c>
      <c r="M57" s="81" t="s">
        <v>34</v>
      </c>
      <c r="N57" s="81" t="s">
        <v>34</v>
      </c>
      <c r="O57" s="82" t="s">
        <v>34</v>
      </c>
      <c r="P57" s="81" t="s">
        <v>34</v>
      </c>
      <c r="Q57" s="81" t="s">
        <v>34</v>
      </c>
      <c r="R57" s="81" t="s">
        <v>34</v>
      </c>
      <c r="S57" s="81" t="s">
        <v>34</v>
      </c>
    </row>
    <row r="58" spans="1:20" x14ac:dyDescent="0.2">
      <c r="A58" s="208" t="s">
        <v>218</v>
      </c>
      <c r="B58" s="76" t="s">
        <v>403</v>
      </c>
      <c r="C58" s="77">
        <f t="shared" si="7"/>
        <v>0</v>
      </c>
      <c r="D58" s="78"/>
      <c r="E58" s="78"/>
      <c r="F58" s="79">
        <f t="shared" si="9"/>
        <v>0</v>
      </c>
      <c r="G58" s="81" t="s">
        <v>34</v>
      </c>
      <c r="H58" s="81" t="s">
        <v>34</v>
      </c>
      <c r="I58" s="81" t="s">
        <v>34</v>
      </c>
      <c r="J58" s="81" t="s">
        <v>34</v>
      </c>
      <c r="K58" s="81" t="s">
        <v>34</v>
      </c>
      <c r="L58" s="81" t="s">
        <v>34</v>
      </c>
      <c r="M58" s="81" t="s">
        <v>34</v>
      </c>
      <c r="N58" s="81" t="s">
        <v>34</v>
      </c>
      <c r="O58" s="82" t="s">
        <v>34</v>
      </c>
      <c r="P58" s="81" t="s">
        <v>34</v>
      </c>
      <c r="Q58" s="81" t="s">
        <v>34</v>
      </c>
      <c r="R58" s="81" t="s">
        <v>34</v>
      </c>
      <c r="S58" s="81" t="s">
        <v>34</v>
      </c>
    </row>
    <row r="59" spans="1:20" x14ac:dyDescent="0.2">
      <c r="A59" s="208" t="s">
        <v>219</v>
      </c>
      <c r="B59" s="76" t="s">
        <v>403</v>
      </c>
      <c r="C59" s="77">
        <f t="shared" si="7"/>
        <v>0</v>
      </c>
      <c r="D59" s="78"/>
      <c r="E59" s="78"/>
      <c r="F59" s="79">
        <f t="shared" si="9"/>
        <v>0</v>
      </c>
      <c r="G59" s="81" t="s">
        <v>34</v>
      </c>
      <c r="H59" s="81" t="s">
        <v>34</v>
      </c>
      <c r="I59" s="81" t="s">
        <v>34</v>
      </c>
      <c r="J59" s="81" t="s">
        <v>34</v>
      </c>
      <c r="K59" s="81" t="s">
        <v>34</v>
      </c>
      <c r="L59" s="81" t="s">
        <v>34</v>
      </c>
      <c r="M59" s="81" t="s">
        <v>34</v>
      </c>
      <c r="N59" s="81" t="s">
        <v>34</v>
      </c>
      <c r="O59" s="82" t="s">
        <v>34</v>
      </c>
      <c r="P59" s="81" t="s">
        <v>34</v>
      </c>
      <c r="Q59" s="81" t="s">
        <v>34</v>
      </c>
      <c r="R59" s="81" t="s">
        <v>34</v>
      </c>
      <c r="S59" s="81" t="s">
        <v>34</v>
      </c>
    </row>
    <row r="60" spans="1:20" x14ac:dyDescent="0.2">
      <c r="A60" s="208" t="s">
        <v>67</v>
      </c>
      <c r="B60" s="76" t="s">
        <v>47</v>
      </c>
      <c r="C60" s="77">
        <f>IF(B60="Да, создан, и в его состав входят все перечисленные участники",2,IF(B60="Да, создан, но в его состав входят не все перечисленные участники",1,0))</f>
        <v>0</v>
      </c>
      <c r="D60" s="78"/>
      <c r="E60" s="78"/>
      <c r="F60" s="79">
        <f t="shared" si="9"/>
        <v>0</v>
      </c>
      <c r="G60" s="81" t="s">
        <v>404</v>
      </c>
      <c r="H60" s="81" t="s">
        <v>34</v>
      </c>
      <c r="I60" s="81" t="s">
        <v>34</v>
      </c>
      <c r="J60" s="81" t="s">
        <v>34</v>
      </c>
      <c r="K60" s="81" t="s">
        <v>34</v>
      </c>
      <c r="L60" s="81" t="s">
        <v>34</v>
      </c>
      <c r="M60" s="81" t="s">
        <v>34</v>
      </c>
      <c r="N60" s="81" t="s">
        <v>34</v>
      </c>
      <c r="O60" s="82" t="s">
        <v>34</v>
      </c>
      <c r="P60" s="81" t="s">
        <v>34</v>
      </c>
      <c r="Q60" s="81" t="s">
        <v>34</v>
      </c>
      <c r="R60" s="81" t="s">
        <v>34</v>
      </c>
      <c r="S60" s="81" t="s">
        <v>166</v>
      </c>
      <c r="T60" s="37" t="s">
        <v>34</v>
      </c>
    </row>
    <row r="61" spans="1:20" x14ac:dyDescent="0.2">
      <c r="A61" s="208" t="s">
        <v>781</v>
      </c>
      <c r="B61" s="76" t="s">
        <v>403</v>
      </c>
      <c r="C61" s="77">
        <f t="shared" si="7"/>
        <v>0</v>
      </c>
      <c r="D61" s="78"/>
      <c r="E61" s="78"/>
      <c r="F61" s="79">
        <f t="shared" si="9"/>
        <v>0</v>
      </c>
      <c r="G61" s="81" t="s">
        <v>34</v>
      </c>
      <c r="H61" s="81" t="s">
        <v>34</v>
      </c>
      <c r="I61" s="81" t="s">
        <v>34</v>
      </c>
      <c r="J61" s="81" t="s">
        <v>34</v>
      </c>
      <c r="K61" s="81" t="s">
        <v>34</v>
      </c>
      <c r="L61" s="81" t="s">
        <v>34</v>
      </c>
      <c r="M61" s="81" t="s">
        <v>34</v>
      </c>
      <c r="N61" s="81" t="s">
        <v>34</v>
      </c>
      <c r="O61" s="82" t="s">
        <v>34</v>
      </c>
      <c r="P61" s="81" t="s">
        <v>34</v>
      </c>
      <c r="Q61" s="81" t="s">
        <v>34</v>
      </c>
      <c r="R61" s="81" t="s">
        <v>34</v>
      </c>
      <c r="S61" s="81" t="s">
        <v>34</v>
      </c>
    </row>
    <row r="62" spans="1:20" x14ac:dyDescent="0.2">
      <c r="A62" s="208" t="s">
        <v>220</v>
      </c>
      <c r="B62" s="76" t="s">
        <v>403</v>
      </c>
      <c r="C62" s="77">
        <f t="shared" si="7"/>
        <v>0</v>
      </c>
      <c r="D62" s="78"/>
      <c r="E62" s="78"/>
      <c r="F62" s="79">
        <f t="shared" si="9"/>
        <v>0</v>
      </c>
      <c r="G62" s="81" t="s">
        <v>34</v>
      </c>
      <c r="H62" s="81" t="s">
        <v>34</v>
      </c>
      <c r="I62" s="81" t="s">
        <v>34</v>
      </c>
      <c r="J62" s="81" t="s">
        <v>34</v>
      </c>
      <c r="K62" s="81" t="s">
        <v>34</v>
      </c>
      <c r="L62" s="81" t="s">
        <v>34</v>
      </c>
      <c r="M62" s="81" t="s">
        <v>34</v>
      </c>
      <c r="N62" s="81" t="s">
        <v>34</v>
      </c>
      <c r="O62" s="82" t="s">
        <v>34</v>
      </c>
      <c r="P62" s="81" t="s">
        <v>34</v>
      </c>
      <c r="Q62" s="81" t="s">
        <v>34</v>
      </c>
      <c r="R62" s="81" t="s">
        <v>34</v>
      </c>
      <c r="S62" s="81" t="s">
        <v>34</v>
      </c>
    </row>
    <row r="63" spans="1:20" x14ac:dyDescent="0.2">
      <c r="A63" s="208" t="s">
        <v>221</v>
      </c>
      <c r="B63" s="76" t="s">
        <v>403</v>
      </c>
      <c r="C63" s="77">
        <f t="shared" si="7"/>
        <v>0</v>
      </c>
      <c r="D63" s="78"/>
      <c r="E63" s="78"/>
      <c r="F63" s="79">
        <f t="shared" si="9"/>
        <v>0</v>
      </c>
      <c r="G63" s="81" t="s">
        <v>34</v>
      </c>
      <c r="H63" s="81" t="s">
        <v>34</v>
      </c>
      <c r="I63" s="81" t="s">
        <v>34</v>
      </c>
      <c r="J63" s="81" t="s">
        <v>34</v>
      </c>
      <c r="K63" s="81" t="s">
        <v>34</v>
      </c>
      <c r="L63" s="81" t="s">
        <v>34</v>
      </c>
      <c r="M63" s="81" t="s">
        <v>34</v>
      </c>
      <c r="N63" s="81" t="s">
        <v>34</v>
      </c>
      <c r="O63" s="82" t="s">
        <v>34</v>
      </c>
      <c r="P63" s="81" t="s">
        <v>34</v>
      </c>
      <c r="Q63" s="81" t="s">
        <v>34</v>
      </c>
      <c r="R63" s="81" t="s">
        <v>34</v>
      </c>
      <c r="S63" s="81" t="s">
        <v>34</v>
      </c>
    </row>
    <row r="64" spans="1:20" x14ac:dyDescent="0.2">
      <c r="A64" s="208" t="s">
        <v>782</v>
      </c>
      <c r="B64" s="76" t="s">
        <v>403</v>
      </c>
      <c r="C64" s="77">
        <f t="shared" si="7"/>
        <v>0</v>
      </c>
      <c r="D64" s="78"/>
      <c r="E64" s="78"/>
      <c r="F64" s="79">
        <f t="shared" si="9"/>
        <v>0</v>
      </c>
      <c r="G64" s="81" t="s">
        <v>34</v>
      </c>
      <c r="H64" s="81" t="s">
        <v>34</v>
      </c>
      <c r="I64" s="81" t="s">
        <v>34</v>
      </c>
      <c r="J64" s="81" t="s">
        <v>34</v>
      </c>
      <c r="K64" s="81" t="s">
        <v>34</v>
      </c>
      <c r="L64" s="81" t="s">
        <v>34</v>
      </c>
      <c r="M64" s="81" t="s">
        <v>34</v>
      </c>
      <c r="N64" s="81" t="s">
        <v>34</v>
      </c>
      <c r="O64" s="82" t="s">
        <v>34</v>
      </c>
      <c r="P64" s="81" t="s">
        <v>34</v>
      </c>
      <c r="Q64" s="81" t="s">
        <v>34</v>
      </c>
      <c r="R64" s="81" t="s">
        <v>34</v>
      </c>
      <c r="S64" s="81" t="s">
        <v>34</v>
      </c>
    </row>
    <row r="65" spans="1:20" x14ac:dyDescent="0.2">
      <c r="A65" s="208" t="s">
        <v>107</v>
      </c>
      <c r="B65" s="76" t="s">
        <v>26</v>
      </c>
      <c r="C65" s="77">
        <f>IF(B65="Да, создан, и в его состав входят все перечисленные участники",2,IF(B65="Да, создан, но в его состав входят не все перечисленные участники",1,0))</f>
        <v>2</v>
      </c>
      <c r="D65" s="78"/>
      <c r="E65" s="78"/>
      <c r="F65" s="79">
        <f t="shared" si="9"/>
        <v>2</v>
      </c>
      <c r="G65" s="81" t="s">
        <v>168</v>
      </c>
      <c r="H65" s="81" t="s">
        <v>69</v>
      </c>
      <c r="I65" s="81" t="s">
        <v>69</v>
      </c>
      <c r="J65" s="81" t="s">
        <v>69</v>
      </c>
      <c r="K65" s="81" t="s">
        <v>69</v>
      </c>
      <c r="L65" s="81" t="s">
        <v>62</v>
      </c>
      <c r="M65" s="81" t="s">
        <v>145</v>
      </c>
      <c r="N65" s="81" t="s">
        <v>685</v>
      </c>
      <c r="O65" s="82" t="s">
        <v>169</v>
      </c>
      <c r="P65" s="81" t="s">
        <v>170</v>
      </c>
      <c r="Q65" s="81" t="s">
        <v>364</v>
      </c>
      <c r="R65" s="81" t="s">
        <v>69</v>
      </c>
      <c r="S65" s="81" t="s">
        <v>684</v>
      </c>
      <c r="T65" s="37" t="s">
        <v>34</v>
      </c>
    </row>
    <row r="66" spans="1:20" x14ac:dyDescent="0.2">
      <c r="A66" s="208" t="s">
        <v>223</v>
      </c>
      <c r="B66" s="76" t="s">
        <v>403</v>
      </c>
      <c r="C66" s="77">
        <f t="shared" si="7"/>
        <v>0</v>
      </c>
      <c r="D66" s="78"/>
      <c r="E66" s="78"/>
      <c r="F66" s="79">
        <f t="shared" si="9"/>
        <v>0</v>
      </c>
      <c r="G66" s="81" t="s">
        <v>34</v>
      </c>
      <c r="H66" s="81" t="s">
        <v>34</v>
      </c>
      <c r="I66" s="81" t="s">
        <v>34</v>
      </c>
      <c r="J66" s="81" t="s">
        <v>34</v>
      </c>
      <c r="K66" s="81" t="s">
        <v>34</v>
      </c>
      <c r="L66" s="81" t="s">
        <v>34</v>
      </c>
      <c r="M66" s="81" t="s">
        <v>34</v>
      </c>
      <c r="N66" s="81" t="s">
        <v>34</v>
      </c>
      <c r="O66" s="82" t="s">
        <v>34</v>
      </c>
      <c r="P66" s="81" t="s">
        <v>34</v>
      </c>
      <c r="Q66" s="81" t="s">
        <v>34</v>
      </c>
      <c r="R66" s="81" t="s">
        <v>34</v>
      </c>
      <c r="S66" s="81" t="s">
        <v>34</v>
      </c>
    </row>
    <row r="67" spans="1:20" x14ac:dyDescent="0.2">
      <c r="A67" s="208" t="s">
        <v>224</v>
      </c>
      <c r="B67" s="76" t="s">
        <v>403</v>
      </c>
      <c r="C67" s="77">
        <f t="shared" si="7"/>
        <v>0</v>
      </c>
      <c r="D67" s="78"/>
      <c r="E67" s="78"/>
      <c r="F67" s="79">
        <f t="shared" si="9"/>
        <v>0</v>
      </c>
      <c r="G67" s="81" t="s">
        <v>34</v>
      </c>
      <c r="H67" s="81" t="s">
        <v>34</v>
      </c>
      <c r="I67" s="81" t="s">
        <v>34</v>
      </c>
      <c r="J67" s="81" t="s">
        <v>34</v>
      </c>
      <c r="K67" s="81" t="s">
        <v>34</v>
      </c>
      <c r="L67" s="81" t="s">
        <v>34</v>
      </c>
      <c r="M67" s="81" t="s">
        <v>34</v>
      </c>
      <c r="N67" s="81" t="s">
        <v>34</v>
      </c>
      <c r="O67" s="82" t="s">
        <v>34</v>
      </c>
      <c r="P67" s="81" t="s">
        <v>34</v>
      </c>
      <c r="Q67" s="81" t="s">
        <v>34</v>
      </c>
      <c r="R67" s="81" t="s">
        <v>34</v>
      </c>
      <c r="S67" s="81" t="s">
        <v>34</v>
      </c>
    </row>
    <row r="68" spans="1:20" x14ac:dyDescent="0.2">
      <c r="A68" s="208" t="s">
        <v>106</v>
      </c>
      <c r="B68" s="76" t="s">
        <v>403</v>
      </c>
      <c r="C68" s="77">
        <f t="shared" si="7"/>
        <v>0</v>
      </c>
      <c r="D68" s="78"/>
      <c r="E68" s="78"/>
      <c r="F68" s="79">
        <f t="shared" si="9"/>
        <v>0</v>
      </c>
      <c r="G68" s="81" t="s">
        <v>34</v>
      </c>
      <c r="H68" s="81" t="s">
        <v>34</v>
      </c>
      <c r="I68" s="81" t="s">
        <v>34</v>
      </c>
      <c r="J68" s="81" t="s">
        <v>34</v>
      </c>
      <c r="K68" s="81" t="s">
        <v>34</v>
      </c>
      <c r="L68" s="81" t="s">
        <v>34</v>
      </c>
      <c r="M68" s="81" t="s">
        <v>34</v>
      </c>
      <c r="N68" s="81" t="s">
        <v>34</v>
      </c>
      <c r="O68" s="82" t="s">
        <v>34</v>
      </c>
      <c r="P68" s="81" t="s">
        <v>34</v>
      </c>
      <c r="Q68" s="81" t="s">
        <v>34</v>
      </c>
      <c r="R68" s="81" t="s">
        <v>34</v>
      </c>
      <c r="S68" s="81" t="s">
        <v>34</v>
      </c>
    </row>
    <row r="69" spans="1:20" x14ac:dyDescent="0.2">
      <c r="A69" s="208" t="s">
        <v>225</v>
      </c>
      <c r="B69" s="76" t="s">
        <v>403</v>
      </c>
      <c r="C69" s="77">
        <f t="shared" si="7"/>
        <v>0</v>
      </c>
      <c r="D69" s="78"/>
      <c r="E69" s="78"/>
      <c r="F69" s="79">
        <f t="shared" si="9"/>
        <v>0</v>
      </c>
      <c r="G69" s="81" t="s">
        <v>34</v>
      </c>
      <c r="H69" s="81" t="s">
        <v>34</v>
      </c>
      <c r="I69" s="81" t="s">
        <v>34</v>
      </c>
      <c r="J69" s="81" t="s">
        <v>34</v>
      </c>
      <c r="K69" s="81" t="s">
        <v>34</v>
      </c>
      <c r="L69" s="81" t="s">
        <v>34</v>
      </c>
      <c r="M69" s="81" t="s">
        <v>34</v>
      </c>
      <c r="N69" s="81" t="s">
        <v>34</v>
      </c>
      <c r="O69" s="82" t="s">
        <v>34</v>
      </c>
      <c r="P69" s="81" t="s">
        <v>34</v>
      </c>
      <c r="Q69" s="81" t="s">
        <v>34</v>
      </c>
      <c r="R69" s="81" t="s">
        <v>34</v>
      </c>
      <c r="S69" s="81" t="s">
        <v>34</v>
      </c>
    </row>
    <row r="70" spans="1:20" x14ac:dyDescent="0.2">
      <c r="A70" s="207" t="s">
        <v>226</v>
      </c>
      <c r="B70" s="70"/>
      <c r="C70" s="70"/>
      <c r="D70" s="70"/>
      <c r="E70" s="70"/>
      <c r="F70" s="71"/>
      <c r="G70" s="73"/>
      <c r="H70" s="74"/>
      <c r="I70" s="74"/>
      <c r="J70" s="74"/>
      <c r="K70" s="74"/>
      <c r="L70" s="74"/>
      <c r="M70" s="74"/>
      <c r="N70" s="74"/>
      <c r="O70" s="74"/>
      <c r="P70" s="74"/>
      <c r="Q70" s="72"/>
      <c r="R70" s="72"/>
      <c r="S70" s="72"/>
    </row>
    <row r="71" spans="1:20" x14ac:dyDescent="0.2">
      <c r="A71" s="208" t="s">
        <v>227</v>
      </c>
      <c r="B71" s="76" t="s">
        <v>403</v>
      </c>
      <c r="C71" s="77">
        <f t="shared" ref="C71:C76" si="10">IF(B71="Да, создан, и в его состав входят все перечисленные участники",2,IF(B71="Да, создан, но в его состав входят не все перечисленные участники",1,0))</f>
        <v>0</v>
      </c>
      <c r="D71" s="78"/>
      <c r="E71" s="78"/>
      <c r="F71" s="79">
        <f t="shared" ref="F71:F76" si="11">C71*(1-D71-E71)</f>
        <v>0</v>
      </c>
      <c r="G71" s="81" t="s">
        <v>34</v>
      </c>
      <c r="H71" s="81" t="s">
        <v>34</v>
      </c>
      <c r="I71" s="81" t="s">
        <v>34</v>
      </c>
      <c r="J71" s="81" t="s">
        <v>34</v>
      </c>
      <c r="K71" s="81" t="s">
        <v>34</v>
      </c>
      <c r="L71" s="81" t="s">
        <v>34</v>
      </c>
      <c r="M71" s="81" t="s">
        <v>34</v>
      </c>
      <c r="N71" s="81" t="s">
        <v>34</v>
      </c>
      <c r="O71" s="82" t="s">
        <v>34</v>
      </c>
      <c r="P71" s="81" t="s">
        <v>34</v>
      </c>
      <c r="Q71" s="81" t="s">
        <v>34</v>
      </c>
      <c r="R71" s="81" t="s">
        <v>34</v>
      </c>
      <c r="S71" s="81" t="s">
        <v>34</v>
      </c>
    </row>
    <row r="72" spans="1:20" x14ac:dyDescent="0.2">
      <c r="A72" s="208" t="s">
        <v>228</v>
      </c>
      <c r="B72" s="76" t="s">
        <v>403</v>
      </c>
      <c r="C72" s="77">
        <f t="shared" si="10"/>
        <v>0</v>
      </c>
      <c r="D72" s="78"/>
      <c r="E72" s="78"/>
      <c r="F72" s="79">
        <f t="shared" si="11"/>
        <v>0</v>
      </c>
      <c r="G72" s="81" t="s">
        <v>34</v>
      </c>
      <c r="H72" s="81" t="s">
        <v>34</v>
      </c>
      <c r="I72" s="81" t="s">
        <v>34</v>
      </c>
      <c r="J72" s="81" t="s">
        <v>34</v>
      </c>
      <c r="K72" s="81" t="s">
        <v>34</v>
      </c>
      <c r="L72" s="81" t="s">
        <v>34</v>
      </c>
      <c r="M72" s="81" t="s">
        <v>34</v>
      </c>
      <c r="N72" s="81" t="s">
        <v>34</v>
      </c>
      <c r="O72" s="82" t="s">
        <v>34</v>
      </c>
      <c r="P72" s="81" t="s">
        <v>34</v>
      </c>
      <c r="Q72" s="81" t="s">
        <v>34</v>
      </c>
      <c r="R72" s="81" t="s">
        <v>34</v>
      </c>
      <c r="S72" s="81" t="s">
        <v>34</v>
      </c>
    </row>
    <row r="73" spans="1:20" x14ac:dyDescent="0.2">
      <c r="A73" s="208" t="s">
        <v>229</v>
      </c>
      <c r="B73" s="76" t="s">
        <v>47</v>
      </c>
      <c r="C73" s="77">
        <f t="shared" si="10"/>
        <v>0</v>
      </c>
      <c r="D73" s="78"/>
      <c r="E73" s="78"/>
      <c r="F73" s="79">
        <f t="shared" si="11"/>
        <v>0</v>
      </c>
      <c r="G73" s="81" t="s">
        <v>404</v>
      </c>
      <c r="H73" s="81" t="s">
        <v>34</v>
      </c>
      <c r="I73" s="81" t="s">
        <v>34</v>
      </c>
      <c r="J73" s="81" t="s">
        <v>34</v>
      </c>
      <c r="K73" s="81" t="s">
        <v>34</v>
      </c>
      <c r="L73" s="81" t="s">
        <v>34</v>
      </c>
      <c r="M73" s="81" t="s">
        <v>34</v>
      </c>
      <c r="N73" s="81" t="s">
        <v>34</v>
      </c>
      <c r="O73" s="82" t="s">
        <v>34</v>
      </c>
      <c r="P73" s="81" t="s">
        <v>34</v>
      </c>
      <c r="Q73" s="81" t="s">
        <v>34</v>
      </c>
      <c r="R73" s="81" t="s">
        <v>34</v>
      </c>
      <c r="S73" s="81" t="s">
        <v>34</v>
      </c>
    </row>
    <row r="74" spans="1:20" x14ac:dyDescent="0.2">
      <c r="A74" s="208" t="s">
        <v>230</v>
      </c>
      <c r="B74" s="76" t="s">
        <v>403</v>
      </c>
      <c r="C74" s="77">
        <f t="shared" si="10"/>
        <v>0</v>
      </c>
      <c r="D74" s="78"/>
      <c r="E74" s="78"/>
      <c r="F74" s="79">
        <f t="shared" si="11"/>
        <v>0</v>
      </c>
      <c r="G74" s="81" t="s">
        <v>34</v>
      </c>
      <c r="H74" s="81" t="s">
        <v>34</v>
      </c>
      <c r="I74" s="81" t="s">
        <v>34</v>
      </c>
      <c r="J74" s="81" t="s">
        <v>34</v>
      </c>
      <c r="K74" s="81" t="s">
        <v>34</v>
      </c>
      <c r="L74" s="81" t="s">
        <v>34</v>
      </c>
      <c r="M74" s="81" t="s">
        <v>34</v>
      </c>
      <c r="N74" s="81" t="s">
        <v>34</v>
      </c>
      <c r="O74" s="82" t="s">
        <v>34</v>
      </c>
      <c r="P74" s="81" t="s">
        <v>34</v>
      </c>
      <c r="Q74" s="81" t="s">
        <v>34</v>
      </c>
      <c r="R74" s="81" t="s">
        <v>34</v>
      </c>
      <c r="S74" s="81" t="s">
        <v>34</v>
      </c>
    </row>
    <row r="75" spans="1:20" x14ac:dyDescent="0.2">
      <c r="A75" s="208" t="s">
        <v>783</v>
      </c>
      <c r="B75" s="76" t="s">
        <v>403</v>
      </c>
      <c r="C75" s="77">
        <f t="shared" si="10"/>
        <v>0</v>
      </c>
      <c r="D75" s="78"/>
      <c r="E75" s="78"/>
      <c r="F75" s="79">
        <f t="shared" si="11"/>
        <v>0</v>
      </c>
      <c r="G75" s="81" t="s">
        <v>34</v>
      </c>
      <c r="H75" s="81" t="s">
        <v>34</v>
      </c>
      <c r="I75" s="81" t="s">
        <v>34</v>
      </c>
      <c r="J75" s="81" t="s">
        <v>34</v>
      </c>
      <c r="K75" s="81" t="s">
        <v>34</v>
      </c>
      <c r="L75" s="81" t="s">
        <v>34</v>
      </c>
      <c r="M75" s="81" t="s">
        <v>34</v>
      </c>
      <c r="N75" s="81" t="s">
        <v>34</v>
      </c>
      <c r="O75" s="82" t="s">
        <v>34</v>
      </c>
      <c r="P75" s="81" t="s">
        <v>34</v>
      </c>
      <c r="Q75" s="81" t="s">
        <v>34</v>
      </c>
      <c r="R75" s="81" t="s">
        <v>34</v>
      </c>
      <c r="S75" s="81" t="s">
        <v>34</v>
      </c>
    </row>
    <row r="76" spans="1:20" x14ac:dyDescent="0.2">
      <c r="A76" s="208" t="s">
        <v>231</v>
      </c>
      <c r="B76" s="76" t="s">
        <v>403</v>
      </c>
      <c r="C76" s="77">
        <f t="shared" si="10"/>
        <v>0</v>
      </c>
      <c r="D76" s="78"/>
      <c r="E76" s="78"/>
      <c r="F76" s="79">
        <f t="shared" si="11"/>
        <v>0</v>
      </c>
      <c r="G76" s="81" t="s">
        <v>34</v>
      </c>
      <c r="H76" s="81" t="s">
        <v>34</v>
      </c>
      <c r="I76" s="81" t="s">
        <v>34</v>
      </c>
      <c r="J76" s="81" t="s">
        <v>34</v>
      </c>
      <c r="K76" s="81" t="s">
        <v>34</v>
      </c>
      <c r="L76" s="81" t="s">
        <v>34</v>
      </c>
      <c r="M76" s="81" t="s">
        <v>34</v>
      </c>
      <c r="N76" s="81" t="s">
        <v>34</v>
      </c>
      <c r="O76" s="82" t="s">
        <v>34</v>
      </c>
      <c r="P76" s="81" t="s">
        <v>34</v>
      </c>
      <c r="Q76" s="81" t="s">
        <v>34</v>
      </c>
      <c r="R76" s="81" t="s">
        <v>34</v>
      </c>
      <c r="S76" s="81" t="s">
        <v>34</v>
      </c>
    </row>
    <row r="77" spans="1:20" x14ac:dyDescent="0.2">
      <c r="A77" s="207" t="s">
        <v>4</v>
      </c>
      <c r="B77" s="70"/>
      <c r="C77" s="70"/>
      <c r="D77" s="70"/>
      <c r="E77" s="70"/>
      <c r="F77" s="71"/>
      <c r="G77" s="73"/>
      <c r="H77" s="74"/>
      <c r="I77" s="74"/>
      <c r="J77" s="74"/>
      <c r="K77" s="74"/>
      <c r="L77" s="74"/>
      <c r="M77" s="74"/>
      <c r="N77" s="74"/>
      <c r="O77" s="74"/>
      <c r="P77" s="74"/>
      <c r="Q77" s="72"/>
      <c r="R77" s="72"/>
      <c r="S77" s="72"/>
    </row>
    <row r="78" spans="1:20" x14ac:dyDescent="0.2">
      <c r="A78" s="208" t="s">
        <v>79</v>
      </c>
      <c r="B78" s="76" t="s">
        <v>26</v>
      </c>
      <c r="C78" s="77">
        <f t="shared" ref="C78:C85" si="12">IF(B78="Да, создан, и в его состав входят все перечисленные участники",2,IF(B78="Да, создан, но в его состав входят не все перечисленные участники",1,0))</f>
        <v>2</v>
      </c>
      <c r="D78" s="78"/>
      <c r="E78" s="78"/>
      <c r="F78" s="79">
        <f t="shared" ref="F78:F85" si="13">C78*(1-D78-E78)</f>
        <v>2</v>
      </c>
      <c r="G78" s="81" t="s">
        <v>333</v>
      </c>
      <c r="H78" s="81" t="s">
        <v>69</v>
      </c>
      <c r="I78" s="81" t="s">
        <v>69</v>
      </c>
      <c r="J78" s="81" t="s">
        <v>69</v>
      </c>
      <c r="K78" s="81" t="s">
        <v>69</v>
      </c>
      <c r="L78" s="81" t="s">
        <v>335</v>
      </c>
      <c r="M78" s="81" t="s">
        <v>334</v>
      </c>
      <c r="N78" s="81">
        <v>44665</v>
      </c>
      <c r="O78" s="82" t="s">
        <v>123</v>
      </c>
      <c r="P78" s="81" t="s">
        <v>336</v>
      </c>
      <c r="Q78" s="81" t="s">
        <v>337</v>
      </c>
      <c r="R78" s="81" t="s">
        <v>69</v>
      </c>
      <c r="S78" s="81" t="s">
        <v>34</v>
      </c>
    </row>
    <row r="79" spans="1:20" x14ac:dyDescent="0.2">
      <c r="A79" s="208" t="s">
        <v>232</v>
      </c>
      <c r="B79" s="76" t="s">
        <v>403</v>
      </c>
      <c r="C79" s="77">
        <f t="shared" si="12"/>
        <v>0</v>
      </c>
      <c r="D79" s="78"/>
      <c r="E79" s="78"/>
      <c r="F79" s="79">
        <f t="shared" si="13"/>
        <v>0</v>
      </c>
      <c r="G79" s="81" t="s">
        <v>34</v>
      </c>
      <c r="H79" s="81" t="s">
        <v>34</v>
      </c>
      <c r="I79" s="81" t="s">
        <v>34</v>
      </c>
      <c r="J79" s="81" t="s">
        <v>34</v>
      </c>
      <c r="K79" s="81" t="s">
        <v>34</v>
      </c>
      <c r="L79" s="81" t="s">
        <v>34</v>
      </c>
      <c r="M79" s="81" t="s">
        <v>34</v>
      </c>
      <c r="N79" s="81" t="s">
        <v>34</v>
      </c>
      <c r="O79" s="82" t="s">
        <v>34</v>
      </c>
      <c r="P79" s="81" t="s">
        <v>34</v>
      </c>
      <c r="Q79" s="81" t="s">
        <v>34</v>
      </c>
      <c r="R79" s="81" t="s">
        <v>34</v>
      </c>
      <c r="S79" s="81" t="s">
        <v>34</v>
      </c>
    </row>
    <row r="80" spans="1:20" x14ac:dyDescent="0.2">
      <c r="A80" s="208" t="s">
        <v>81</v>
      </c>
      <c r="B80" s="76" t="s">
        <v>403</v>
      </c>
      <c r="C80" s="77">
        <f t="shared" si="12"/>
        <v>0</v>
      </c>
      <c r="D80" s="78"/>
      <c r="E80" s="78"/>
      <c r="F80" s="79">
        <f t="shared" si="13"/>
        <v>0</v>
      </c>
      <c r="G80" s="81" t="s">
        <v>34</v>
      </c>
      <c r="H80" s="81" t="s">
        <v>34</v>
      </c>
      <c r="I80" s="81" t="s">
        <v>34</v>
      </c>
      <c r="J80" s="81" t="s">
        <v>34</v>
      </c>
      <c r="K80" s="81" t="s">
        <v>34</v>
      </c>
      <c r="L80" s="81" t="s">
        <v>34</v>
      </c>
      <c r="M80" s="81" t="s">
        <v>34</v>
      </c>
      <c r="N80" s="81" t="s">
        <v>34</v>
      </c>
      <c r="O80" s="82" t="s">
        <v>34</v>
      </c>
      <c r="P80" s="81" t="s">
        <v>34</v>
      </c>
      <c r="Q80" s="81" t="s">
        <v>34</v>
      </c>
      <c r="R80" s="81" t="s">
        <v>34</v>
      </c>
      <c r="S80" s="81" t="s">
        <v>34</v>
      </c>
    </row>
    <row r="81" spans="1:19" x14ac:dyDescent="0.2">
      <c r="A81" s="208" t="s">
        <v>122</v>
      </c>
      <c r="B81" s="76" t="s">
        <v>403</v>
      </c>
      <c r="C81" s="77">
        <f t="shared" si="12"/>
        <v>0</v>
      </c>
      <c r="D81" s="78"/>
      <c r="E81" s="78"/>
      <c r="F81" s="79">
        <f t="shared" si="13"/>
        <v>0</v>
      </c>
      <c r="G81" s="81" t="s">
        <v>34</v>
      </c>
      <c r="H81" s="81" t="s">
        <v>34</v>
      </c>
      <c r="I81" s="81" t="s">
        <v>34</v>
      </c>
      <c r="J81" s="81" t="s">
        <v>34</v>
      </c>
      <c r="K81" s="81" t="s">
        <v>34</v>
      </c>
      <c r="L81" s="81" t="s">
        <v>34</v>
      </c>
      <c r="M81" s="81" t="s">
        <v>34</v>
      </c>
      <c r="N81" s="81" t="s">
        <v>34</v>
      </c>
      <c r="O81" s="82" t="s">
        <v>34</v>
      </c>
      <c r="P81" s="81" t="s">
        <v>34</v>
      </c>
      <c r="Q81" s="81" t="s">
        <v>34</v>
      </c>
      <c r="R81" s="81" t="s">
        <v>34</v>
      </c>
      <c r="S81" s="81" t="s">
        <v>34</v>
      </c>
    </row>
    <row r="82" spans="1:19" x14ac:dyDescent="0.2">
      <c r="A82" s="208" t="s">
        <v>57</v>
      </c>
      <c r="B82" s="76" t="s">
        <v>403</v>
      </c>
      <c r="C82" s="77">
        <f t="shared" si="12"/>
        <v>0</v>
      </c>
      <c r="D82" s="78"/>
      <c r="E82" s="78"/>
      <c r="F82" s="79">
        <f t="shared" si="13"/>
        <v>0</v>
      </c>
      <c r="G82" s="81" t="s">
        <v>34</v>
      </c>
      <c r="H82" s="81" t="s">
        <v>34</v>
      </c>
      <c r="I82" s="81" t="s">
        <v>34</v>
      </c>
      <c r="J82" s="81" t="s">
        <v>34</v>
      </c>
      <c r="K82" s="81" t="s">
        <v>34</v>
      </c>
      <c r="L82" s="81" t="s">
        <v>34</v>
      </c>
      <c r="M82" s="81" t="s">
        <v>34</v>
      </c>
      <c r="N82" s="81" t="s">
        <v>34</v>
      </c>
      <c r="O82" s="82" t="s">
        <v>34</v>
      </c>
      <c r="P82" s="81" t="s">
        <v>34</v>
      </c>
      <c r="Q82" s="81" t="s">
        <v>34</v>
      </c>
      <c r="R82" s="81" t="s">
        <v>34</v>
      </c>
      <c r="S82" s="81" t="s">
        <v>34</v>
      </c>
    </row>
    <row r="83" spans="1:19" x14ac:dyDescent="0.2">
      <c r="A83" s="208" t="s">
        <v>233</v>
      </c>
      <c r="B83" s="76" t="s">
        <v>403</v>
      </c>
      <c r="C83" s="77">
        <f t="shared" si="12"/>
        <v>0</v>
      </c>
      <c r="D83" s="78"/>
      <c r="E83" s="78"/>
      <c r="F83" s="79">
        <f t="shared" si="13"/>
        <v>0</v>
      </c>
      <c r="G83" s="81" t="s">
        <v>34</v>
      </c>
      <c r="H83" s="81" t="s">
        <v>34</v>
      </c>
      <c r="I83" s="81" t="s">
        <v>34</v>
      </c>
      <c r="J83" s="81" t="s">
        <v>34</v>
      </c>
      <c r="K83" s="81" t="s">
        <v>34</v>
      </c>
      <c r="L83" s="81" t="s">
        <v>34</v>
      </c>
      <c r="M83" s="81" t="s">
        <v>34</v>
      </c>
      <c r="N83" s="81" t="s">
        <v>34</v>
      </c>
      <c r="O83" s="82" t="s">
        <v>34</v>
      </c>
      <c r="P83" s="81" t="s">
        <v>34</v>
      </c>
      <c r="Q83" s="81" t="s">
        <v>34</v>
      </c>
      <c r="R83" s="81" t="s">
        <v>34</v>
      </c>
      <c r="S83" s="81" t="s">
        <v>34</v>
      </c>
    </row>
    <row r="84" spans="1:19" x14ac:dyDescent="0.2">
      <c r="A84" s="208" t="s">
        <v>784</v>
      </c>
      <c r="B84" s="76" t="s">
        <v>403</v>
      </c>
      <c r="C84" s="77">
        <f t="shared" si="12"/>
        <v>0</v>
      </c>
      <c r="D84" s="78"/>
      <c r="E84" s="78"/>
      <c r="F84" s="79">
        <f t="shared" si="13"/>
        <v>0</v>
      </c>
      <c r="G84" s="81" t="s">
        <v>34</v>
      </c>
      <c r="H84" s="81" t="s">
        <v>34</v>
      </c>
      <c r="I84" s="81" t="s">
        <v>34</v>
      </c>
      <c r="J84" s="81" t="s">
        <v>34</v>
      </c>
      <c r="K84" s="81" t="s">
        <v>34</v>
      </c>
      <c r="L84" s="81" t="s">
        <v>34</v>
      </c>
      <c r="M84" s="81" t="s">
        <v>34</v>
      </c>
      <c r="N84" s="81" t="s">
        <v>34</v>
      </c>
      <c r="O84" s="82" t="s">
        <v>34</v>
      </c>
      <c r="P84" s="81" t="s">
        <v>34</v>
      </c>
      <c r="Q84" s="81" t="s">
        <v>34</v>
      </c>
      <c r="R84" s="81" t="s">
        <v>34</v>
      </c>
      <c r="S84" s="81" t="s">
        <v>34</v>
      </c>
    </row>
    <row r="85" spans="1:19" x14ac:dyDescent="0.2">
      <c r="A85" s="208" t="s">
        <v>234</v>
      </c>
      <c r="B85" s="76" t="s">
        <v>403</v>
      </c>
      <c r="C85" s="77">
        <f t="shared" si="12"/>
        <v>0</v>
      </c>
      <c r="D85" s="78"/>
      <c r="E85" s="78"/>
      <c r="F85" s="79">
        <f t="shared" si="13"/>
        <v>0</v>
      </c>
      <c r="G85" s="81" t="s">
        <v>34</v>
      </c>
      <c r="H85" s="81" t="s">
        <v>34</v>
      </c>
      <c r="I85" s="81" t="s">
        <v>34</v>
      </c>
      <c r="J85" s="81" t="s">
        <v>34</v>
      </c>
      <c r="K85" s="81" t="s">
        <v>34</v>
      </c>
      <c r="L85" s="81" t="s">
        <v>34</v>
      </c>
      <c r="M85" s="81" t="s">
        <v>34</v>
      </c>
      <c r="N85" s="81" t="s">
        <v>34</v>
      </c>
      <c r="O85" s="82" t="s">
        <v>34</v>
      </c>
      <c r="P85" s="81" t="s">
        <v>34</v>
      </c>
      <c r="Q85" s="81" t="s">
        <v>34</v>
      </c>
      <c r="R85" s="81" t="s">
        <v>34</v>
      </c>
      <c r="S85" s="81" t="s">
        <v>34</v>
      </c>
    </row>
    <row r="86" spans="1:19" x14ac:dyDescent="0.2">
      <c r="A86" s="208" t="s">
        <v>85</v>
      </c>
      <c r="B86" s="76" t="s">
        <v>26</v>
      </c>
      <c r="C86" s="77">
        <f>IF(B86="Да, создан, и в его состав входят все перечисленные участники",2,IF(B86="Да, создан, но в его состав входят не все перечисленные участники",1,0))</f>
        <v>2</v>
      </c>
      <c r="D86" s="78"/>
      <c r="E86" s="78"/>
      <c r="F86" s="79">
        <f>C86*(1-D86-E86)</f>
        <v>2</v>
      </c>
      <c r="G86" s="81" t="s">
        <v>89</v>
      </c>
      <c r="H86" s="81" t="s">
        <v>69</v>
      </c>
      <c r="I86" s="81" t="s">
        <v>69</v>
      </c>
      <c r="J86" s="81" t="s">
        <v>69</v>
      </c>
      <c r="K86" s="81" t="s">
        <v>69</v>
      </c>
      <c r="L86" s="90" t="s">
        <v>87</v>
      </c>
      <c r="M86" s="90" t="s">
        <v>148</v>
      </c>
      <c r="N86" s="81">
        <v>43992</v>
      </c>
      <c r="O86" s="78" t="s">
        <v>90</v>
      </c>
      <c r="P86" s="90" t="s">
        <v>91</v>
      </c>
      <c r="Q86" s="90" t="s">
        <v>264</v>
      </c>
      <c r="R86" s="88" t="s">
        <v>69</v>
      </c>
      <c r="S86" s="81" t="s">
        <v>34</v>
      </c>
    </row>
    <row r="87" spans="1:19" x14ac:dyDescent="0.2">
      <c r="A87" s="208" t="s">
        <v>235</v>
      </c>
      <c r="B87" s="76" t="s">
        <v>403</v>
      </c>
      <c r="C87" s="77">
        <f>IF(B87="Да, создан, и в его состав входят все перечисленные участники",2,IF(B87="Да, создан, но в его состав входят не все перечисленные участники",1,0))</f>
        <v>0</v>
      </c>
      <c r="D87" s="78"/>
      <c r="E87" s="78"/>
      <c r="F87" s="79">
        <f>C87*(1-D87-E87)</f>
        <v>0</v>
      </c>
      <c r="G87" s="81" t="s">
        <v>34</v>
      </c>
      <c r="H87" s="81" t="s">
        <v>34</v>
      </c>
      <c r="I87" s="81" t="s">
        <v>34</v>
      </c>
      <c r="J87" s="81" t="s">
        <v>34</v>
      </c>
      <c r="K87" s="81" t="s">
        <v>34</v>
      </c>
      <c r="L87" s="81" t="s">
        <v>34</v>
      </c>
      <c r="M87" s="81" t="s">
        <v>34</v>
      </c>
      <c r="N87" s="81" t="s">
        <v>34</v>
      </c>
      <c r="O87" s="82" t="s">
        <v>34</v>
      </c>
      <c r="P87" s="81" t="s">
        <v>34</v>
      </c>
      <c r="Q87" s="81" t="s">
        <v>34</v>
      </c>
      <c r="R87" s="81" t="s">
        <v>34</v>
      </c>
      <c r="S87" s="81" t="s">
        <v>34</v>
      </c>
    </row>
    <row r="88" spans="1:19" x14ac:dyDescent="0.2">
      <c r="A88" s="207" t="s">
        <v>5</v>
      </c>
      <c r="B88" s="70"/>
      <c r="C88" s="70"/>
      <c r="D88" s="70"/>
      <c r="E88" s="70"/>
      <c r="F88" s="71"/>
      <c r="G88" s="73"/>
      <c r="H88" s="74"/>
      <c r="I88" s="74"/>
      <c r="J88" s="74"/>
      <c r="K88" s="74"/>
      <c r="L88" s="74"/>
      <c r="M88" s="74"/>
      <c r="N88" s="74"/>
      <c r="O88" s="74"/>
      <c r="P88" s="74"/>
      <c r="Q88" s="72"/>
      <c r="R88" s="72"/>
      <c r="S88" s="72"/>
    </row>
    <row r="89" spans="1:19" x14ac:dyDescent="0.2">
      <c r="A89" s="208" t="s">
        <v>236</v>
      </c>
      <c r="B89" s="76" t="s">
        <v>403</v>
      </c>
      <c r="C89" s="77">
        <f>IF(B89="Да, создан, и в его состав входят все перечисленные участники",2,IF(B89="Да, создан, но в его состав входят не все перечисленные участники",1,0))</f>
        <v>0</v>
      </c>
      <c r="D89" s="78"/>
      <c r="E89" s="78"/>
      <c r="F89" s="79">
        <f t="shared" ref="F89:F99" si="14">C89*(1-D89-E89)</f>
        <v>0</v>
      </c>
      <c r="G89" s="81" t="s">
        <v>34</v>
      </c>
      <c r="H89" s="81" t="s">
        <v>34</v>
      </c>
      <c r="I89" s="81" t="s">
        <v>34</v>
      </c>
      <c r="J89" s="81" t="s">
        <v>34</v>
      </c>
      <c r="K89" s="81" t="s">
        <v>34</v>
      </c>
      <c r="L89" s="81" t="s">
        <v>34</v>
      </c>
      <c r="M89" s="81" t="s">
        <v>34</v>
      </c>
      <c r="N89" s="81" t="s">
        <v>34</v>
      </c>
      <c r="O89" s="82" t="s">
        <v>34</v>
      </c>
      <c r="P89" s="81" t="s">
        <v>34</v>
      </c>
      <c r="Q89" s="81" t="s">
        <v>34</v>
      </c>
      <c r="R89" s="81" t="s">
        <v>34</v>
      </c>
      <c r="S89" s="81" t="s">
        <v>34</v>
      </c>
    </row>
    <row r="90" spans="1:19" x14ac:dyDescent="0.2">
      <c r="A90" s="208" t="s">
        <v>237</v>
      </c>
      <c r="B90" s="76" t="s">
        <v>403</v>
      </c>
      <c r="C90" s="77">
        <f>IF(B90="Да, создан, и в его состав входят все перечисленные участники",2,IF(B90="Да, создан, но в его состав входят не все перечисленные участники",1,0))</f>
        <v>0</v>
      </c>
      <c r="D90" s="78"/>
      <c r="E90" s="78"/>
      <c r="F90" s="79">
        <f t="shared" si="14"/>
        <v>0</v>
      </c>
      <c r="G90" s="81" t="s">
        <v>34</v>
      </c>
      <c r="H90" s="81" t="s">
        <v>34</v>
      </c>
      <c r="I90" s="81" t="s">
        <v>34</v>
      </c>
      <c r="J90" s="81" t="s">
        <v>34</v>
      </c>
      <c r="K90" s="81" t="s">
        <v>34</v>
      </c>
      <c r="L90" s="81" t="s">
        <v>34</v>
      </c>
      <c r="M90" s="81" t="s">
        <v>34</v>
      </c>
      <c r="N90" s="81" t="s">
        <v>34</v>
      </c>
      <c r="O90" s="82" t="s">
        <v>34</v>
      </c>
      <c r="P90" s="81" t="s">
        <v>34</v>
      </c>
      <c r="Q90" s="81" t="s">
        <v>34</v>
      </c>
      <c r="R90" s="81" t="s">
        <v>34</v>
      </c>
      <c r="S90" s="81" t="s">
        <v>34</v>
      </c>
    </row>
    <row r="91" spans="1:19" x14ac:dyDescent="0.2">
      <c r="A91" s="208" t="s">
        <v>103</v>
      </c>
      <c r="B91" s="76" t="s">
        <v>26</v>
      </c>
      <c r="C91" s="77">
        <f t="shared" ref="C91:C99" si="15">IF(B91="Да, создан, и в его состав входят все перечисленные участники",2,IF(B91="Да, создан, но в его состав входят не все перечисленные участники",1,0))</f>
        <v>2</v>
      </c>
      <c r="D91" s="89"/>
      <c r="E91" s="89"/>
      <c r="F91" s="79">
        <f t="shared" si="14"/>
        <v>2</v>
      </c>
      <c r="G91" s="81" t="s">
        <v>287</v>
      </c>
      <c r="H91" s="81" t="s">
        <v>69</v>
      </c>
      <c r="I91" s="81" t="s">
        <v>69</v>
      </c>
      <c r="J91" s="81" t="s">
        <v>69</v>
      </c>
      <c r="K91" s="81" t="s">
        <v>69</v>
      </c>
      <c r="L91" s="90" t="s">
        <v>58</v>
      </c>
      <c r="M91" s="90" t="s">
        <v>153</v>
      </c>
      <c r="N91" s="81">
        <v>44386</v>
      </c>
      <c r="O91" s="78" t="s">
        <v>298</v>
      </c>
      <c r="P91" s="90" t="s">
        <v>297</v>
      </c>
      <c r="Q91" s="90" t="s">
        <v>296</v>
      </c>
      <c r="R91" s="81" t="s">
        <v>69</v>
      </c>
      <c r="S91" s="81" t="s">
        <v>34</v>
      </c>
    </row>
    <row r="92" spans="1:19" x14ac:dyDescent="0.2">
      <c r="A92" s="208" t="s">
        <v>238</v>
      </c>
      <c r="B92" s="76" t="s">
        <v>403</v>
      </c>
      <c r="C92" s="77">
        <f>IF(B92="Да, создан, и в его состав входят все перечисленные участники",2,IF(B92="Да, создан, но в его состав входят не все перечисленные участники",1,0))</f>
        <v>0</v>
      </c>
      <c r="D92" s="78"/>
      <c r="E92" s="78"/>
      <c r="F92" s="79">
        <f t="shared" si="14"/>
        <v>0</v>
      </c>
      <c r="G92" s="81" t="s">
        <v>34</v>
      </c>
      <c r="H92" s="81" t="s">
        <v>34</v>
      </c>
      <c r="I92" s="81" t="s">
        <v>34</v>
      </c>
      <c r="J92" s="81" t="s">
        <v>34</v>
      </c>
      <c r="K92" s="81" t="s">
        <v>34</v>
      </c>
      <c r="L92" s="81" t="s">
        <v>34</v>
      </c>
      <c r="M92" s="81" t="s">
        <v>34</v>
      </c>
      <c r="N92" s="81" t="s">
        <v>34</v>
      </c>
      <c r="O92" s="82" t="s">
        <v>34</v>
      </c>
      <c r="P92" s="81" t="s">
        <v>34</v>
      </c>
      <c r="Q92" s="81" t="s">
        <v>34</v>
      </c>
      <c r="R92" s="81" t="s">
        <v>34</v>
      </c>
      <c r="S92" s="81" t="s">
        <v>34</v>
      </c>
    </row>
    <row r="93" spans="1:19" x14ac:dyDescent="0.2">
      <c r="A93" s="208" t="s">
        <v>109</v>
      </c>
      <c r="B93" s="76" t="s">
        <v>26</v>
      </c>
      <c r="C93" s="77">
        <f t="shared" si="15"/>
        <v>2</v>
      </c>
      <c r="D93" s="89"/>
      <c r="E93" s="89"/>
      <c r="F93" s="79">
        <f t="shared" si="14"/>
        <v>2</v>
      </c>
      <c r="G93" s="81" t="s">
        <v>113</v>
      </c>
      <c r="H93" s="81" t="s">
        <v>69</v>
      </c>
      <c r="I93" s="81" t="s">
        <v>69</v>
      </c>
      <c r="J93" s="81" t="s">
        <v>69</v>
      </c>
      <c r="K93" s="81" t="s">
        <v>69</v>
      </c>
      <c r="L93" s="81" t="s">
        <v>62</v>
      </c>
      <c r="M93" s="81" t="s">
        <v>171</v>
      </c>
      <c r="N93" s="81" t="s">
        <v>689</v>
      </c>
      <c r="O93" s="82" t="s">
        <v>114</v>
      </c>
      <c r="P93" s="81" t="s">
        <v>115</v>
      </c>
      <c r="Q93" s="90" t="s">
        <v>350</v>
      </c>
      <c r="R93" s="94" t="s">
        <v>69</v>
      </c>
      <c r="S93" s="81" t="s">
        <v>34</v>
      </c>
    </row>
    <row r="94" spans="1:19" x14ac:dyDescent="0.2">
      <c r="A94" s="208" t="s">
        <v>99</v>
      </c>
      <c r="B94" s="76" t="s">
        <v>26</v>
      </c>
      <c r="C94" s="77">
        <f t="shared" si="15"/>
        <v>2</v>
      </c>
      <c r="D94" s="89"/>
      <c r="E94" s="89"/>
      <c r="F94" s="79">
        <f t="shared" si="14"/>
        <v>2</v>
      </c>
      <c r="G94" s="81" t="s">
        <v>325</v>
      </c>
      <c r="H94" s="81" t="s">
        <v>69</v>
      </c>
      <c r="I94" s="81" t="s">
        <v>69</v>
      </c>
      <c r="J94" s="81" t="s">
        <v>69</v>
      </c>
      <c r="K94" s="81" t="s">
        <v>69</v>
      </c>
      <c r="L94" s="90" t="s">
        <v>58</v>
      </c>
      <c r="M94" s="81" t="s">
        <v>156</v>
      </c>
      <c r="N94" s="81">
        <v>44742</v>
      </c>
      <c r="O94" s="82" t="s">
        <v>323</v>
      </c>
      <c r="P94" s="81" t="s">
        <v>322</v>
      </c>
      <c r="Q94" s="81" t="s">
        <v>324</v>
      </c>
      <c r="R94" s="81" t="s">
        <v>69</v>
      </c>
      <c r="S94" s="81" t="s">
        <v>34</v>
      </c>
    </row>
    <row r="95" spans="1:19" x14ac:dyDescent="0.2">
      <c r="A95" s="208" t="s">
        <v>73</v>
      </c>
      <c r="B95" s="76" t="s">
        <v>26</v>
      </c>
      <c r="C95" s="77">
        <f t="shared" si="15"/>
        <v>2</v>
      </c>
      <c r="D95" s="78"/>
      <c r="E95" s="78"/>
      <c r="F95" s="79">
        <f t="shared" si="14"/>
        <v>2</v>
      </c>
      <c r="G95" s="83" t="s">
        <v>76</v>
      </c>
      <c r="H95" s="81" t="s">
        <v>69</v>
      </c>
      <c r="I95" s="81" t="s">
        <v>69</v>
      </c>
      <c r="J95" s="81" t="s">
        <v>69</v>
      </c>
      <c r="K95" s="81" t="s">
        <v>69</v>
      </c>
      <c r="L95" s="83" t="s">
        <v>58</v>
      </c>
      <c r="M95" s="81" t="s">
        <v>59</v>
      </c>
      <c r="N95" s="81" t="s">
        <v>690</v>
      </c>
      <c r="O95" s="78">
        <v>11</v>
      </c>
      <c r="P95" s="83" t="s">
        <v>74</v>
      </c>
      <c r="Q95" s="95" t="s">
        <v>77</v>
      </c>
      <c r="R95" s="95" t="s">
        <v>69</v>
      </c>
      <c r="S95" s="81" t="s">
        <v>34</v>
      </c>
    </row>
    <row r="96" spans="1:19" x14ac:dyDescent="0.2">
      <c r="A96" s="208" t="s">
        <v>239</v>
      </c>
      <c r="B96" s="76" t="s">
        <v>403</v>
      </c>
      <c r="C96" s="77">
        <f>IF(B96="Да, создан, и в его состав входят все перечисленные участники",2,IF(B96="Да, создан, но в его состав входят не все перечисленные участники",1,0))</f>
        <v>0</v>
      </c>
      <c r="D96" s="78"/>
      <c r="E96" s="78"/>
      <c r="F96" s="79">
        <f t="shared" si="14"/>
        <v>0</v>
      </c>
      <c r="G96" s="81" t="s">
        <v>34</v>
      </c>
      <c r="H96" s="81" t="s">
        <v>34</v>
      </c>
      <c r="I96" s="81" t="s">
        <v>34</v>
      </c>
      <c r="J96" s="81" t="s">
        <v>34</v>
      </c>
      <c r="K96" s="81" t="s">
        <v>34</v>
      </c>
      <c r="L96" s="81" t="s">
        <v>34</v>
      </c>
      <c r="M96" s="81" t="s">
        <v>34</v>
      </c>
      <c r="N96" s="81" t="s">
        <v>34</v>
      </c>
      <c r="O96" s="82" t="s">
        <v>34</v>
      </c>
      <c r="P96" s="81" t="s">
        <v>34</v>
      </c>
      <c r="Q96" s="81" t="s">
        <v>34</v>
      </c>
      <c r="R96" s="81" t="s">
        <v>34</v>
      </c>
      <c r="S96" s="81" t="s">
        <v>34</v>
      </c>
    </row>
    <row r="97" spans="1:19" x14ac:dyDescent="0.2">
      <c r="A97" s="208" t="s">
        <v>178</v>
      </c>
      <c r="B97" s="76" t="s">
        <v>47</v>
      </c>
      <c r="C97" s="77">
        <f t="shared" si="15"/>
        <v>0</v>
      </c>
      <c r="D97" s="96"/>
      <c r="E97" s="96"/>
      <c r="F97" s="79">
        <f t="shared" si="14"/>
        <v>0</v>
      </c>
      <c r="G97" s="81" t="s">
        <v>404</v>
      </c>
      <c r="H97" s="81" t="s">
        <v>34</v>
      </c>
      <c r="I97" s="81" t="s">
        <v>34</v>
      </c>
      <c r="J97" s="81" t="s">
        <v>34</v>
      </c>
      <c r="K97" s="81" t="s">
        <v>34</v>
      </c>
      <c r="L97" s="81" t="s">
        <v>34</v>
      </c>
      <c r="M97" s="81" t="s">
        <v>34</v>
      </c>
      <c r="N97" s="81" t="s">
        <v>34</v>
      </c>
      <c r="O97" s="82" t="s">
        <v>34</v>
      </c>
      <c r="P97" s="81" t="s">
        <v>34</v>
      </c>
      <c r="Q97" s="81" t="s">
        <v>34</v>
      </c>
      <c r="R97" s="81" t="s">
        <v>34</v>
      </c>
      <c r="S97" s="81" t="s">
        <v>34</v>
      </c>
    </row>
    <row r="98" spans="1:19" x14ac:dyDescent="0.2">
      <c r="A98" s="208" t="s">
        <v>240</v>
      </c>
      <c r="B98" s="76" t="s">
        <v>403</v>
      </c>
      <c r="C98" s="77">
        <f t="shared" si="15"/>
        <v>0</v>
      </c>
      <c r="D98" s="78"/>
      <c r="E98" s="78"/>
      <c r="F98" s="79">
        <f t="shared" si="14"/>
        <v>0</v>
      </c>
      <c r="G98" s="81" t="s">
        <v>34</v>
      </c>
      <c r="H98" s="81" t="s">
        <v>34</v>
      </c>
      <c r="I98" s="81" t="s">
        <v>34</v>
      </c>
      <c r="J98" s="81" t="s">
        <v>34</v>
      </c>
      <c r="K98" s="81" t="s">
        <v>34</v>
      </c>
      <c r="L98" s="81" t="s">
        <v>34</v>
      </c>
      <c r="M98" s="81" t="s">
        <v>34</v>
      </c>
      <c r="N98" s="81" t="s">
        <v>34</v>
      </c>
      <c r="O98" s="82" t="s">
        <v>34</v>
      </c>
      <c r="P98" s="81" t="s">
        <v>34</v>
      </c>
      <c r="Q98" s="81" t="s">
        <v>34</v>
      </c>
      <c r="R98" s="81" t="s">
        <v>34</v>
      </c>
      <c r="S98" s="81" t="s">
        <v>34</v>
      </c>
    </row>
    <row r="99" spans="1:19" x14ac:dyDescent="0.2">
      <c r="A99" s="208" t="s">
        <v>241</v>
      </c>
      <c r="B99" s="76" t="s">
        <v>403</v>
      </c>
      <c r="C99" s="77">
        <f t="shared" si="15"/>
        <v>0</v>
      </c>
      <c r="D99" s="78"/>
      <c r="E99" s="78"/>
      <c r="F99" s="79">
        <f t="shared" si="14"/>
        <v>0</v>
      </c>
      <c r="G99" s="81" t="s">
        <v>34</v>
      </c>
      <c r="H99" s="81" t="s">
        <v>34</v>
      </c>
      <c r="I99" s="81" t="s">
        <v>34</v>
      </c>
      <c r="J99" s="81" t="s">
        <v>34</v>
      </c>
      <c r="K99" s="81" t="s">
        <v>34</v>
      </c>
      <c r="L99" s="81" t="s">
        <v>34</v>
      </c>
      <c r="M99" s="81" t="s">
        <v>34</v>
      </c>
      <c r="N99" s="81" t="s">
        <v>34</v>
      </c>
      <c r="O99" s="82" t="s">
        <v>34</v>
      </c>
      <c r="P99" s="81" t="s">
        <v>34</v>
      </c>
      <c r="Q99" s="81" t="s">
        <v>34</v>
      </c>
      <c r="R99" s="81" t="s">
        <v>34</v>
      </c>
      <c r="S99" s="81" t="s">
        <v>34</v>
      </c>
    </row>
  </sheetData>
  <mergeCells count="20">
    <mergeCell ref="G3:G6"/>
    <mergeCell ref="A3:A6"/>
    <mergeCell ref="C3:F3"/>
    <mergeCell ref="C4:C6"/>
    <mergeCell ref="D4:D6"/>
    <mergeCell ref="F4:F6"/>
    <mergeCell ref="E4:E6"/>
    <mergeCell ref="S3:S6"/>
    <mergeCell ref="P5:P6"/>
    <mergeCell ref="N5:N6"/>
    <mergeCell ref="I5:I6"/>
    <mergeCell ref="L3:P4"/>
    <mergeCell ref="H3:K4"/>
    <mergeCell ref="O5:O6"/>
    <mergeCell ref="R3:R6"/>
    <mergeCell ref="Q3:Q6"/>
    <mergeCell ref="J5:J6"/>
    <mergeCell ref="M5:M6"/>
    <mergeCell ref="L5:L6"/>
    <mergeCell ref="H5:H6"/>
  </mergeCells>
  <conditionalFormatting sqref="A8">
    <cfRule type="dataBar" priority="8">
      <dataBar>
        <cfvo type="min"/>
        <cfvo type="max"/>
        <color rgb="FF638EC6"/>
      </dataBar>
    </cfRule>
    <cfRule type="dataBar" priority="9">
      <dataBar>
        <cfvo type="min"/>
        <cfvo type="max"/>
        <color rgb="FF638EC6"/>
      </dataBar>
    </cfRule>
  </conditionalFormatting>
  <conditionalFormatting sqref="A8:A9">
    <cfRule type="dataBar" priority="16">
      <dataBar>
        <cfvo type="min"/>
        <cfvo type="max"/>
        <color rgb="FF638EC6"/>
      </dataBar>
    </cfRule>
  </conditionalFormatting>
  <conditionalFormatting sqref="A8:A13">
    <cfRule type="dataBar" priority="33">
      <dataBar>
        <cfvo type="min"/>
        <cfvo type="max"/>
        <color rgb="FF638EC6"/>
      </dataBar>
    </cfRule>
  </conditionalFormatting>
  <conditionalFormatting sqref="A9">
    <cfRule type="dataBar" priority="14">
      <dataBar>
        <cfvo type="min"/>
        <cfvo type="max"/>
        <color rgb="FF638EC6"/>
      </dataBar>
    </cfRule>
  </conditionalFormatting>
  <conditionalFormatting sqref="A13">
    <cfRule type="dataBar" priority="10">
      <dataBar>
        <cfvo type="min"/>
        <cfvo type="max"/>
        <color rgb="FF638EC6"/>
      </dataBar>
    </cfRule>
    <cfRule type="dataBar" priority="12">
      <dataBar>
        <cfvo type="min"/>
        <cfvo type="max"/>
        <color rgb="FF638EC6"/>
      </dataBar>
    </cfRule>
    <cfRule type="dataBar" priority="11">
      <dataBar>
        <cfvo type="min"/>
        <cfvo type="max"/>
        <color rgb="FF638EC6"/>
      </dataBar>
    </cfRule>
  </conditionalFormatting>
  <conditionalFormatting sqref="A15">
    <cfRule type="dataBar" priority="7">
      <dataBar>
        <cfvo type="min"/>
        <cfvo type="max"/>
        <color rgb="FF638EC6"/>
      </dataBar>
    </cfRule>
  </conditionalFormatting>
  <conditionalFormatting sqref="A17">
    <cfRule type="dataBar" priority="6">
      <dataBar>
        <cfvo type="min"/>
        <cfvo type="max"/>
        <color rgb="FF638EC6"/>
      </dataBar>
    </cfRule>
  </conditionalFormatting>
  <conditionalFormatting sqref="A23">
    <cfRule type="dataBar" priority="5">
      <dataBar>
        <cfvo type="min"/>
        <cfvo type="max"/>
        <color rgb="FF638EC6"/>
      </dataBar>
    </cfRule>
  </conditionalFormatting>
  <conditionalFormatting sqref="A24">
    <cfRule type="dataBar" priority="3">
      <dataBar>
        <cfvo type="min"/>
        <cfvo type="max"/>
        <color rgb="FF638EC6"/>
      </dataBar>
    </cfRule>
    <cfRule type="dataBar" priority="4">
      <dataBar>
        <cfvo type="min"/>
        <cfvo type="max"/>
        <color rgb="FF638EC6"/>
      </dataBar>
    </cfRule>
    <cfRule type="dataBar" priority="2">
      <dataBar>
        <cfvo type="min"/>
        <cfvo type="max"/>
        <color rgb="FF638EC6"/>
      </dataBar>
    </cfRule>
    <cfRule type="dataBar" priority="1">
      <dataBar>
        <cfvo type="min"/>
        <cfvo type="max"/>
        <color rgb="FF638EC6"/>
      </dataBar>
    </cfRule>
  </conditionalFormatting>
  <dataValidations count="1">
    <dataValidation type="list" allowBlank="1" showInputMessage="1" showErrorMessage="1" sqref="B8" xr:uid="{00000000-0002-0000-0400-000000000000}">
      <formula1>$B$4:$B$6</formula1>
    </dataValidation>
  </dataValidations>
  <hyperlinks>
    <hyperlink ref="Q15" r:id="rId1" xr:uid="{00000000-0004-0000-0400-000000000000}"/>
    <hyperlink ref="Q24" r:id="rId2" xr:uid="{00000000-0004-0000-0400-000001000000}"/>
    <hyperlink ref="Q33" r:id="rId3" xr:uid="{00000000-0004-0000-0400-000002000000}"/>
    <hyperlink ref="Q95" r:id="rId4" xr:uid="{00000000-0004-0000-0400-000003000000}"/>
    <hyperlink ref="Q94" r:id="rId5" xr:uid="{00000000-0004-0000-0400-000004000000}"/>
    <hyperlink ref="Q91" r:id="rId6" xr:uid="{00000000-0004-0000-0400-000005000000}"/>
    <hyperlink ref="Q30" r:id="rId7" xr:uid="{00000000-0004-0000-0400-000006000000}"/>
    <hyperlink ref="Q65" r:id="rId8" xr:uid="{00000000-0004-0000-0400-000007000000}"/>
    <hyperlink ref="Q78" r:id="rId9" xr:uid="{00000000-0004-0000-0400-000008000000}"/>
    <hyperlink ref="Q86" r:id="rId10" xr:uid="{00000000-0004-0000-0400-000009000000}"/>
    <hyperlink ref="Q93" r:id="rId11" xr:uid="{00000000-0004-0000-0400-00000A000000}"/>
  </hyperlinks>
  <pageMargins left="0.95866141699999996" right="0.95866141699999996" top="1.2480314960000001" bottom="1.2480314960000001" header="0.31496062992126" footer="1.3149606300000001"/>
  <pageSetup paperSize="9" scale="65" fitToWidth="2" fitToHeight="6" orientation="landscape"/>
  <headerFooter>
    <oddFooter>&amp;C&amp;A&amp;R&amp;P</oddFooter>
  </headerFooter>
  <ignoredErrors>
    <ignoredError sqref="O3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06"/>
  <sheetViews>
    <sheetView zoomScaleNormal="100" zoomScaleSheetLayoutView="80" workbookViewId="0">
      <pane ySplit="7" topLeftCell="A8" activePane="bottomLeft" state="frozen"/>
      <selection activeCell="G33" sqref="G33:G2385"/>
      <selection pane="bottomLeft" sqref="A1:L1"/>
    </sheetView>
  </sheetViews>
  <sheetFormatPr baseColWidth="10" defaultColWidth="8.83203125" defaultRowHeight="15" x14ac:dyDescent="0.2"/>
  <cols>
    <col min="1" max="1" width="22.83203125" style="2" customWidth="1"/>
    <col min="2" max="2" width="39.1640625" style="13" customWidth="1"/>
    <col min="3" max="3" width="5.5" style="5" customWidth="1"/>
    <col min="4" max="4" width="4.5" style="5" customWidth="1"/>
    <col min="5" max="5" width="5.5" style="6" customWidth="1"/>
    <col min="6" max="7" width="12.5" style="6" customWidth="1"/>
    <col min="8" max="9" width="9.5" style="6" customWidth="1"/>
    <col min="10" max="10" width="14.1640625" style="6" customWidth="1"/>
    <col min="11" max="11" width="11.5" style="6" customWidth="1"/>
    <col min="12" max="12" width="15.5" customWidth="1"/>
    <col min="13" max="13" width="8.83203125" style="152"/>
  </cols>
  <sheetData>
    <row r="1" spans="1:13" s="1" customFormat="1" ht="30" customHeight="1" x14ac:dyDescent="0.2">
      <c r="A1" s="231" t="s">
        <v>373</v>
      </c>
      <c r="B1" s="231"/>
      <c r="C1" s="231"/>
      <c r="D1" s="231"/>
      <c r="E1" s="231"/>
      <c r="F1" s="231"/>
      <c r="G1" s="231"/>
      <c r="H1" s="231"/>
      <c r="I1" s="231"/>
      <c r="J1" s="231"/>
      <c r="K1" s="231"/>
      <c r="L1" s="232"/>
      <c r="M1" s="152"/>
    </row>
    <row r="2" spans="1:13" s="1" customFormat="1" ht="16" customHeight="1" x14ac:dyDescent="0.2">
      <c r="A2" s="233" t="s">
        <v>657</v>
      </c>
      <c r="B2" s="234"/>
      <c r="C2" s="234"/>
      <c r="D2" s="234"/>
      <c r="E2" s="234"/>
      <c r="F2" s="234"/>
      <c r="G2" s="234"/>
      <c r="H2" s="234"/>
      <c r="I2" s="234"/>
      <c r="J2" s="234"/>
      <c r="K2" s="234"/>
      <c r="L2" s="235"/>
      <c r="M2" s="152"/>
    </row>
    <row r="3" spans="1:13" ht="72.75" customHeight="1" x14ac:dyDescent="0.2">
      <c r="A3" s="236" t="s">
        <v>747</v>
      </c>
      <c r="B3" s="192" t="s">
        <v>374</v>
      </c>
      <c r="C3" s="238" t="s">
        <v>375</v>
      </c>
      <c r="D3" s="238"/>
      <c r="E3" s="238"/>
      <c r="F3" s="236" t="s">
        <v>55</v>
      </c>
      <c r="G3" s="236" t="s">
        <v>696</v>
      </c>
      <c r="H3" s="236" t="s">
        <v>159</v>
      </c>
      <c r="I3" s="236"/>
      <c r="J3" s="237"/>
      <c r="K3" s="237"/>
      <c r="L3" s="236" t="s">
        <v>165</v>
      </c>
    </row>
    <row r="4" spans="1:13" ht="28" customHeight="1" x14ac:dyDescent="0.2">
      <c r="A4" s="237"/>
      <c r="B4" s="193" t="str">
        <f>'Методика (раздел 12)'!B31</f>
        <v>Да, проведено несколько (два и более) заседаний в текущем финансовом году</v>
      </c>
      <c r="C4" s="236" t="s">
        <v>12</v>
      </c>
      <c r="D4" s="237" t="s">
        <v>13</v>
      </c>
      <c r="E4" s="239" t="s">
        <v>11</v>
      </c>
      <c r="F4" s="236"/>
      <c r="G4" s="236"/>
      <c r="H4" s="236" t="s">
        <v>41</v>
      </c>
      <c r="I4" s="236" t="s">
        <v>45</v>
      </c>
      <c r="J4" s="236" t="s">
        <v>694</v>
      </c>
      <c r="K4" s="236" t="s">
        <v>56</v>
      </c>
      <c r="L4" s="236"/>
    </row>
    <row r="5" spans="1:13" ht="28" customHeight="1" x14ac:dyDescent="0.2">
      <c r="A5" s="237"/>
      <c r="B5" s="193" t="str">
        <f>'Методика (раздел 12)'!B32</f>
        <v>Да, проведено одно заседание в текущем финансовом году</v>
      </c>
      <c r="C5" s="236"/>
      <c r="D5" s="237"/>
      <c r="E5" s="240"/>
      <c r="F5" s="236"/>
      <c r="G5" s="236"/>
      <c r="H5" s="236"/>
      <c r="I5" s="236"/>
      <c r="J5" s="236"/>
      <c r="K5" s="236"/>
      <c r="L5" s="236"/>
    </row>
    <row r="6" spans="1:13" ht="28" customHeight="1" x14ac:dyDescent="0.2">
      <c r="A6" s="237"/>
      <c r="B6" s="193" t="str">
        <f>'Методика (раздел 12)'!B33</f>
        <v>Нет, заседания не состоялись или сведения об этом отсутствуют, либо совещательный орган не создан</v>
      </c>
      <c r="C6" s="236"/>
      <c r="D6" s="237"/>
      <c r="E6" s="241"/>
      <c r="F6" s="236"/>
      <c r="G6" s="236"/>
      <c r="H6" s="236"/>
      <c r="I6" s="236"/>
      <c r="J6" s="236"/>
      <c r="K6" s="236"/>
      <c r="L6" s="236"/>
    </row>
    <row r="7" spans="1:13" ht="15" customHeight="1" x14ac:dyDescent="0.2">
      <c r="A7" s="194" t="s">
        <v>0</v>
      </c>
      <c r="B7" s="195"/>
      <c r="C7" s="196"/>
      <c r="D7" s="196"/>
      <c r="E7" s="197"/>
      <c r="F7" s="195"/>
      <c r="G7" s="195"/>
      <c r="H7" s="195"/>
      <c r="I7" s="195"/>
      <c r="J7" s="195"/>
      <c r="K7" s="195"/>
      <c r="L7" s="198"/>
    </row>
    <row r="8" spans="1:13" ht="15" customHeight="1" x14ac:dyDescent="0.2">
      <c r="A8" s="176" t="s">
        <v>61</v>
      </c>
      <c r="B8" s="105" t="s">
        <v>389</v>
      </c>
      <c r="C8" s="106">
        <f>IF(B8="Да, проведено несколько (два и более) заседаний в текущем финансовом году",2,IF(B8="Да, проведено одно заседание в текущем финансовом году",1,0))</f>
        <v>0</v>
      </c>
      <c r="D8" s="107"/>
      <c r="E8" s="108">
        <f t="shared" ref="E8:E18" si="0">C8*(1-D8)</f>
        <v>0</v>
      </c>
      <c r="F8" s="109" t="s">
        <v>150</v>
      </c>
      <c r="G8" s="106" t="s">
        <v>34</v>
      </c>
      <c r="H8" s="110" t="s">
        <v>34</v>
      </c>
      <c r="I8" s="110" t="s">
        <v>34</v>
      </c>
      <c r="J8" s="110" t="s">
        <v>34</v>
      </c>
      <c r="K8" s="110" t="s">
        <v>34</v>
      </c>
      <c r="L8" s="153" t="s">
        <v>34</v>
      </c>
      <c r="M8" s="37"/>
    </row>
    <row r="9" spans="1:13" ht="15" customHeight="1" x14ac:dyDescent="0.2">
      <c r="A9" s="176" t="s">
        <v>182</v>
      </c>
      <c r="B9" s="105" t="s">
        <v>403</v>
      </c>
      <c r="C9" s="106">
        <f t="shared" ref="C9:C18" si="1">IF(B9="Да, проведено несколько (два и более) заседаний в текущем финансовом году",2,IF(B9="Да, проведено одно заседание в текущем финансовом году",1,0))</f>
        <v>0</v>
      </c>
      <c r="D9" s="107"/>
      <c r="E9" s="108">
        <f t="shared" si="0"/>
        <v>0</v>
      </c>
      <c r="F9" s="109" t="s">
        <v>34</v>
      </c>
      <c r="G9" s="106" t="s">
        <v>34</v>
      </c>
      <c r="H9" s="110" t="s">
        <v>34</v>
      </c>
      <c r="I9" s="110" t="s">
        <v>34</v>
      </c>
      <c r="J9" s="110" t="s">
        <v>34</v>
      </c>
      <c r="K9" s="110" t="s">
        <v>34</v>
      </c>
      <c r="L9" s="153" t="s">
        <v>34</v>
      </c>
      <c r="M9" s="37"/>
    </row>
    <row r="10" spans="1:13" ht="15" customHeight="1" x14ac:dyDescent="0.2">
      <c r="A10" s="176" t="s">
        <v>183</v>
      </c>
      <c r="B10" s="105" t="s">
        <v>403</v>
      </c>
      <c r="C10" s="106">
        <f t="shared" si="1"/>
        <v>0</v>
      </c>
      <c r="D10" s="107"/>
      <c r="E10" s="108">
        <f t="shared" si="0"/>
        <v>0</v>
      </c>
      <c r="F10" s="109" t="s">
        <v>34</v>
      </c>
      <c r="G10" s="106" t="s">
        <v>34</v>
      </c>
      <c r="H10" s="110" t="s">
        <v>34</v>
      </c>
      <c r="I10" s="110" t="s">
        <v>34</v>
      </c>
      <c r="J10" s="110" t="s">
        <v>34</v>
      </c>
      <c r="K10" s="110" t="s">
        <v>34</v>
      </c>
      <c r="L10" s="153" t="s">
        <v>34</v>
      </c>
      <c r="M10" s="37"/>
    </row>
    <row r="11" spans="1:13" ht="15" customHeight="1" x14ac:dyDescent="0.2">
      <c r="A11" s="176" t="s">
        <v>184</v>
      </c>
      <c r="B11" s="105" t="s">
        <v>403</v>
      </c>
      <c r="C11" s="106">
        <f t="shared" si="1"/>
        <v>0</v>
      </c>
      <c r="D11" s="107"/>
      <c r="E11" s="108">
        <f t="shared" si="0"/>
        <v>0</v>
      </c>
      <c r="F11" s="109" t="s">
        <v>34</v>
      </c>
      <c r="G11" s="106" t="s">
        <v>34</v>
      </c>
      <c r="H11" s="110" t="s">
        <v>34</v>
      </c>
      <c r="I11" s="110" t="s">
        <v>34</v>
      </c>
      <c r="J11" s="110" t="s">
        <v>34</v>
      </c>
      <c r="K11" s="110" t="s">
        <v>34</v>
      </c>
      <c r="L11" s="153" t="s">
        <v>34</v>
      </c>
      <c r="M11" s="37"/>
    </row>
    <row r="12" spans="1:13" ht="15" customHeight="1" x14ac:dyDescent="0.2">
      <c r="A12" s="176" t="s">
        <v>82</v>
      </c>
      <c r="B12" s="105" t="s">
        <v>403</v>
      </c>
      <c r="C12" s="106">
        <f t="shared" si="1"/>
        <v>0</v>
      </c>
      <c r="D12" s="107"/>
      <c r="E12" s="108">
        <f t="shared" si="0"/>
        <v>0</v>
      </c>
      <c r="F12" s="109" t="s">
        <v>34</v>
      </c>
      <c r="G12" s="106" t="s">
        <v>34</v>
      </c>
      <c r="H12" s="110" t="s">
        <v>34</v>
      </c>
      <c r="I12" s="110" t="s">
        <v>34</v>
      </c>
      <c r="J12" s="110" t="s">
        <v>34</v>
      </c>
      <c r="K12" s="110" t="s">
        <v>34</v>
      </c>
      <c r="L12" s="153" t="s">
        <v>34</v>
      </c>
      <c r="M12" s="37"/>
    </row>
    <row r="13" spans="1:13" ht="15" customHeight="1" x14ac:dyDescent="0.2">
      <c r="A13" s="176" t="s">
        <v>185</v>
      </c>
      <c r="B13" s="105" t="s">
        <v>403</v>
      </c>
      <c r="C13" s="106">
        <f t="shared" si="1"/>
        <v>0</v>
      </c>
      <c r="D13" s="107"/>
      <c r="E13" s="108">
        <f t="shared" si="0"/>
        <v>0</v>
      </c>
      <c r="F13" s="109" t="s">
        <v>34</v>
      </c>
      <c r="G13" s="106" t="s">
        <v>34</v>
      </c>
      <c r="H13" s="110" t="s">
        <v>34</v>
      </c>
      <c r="I13" s="110" t="s">
        <v>34</v>
      </c>
      <c r="J13" s="110" t="s">
        <v>34</v>
      </c>
      <c r="K13" s="110" t="s">
        <v>34</v>
      </c>
      <c r="L13" s="153" t="s">
        <v>34</v>
      </c>
      <c r="M13" s="37"/>
    </row>
    <row r="14" spans="1:13" ht="15" customHeight="1" x14ac:dyDescent="0.2">
      <c r="A14" s="176" t="s">
        <v>186</v>
      </c>
      <c r="B14" s="105" t="s">
        <v>403</v>
      </c>
      <c r="C14" s="106">
        <f t="shared" si="1"/>
        <v>0</v>
      </c>
      <c r="D14" s="107"/>
      <c r="E14" s="108">
        <f t="shared" si="0"/>
        <v>0</v>
      </c>
      <c r="F14" s="109" t="s">
        <v>34</v>
      </c>
      <c r="G14" s="106" t="s">
        <v>34</v>
      </c>
      <c r="H14" s="110" t="s">
        <v>34</v>
      </c>
      <c r="I14" s="110" t="s">
        <v>34</v>
      </c>
      <c r="J14" s="110" t="s">
        <v>34</v>
      </c>
      <c r="K14" s="110" t="s">
        <v>34</v>
      </c>
      <c r="L14" s="153" t="s">
        <v>34</v>
      </c>
      <c r="M14" s="37"/>
    </row>
    <row r="15" spans="1:13" ht="15" customHeight="1" x14ac:dyDescent="0.2">
      <c r="A15" s="176" t="s">
        <v>68</v>
      </c>
      <c r="B15" s="105" t="s">
        <v>387</v>
      </c>
      <c r="C15" s="106">
        <f t="shared" si="1"/>
        <v>2</v>
      </c>
      <c r="D15" s="107"/>
      <c r="E15" s="108">
        <f t="shared" si="0"/>
        <v>2</v>
      </c>
      <c r="F15" s="109" t="s">
        <v>69</v>
      </c>
      <c r="G15" s="106">
        <v>2</v>
      </c>
      <c r="H15" s="110">
        <v>44705</v>
      </c>
      <c r="I15" s="110" t="s">
        <v>160</v>
      </c>
      <c r="J15" s="111" t="s">
        <v>318</v>
      </c>
      <c r="K15" s="111" t="s">
        <v>319</v>
      </c>
      <c r="L15" s="153" t="s">
        <v>34</v>
      </c>
    </row>
    <row r="16" spans="1:13" ht="15" customHeight="1" x14ac:dyDescent="0.2">
      <c r="A16" s="110" t="s">
        <v>34</v>
      </c>
      <c r="B16" s="110" t="s">
        <v>34</v>
      </c>
      <c r="C16" s="109" t="s">
        <v>34</v>
      </c>
      <c r="D16" s="109" t="s">
        <v>34</v>
      </c>
      <c r="E16" s="109" t="s">
        <v>34</v>
      </c>
      <c r="F16" s="109" t="s">
        <v>34</v>
      </c>
      <c r="G16" s="109" t="s">
        <v>34</v>
      </c>
      <c r="H16" s="110">
        <v>44782</v>
      </c>
      <c r="I16" s="110" t="s">
        <v>160</v>
      </c>
      <c r="J16" s="111" t="s">
        <v>543</v>
      </c>
      <c r="K16" s="111" t="s">
        <v>544</v>
      </c>
      <c r="L16" s="153" t="s">
        <v>34</v>
      </c>
    </row>
    <row r="17" spans="1:13" ht="15" customHeight="1" x14ac:dyDescent="0.2">
      <c r="A17" s="176" t="s">
        <v>187</v>
      </c>
      <c r="B17" s="105" t="s">
        <v>403</v>
      </c>
      <c r="C17" s="106">
        <f t="shared" si="1"/>
        <v>0</v>
      </c>
      <c r="D17" s="107"/>
      <c r="E17" s="108">
        <f t="shared" si="0"/>
        <v>0</v>
      </c>
      <c r="F17" s="109" t="s">
        <v>34</v>
      </c>
      <c r="G17" s="109" t="s">
        <v>34</v>
      </c>
      <c r="H17" s="110" t="s">
        <v>34</v>
      </c>
      <c r="I17" s="110" t="s">
        <v>34</v>
      </c>
      <c r="J17" s="110" t="s">
        <v>34</v>
      </c>
      <c r="K17" s="110" t="s">
        <v>34</v>
      </c>
      <c r="L17" s="153" t="s">
        <v>34</v>
      </c>
      <c r="M17" s="37"/>
    </row>
    <row r="18" spans="1:13" ht="15" customHeight="1" x14ac:dyDescent="0.2">
      <c r="A18" s="176" t="s">
        <v>250</v>
      </c>
      <c r="B18" s="105" t="s">
        <v>387</v>
      </c>
      <c r="C18" s="106">
        <f t="shared" si="1"/>
        <v>2</v>
      </c>
      <c r="D18" s="107"/>
      <c r="E18" s="108">
        <f t="shared" si="0"/>
        <v>2</v>
      </c>
      <c r="F18" s="109" t="s">
        <v>69</v>
      </c>
      <c r="G18" s="106">
        <v>3</v>
      </c>
      <c r="H18" s="110">
        <v>44581</v>
      </c>
      <c r="I18" s="110" t="s">
        <v>164</v>
      </c>
      <c r="J18" s="110" t="s">
        <v>292</v>
      </c>
      <c r="K18" s="153" t="s">
        <v>437</v>
      </c>
      <c r="L18" s="153" t="s">
        <v>34</v>
      </c>
    </row>
    <row r="19" spans="1:13" ht="15" customHeight="1" x14ac:dyDescent="0.2">
      <c r="A19" s="110" t="s">
        <v>34</v>
      </c>
      <c r="B19" s="110" t="s">
        <v>34</v>
      </c>
      <c r="C19" s="109" t="s">
        <v>34</v>
      </c>
      <c r="D19" s="109" t="s">
        <v>34</v>
      </c>
      <c r="E19" s="109" t="s">
        <v>34</v>
      </c>
      <c r="F19" s="109" t="s">
        <v>34</v>
      </c>
      <c r="G19" s="109" t="s">
        <v>34</v>
      </c>
      <c r="H19" s="110">
        <v>44676</v>
      </c>
      <c r="I19" s="110" t="s">
        <v>164</v>
      </c>
      <c r="J19" s="110" t="s">
        <v>293</v>
      </c>
      <c r="K19" s="153" t="s">
        <v>437</v>
      </c>
      <c r="L19" s="153" t="s">
        <v>34</v>
      </c>
    </row>
    <row r="20" spans="1:13" ht="15" customHeight="1" x14ac:dyDescent="0.2">
      <c r="A20" s="110" t="s">
        <v>34</v>
      </c>
      <c r="B20" s="110" t="s">
        <v>34</v>
      </c>
      <c r="C20" s="109" t="s">
        <v>34</v>
      </c>
      <c r="D20" s="109" t="s">
        <v>34</v>
      </c>
      <c r="E20" s="109" t="s">
        <v>34</v>
      </c>
      <c r="F20" s="109" t="s">
        <v>34</v>
      </c>
      <c r="G20" s="109" t="s">
        <v>34</v>
      </c>
      <c r="H20" s="110">
        <v>44762</v>
      </c>
      <c r="I20" s="110" t="s">
        <v>164</v>
      </c>
      <c r="J20" s="110" t="s">
        <v>440</v>
      </c>
      <c r="K20" s="153" t="s">
        <v>437</v>
      </c>
      <c r="L20" s="153" t="s">
        <v>34</v>
      </c>
    </row>
    <row r="21" spans="1:13" ht="15" customHeight="1" x14ac:dyDescent="0.2">
      <c r="A21" s="176" t="s">
        <v>188</v>
      </c>
      <c r="B21" s="105" t="s">
        <v>403</v>
      </c>
      <c r="C21" s="106">
        <f t="shared" ref="C21:C80" si="2">IF(B21="Да, проведено несколько (два и более) заседаний в текущем финансовом году",2,IF(B21="Да, проведено одно заседание в текущем финансовом году",1,0))</f>
        <v>0</v>
      </c>
      <c r="D21" s="107"/>
      <c r="E21" s="108">
        <f t="shared" ref="E21:E27" si="3">C21*(1-D21)</f>
        <v>0</v>
      </c>
      <c r="F21" s="109" t="s">
        <v>34</v>
      </c>
      <c r="G21" s="109" t="s">
        <v>34</v>
      </c>
      <c r="H21" s="110" t="s">
        <v>34</v>
      </c>
      <c r="I21" s="110" t="s">
        <v>34</v>
      </c>
      <c r="J21" s="110" t="s">
        <v>34</v>
      </c>
      <c r="K21" s="110" t="s">
        <v>34</v>
      </c>
      <c r="L21" s="153" t="s">
        <v>34</v>
      </c>
      <c r="M21" s="37"/>
    </row>
    <row r="22" spans="1:13" ht="15" customHeight="1" x14ac:dyDescent="0.2">
      <c r="A22" s="176" t="s">
        <v>189</v>
      </c>
      <c r="B22" s="105" t="s">
        <v>389</v>
      </c>
      <c r="C22" s="106">
        <f t="shared" si="2"/>
        <v>0</v>
      </c>
      <c r="D22" s="107"/>
      <c r="E22" s="108">
        <f t="shared" si="3"/>
        <v>0</v>
      </c>
      <c r="F22" s="109" t="s">
        <v>150</v>
      </c>
      <c r="G22" s="109" t="s">
        <v>34</v>
      </c>
      <c r="H22" s="110" t="s">
        <v>34</v>
      </c>
      <c r="I22" s="110" t="s">
        <v>34</v>
      </c>
      <c r="J22" s="110" t="s">
        <v>34</v>
      </c>
      <c r="K22" s="110" t="s">
        <v>34</v>
      </c>
      <c r="L22" s="153" t="s">
        <v>34</v>
      </c>
      <c r="M22" s="37"/>
    </row>
    <row r="23" spans="1:13" ht="15" customHeight="1" x14ac:dyDescent="0.2">
      <c r="A23" s="176" t="s">
        <v>190</v>
      </c>
      <c r="B23" s="105" t="s">
        <v>403</v>
      </c>
      <c r="C23" s="106">
        <f t="shared" si="2"/>
        <v>0</v>
      </c>
      <c r="D23" s="107"/>
      <c r="E23" s="108">
        <f t="shared" si="3"/>
        <v>0</v>
      </c>
      <c r="F23" s="109" t="s">
        <v>34</v>
      </c>
      <c r="G23" s="109" t="s">
        <v>34</v>
      </c>
      <c r="H23" s="110" t="s">
        <v>34</v>
      </c>
      <c r="I23" s="110" t="s">
        <v>34</v>
      </c>
      <c r="J23" s="110" t="s">
        <v>34</v>
      </c>
      <c r="K23" s="110" t="s">
        <v>34</v>
      </c>
      <c r="L23" s="153" t="s">
        <v>34</v>
      </c>
      <c r="M23" s="37"/>
    </row>
    <row r="24" spans="1:13" ht="15" customHeight="1" x14ac:dyDescent="0.2">
      <c r="A24" s="176" t="s">
        <v>191</v>
      </c>
      <c r="B24" s="105" t="s">
        <v>403</v>
      </c>
      <c r="C24" s="106">
        <f t="shared" si="2"/>
        <v>0</v>
      </c>
      <c r="D24" s="107"/>
      <c r="E24" s="108">
        <f t="shared" si="3"/>
        <v>0</v>
      </c>
      <c r="F24" s="109" t="s">
        <v>34</v>
      </c>
      <c r="G24" s="109" t="s">
        <v>34</v>
      </c>
      <c r="H24" s="110" t="s">
        <v>34</v>
      </c>
      <c r="I24" s="110" t="s">
        <v>34</v>
      </c>
      <c r="J24" s="110" t="s">
        <v>34</v>
      </c>
      <c r="K24" s="110" t="s">
        <v>34</v>
      </c>
      <c r="L24" s="153" t="s">
        <v>34</v>
      </c>
      <c r="M24" s="37"/>
    </row>
    <row r="25" spans="1:13" ht="15" customHeight="1" x14ac:dyDescent="0.2">
      <c r="A25" s="176" t="s">
        <v>192</v>
      </c>
      <c r="B25" s="105" t="s">
        <v>403</v>
      </c>
      <c r="C25" s="106">
        <f t="shared" si="2"/>
        <v>0</v>
      </c>
      <c r="D25" s="107"/>
      <c r="E25" s="108">
        <f t="shared" si="3"/>
        <v>0</v>
      </c>
      <c r="F25" s="109" t="s">
        <v>34</v>
      </c>
      <c r="G25" s="109" t="s">
        <v>34</v>
      </c>
      <c r="H25" s="110" t="s">
        <v>34</v>
      </c>
      <c r="I25" s="110" t="s">
        <v>34</v>
      </c>
      <c r="J25" s="110" t="s">
        <v>34</v>
      </c>
      <c r="K25" s="110" t="s">
        <v>34</v>
      </c>
      <c r="L25" s="153" t="s">
        <v>34</v>
      </c>
      <c r="M25" s="37"/>
    </row>
    <row r="26" spans="1:13" ht="15" customHeight="1" x14ac:dyDescent="0.2">
      <c r="A26" s="199" t="s">
        <v>97</v>
      </c>
      <c r="B26" s="105" t="s">
        <v>388</v>
      </c>
      <c r="C26" s="106">
        <f t="shared" si="2"/>
        <v>1</v>
      </c>
      <c r="D26" s="107"/>
      <c r="E26" s="108">
        <f t="shared" si="3"/>
        <v>1</v>
      </c>
      <c r="F26" s="109" t="s">
        <v>69</v>
      </c>
      <c r="G26" s="106">
        <v>1</v>
      </c>
      <c r="H26" s="110">
        <v>44740</v>
      </c>
      <c r="I26" s="110" t="s">
        <v>164</v>
      </c>
      <c r="J26" s="110" t="s">
        <v>691</v>
      </c>
      <c r="K26" s="110" t="s">
        <v>695</v>
      </c>
      <c r="L26" s="153" t="s">
        <v>34</v>
      </c>
    </row>
    <row r="27" spans="1:13" ht="15" customHeight="1" x14ac:dyDescent="0.2">
      <c r="A27" s="199" t="s">
        <v>92</v>
      </c>
      <c r="B27" s="105" t="s">
        <v>388</v>
      </c>
      <c r="C27" s="106">
        <f t="shared" si="2"/>
        <v>1</v>
      </c>
      <c r="D27" s="107"/>
      <c r="E27" s="108">
        <f t="shared" si="3"/>
        <v>1</v>
      </c>
      <c r="F27" s="109" t="s">
        <v>69</v>
      </c>
      <c r="G27" s="106">
        <v>1</v>
      </c>
      <c r="H27" s="110">
        <v>44742</v>
      </c>
      <c r="I27" s="110" t="s">
        <v>164</v>
      </c>
      <c r="J27" s="110" t="s">
        <v>349</v>
      </c>
      <c r="K27" s="200" t="s">
        <v>162</v>
      </c>
      <c r="L27" s="110" t="s">
        <v>438</v>
      </c>
      <c r="M27" s="152" t="s">
        <v>34</v>
      </c>
    </row>
    <row r="28" spans="1:13" ht="15" customHeight="1" x14ac:dyDescent="0.2">
      <c r="A28" s="176" t="s">
        <v>193</v>
      </c>
      <c r="B28" s="105" t="s">
        <v>403</v>
      </c>
      <c r="C28" s="106">
        <f t="shared" si="2"/>
        <v>0</v>
      </c>
      <c r="D28" s="107"/>
      <c r="E28" s="108">
        <f>C28*(1-D28)</f>
        <v>0</v>
      </c>
      <c r="F28" s="109" t="s">
        <v>34</v>
      </c>
      <c r="G28" s="109" t="s">
        <v>34</v>
      </c>
      <c r="H28" s="110" t="s">
        <v>34</v>
      </c>
      <c r="I28" s="110" t="s">
        <v>34</v>
      </c>
      <c r="J28" s="110" t="s">
        <v>34</v>
      </c>
      <c r="K28" s="110" t="s">
        <v>34</v>
      </c>
      <c r="L28" s="153" t="s">
        <v>34</v>
      </c>
      <c r="M28" s="37"/>
    </row>
    <row r="29" spans="1:13" ht="15" customHeight="1" x14ac:dyDescent="0.2">
      <c r="A29" s="201" t="s">
        <v>1</v>
      </c>
      <c r="B29" s="195"/>
      <c r="C29" s="196"/>
      <c r="D29" s="196"/>
      <c r="E29" s="197"/>
      <c r="F29" s="195"/>
      <c r="G29" s="202"/>
      <c r="H29" s="195"/>
      <c r="I29" s="195"/>
      <c r="J29" s="195"/>
      <c r="K29" s="195"/>
      <c r="L29" s="198"/>
      <c r="M29" s="37"/>
    </row>
    <row r="30" spans="1:13" ht="15" customHeight="1" x14ac:dyDescent="0.2">
      <c r="A30" s="176" t="s">
        <v>194</v>
      </c>
      <c r="B30" s="105" t="s">
        <v>403</v>
      </c>
      <c r="C30" s="106">
        <f t="shared" si="2"/>
        <v>0</v>
      </c>
      <c r="D30" s="107"/>
      <c r="E30" s="108">
        <f>C30*(1-D30)</f>
        <v>0</v>
      </c>
      <c r="F30" s="109" t="s">
        <v>34</v>
      </c>
      <c r="G30" s="109" t="s">
        <v>34</v>
      </c>
      <c r="H30" s="110" t="s">
        <v>34</v>
      </c>
      <c r="I30" s="110" t="s">
        <v>34</v>
      </c>
      <c r="J30" s="110" t="s">
        <v>34</v>
      </c>
      <c r="K30" s="110" t="s">
        <v>34</v>
      </c>
      <c r="L30" s="153" t="s">
        <v>34</v>
      </c>
      <c r="M30" s="37"/>
    </row>
    <row r="31" spans="1:13" ht="15" customHeight="1" x14ac:dyDescent="0.2">
      <c r="A31" s="199" t="s">
        <v>116</v>
      </c>
      <c r="B31" s="105" t="s">
        <v>389</v>
      </c>
      <c r="C31" s="106">
        <f t="shared" si="2"/>
        <v>0</v>
      </c>
      <c r="D31" s="203"/>
      <c r="E31" s="108">
        <f>C31*(1-D31)</f>
        <v>0</v>
      </c>
      <c r="F31" s="109" t="s">
        <v>150</v>
      </c>
      <c r="G31" s="109" t="s">
        <v>34</v>
      </c>
      <c r="H31" s="110" t="s">
        <v>34</v>
      </c>
      <c r="I31" s="110" t="s">
        <v>34</v>
      </c>
      <c r="J31" s="110" t="s">
        <v>34</v>
      </c>
      <c r="K31" s="110" t="s">
        <v>34</v>
      </c>
      <c r="L31" s="153" t="s">
        <v>34</v>
      </c>
      <c r="M31" s="37"/>
    </row>
    <row r="32" spans="1:13" ht="15" customHeight="1" x14ac:dyDescent="0.2">
      <c r="A32" s="176" t="s">
        <v>195</v>
      </c>
      <c r="B32" s="105" t="s">
        <v>403</v>
      </c>
      <c r="C32" s="106">
        <f t="shared" si="2"/>
        <v>0</v>
      </c>
      <c r="D32" s="107"/>
      <c r="E32" s="108">
        <f>C32*(1-D32)</f>
        <v>0</v>
      </c>
      <c r="F32" s="109" t="s">
        <v>34</v>
      </c>
      <c r="G32" s="109" t="s">
        <v>34</v>
      </c>
      <c r="H32" s="110" t="s">
        <v>34</v>
      </c>
      <c r="I32" s="110" t="s">
        <v>34</v>
      </c>
      <c r="J32" s="110" t="s">
        <v>34</v>
      </c>
      <c r="K32" s="110" t="s">
        <v>34</v>
      </c>
      <c r="L32" s="153" t="s">
        <v>34</v>
      </c>
      <c r="M32" s="37"/>
    </row>
    <row r="33" spans="1:13" ht="15" customHeight="1" x14ac:dyDescent="0.2">
      <c r="A33" s="199" t="s">
        <v>196</v>
      </c>
      <c r="B33" s="105" t="s">
        <v>387</v>
      </c>
      <c r="C33" s="106">
        <f t="shared" si="2"/>
        <v>2</v>
      </c>
      <c r="D33" s="203"/>
      <c r="E33" s="108">
        <f>C33*(1-D33)</f>
        <v>2</v>
      </c>
      <c r="F33" s="109" t="s">
        <v>69</v>
      </c>
      <c r="G33" s="106">
        <v>2</v>
      </c>
      <c r="H33" s="110">
        <v>44692</v>
      </c>
      <c r="I33" s="110" t="s">
        <v>164</v>
      </c>
      <c r="J33" s="111" t="s">
        <v>311</v>
      </c>
      <c r="K33" s="110" t="s">
        <v>312</v>
      </c>
      <c r="L33" s="153" t="s">
        <v>34</v>
      </c>
    </row>
    <row r="34" spans="1:13" ht="15" customHeight="1" x14ac:dyDescent="0.2">
      <c r="A34" s="110" t="s">
        <v>34</v>
      </c>
      <c r="B34" s="110" t="s">
        <v>34</v>
      </c>
      <c r="C34" s="109" t="s">
        <v>34</v>
      </c>
      <c r="D34" s="109" t="s">
        <v>34</v>
      </c>
      <c r="E34" s="109" t="s">
        <v>34</v>
      </c>
      <c r="F34" s="109" t="s">
        <v>34</v>
      </c>
      <c r="G34" s="109" t="s">
        <v>34</v>
      </c>
      <c r="H34" s="110">
        <v>44729</v>
      </c>
      <c r="I34" s="110" t="s">
        <v>164</v>
      </c>
      <c r="J34" s="111" t="s">
        <v>313</v>
      </c>
      <c r="K34" s="110" t="s">
        <v>312</v>
      </c>
      <c r="L34" s="153" t="s">
        <v>34</v>
      </c>
    </row>
    <row r="35" spans="1:13" ht="15" customHeight="1" x14ac:dyDescent="0.2">
      <c r="A35" s="176" t="s">
        <v>80</v>
      </c>
      <c r="B35" s="105" t="s">
        <v>403</v>
      </c>
      <c r="C35" s="106">
        <f t="shared" si="2"/>
        <v>0</v>
      </c>
      <c r="D35" s="107"/>
      <c r="E35" s="108">
        <f t="shared" ref="E35:E41" si="4">C35*(1-D35)</f>
        <v>0</v>
      </c>
      <c r="F35" s="109" t="s">
        <v>34</v>
      </c>
      <c r="G35" s="109" t="s">
        <v>34</v>
      </c>
      <c r="H35" s="110" t="s">
        <v>34</v>
      </c>
      <c r="I35" s="110" t="s">
        <v>34</v>
      </c>
      <c r="J35" s="110" t="s">
        <v>34</v>
      </c>
      <c r="K35" s="110" t="s">
        <v>34</v>
      </c>
      <c r="L35" s="153" t="s">
        <v>34</v>
      </c>
      <c r="M35" s="37"/>
    </row>
    <row r="36" spans="1:13" ht="15" customHeight="1" x14ac:dyDescent="0.2">
      <c r="A36" s="176" t="s">
        <v>197</v>
      </c>
      <c r="B36" s="105" t="s">
        <v>403</v>
      </c>
      <c r="C36" s="106">
        <f t="shared" si="2"/>
        <v>0</v>
      </c>
      <c r="D36" s="107"/>
      <c r="E36" s="108">
        <f t="shared" si="4"/>
        <v>0</v>
      </c>
      <c r="F36" s="109" t="s">
        <v>34</v>
      </c>
      <c r="G36" s="109" t="s">
        <v>34</v>
      </c>
      <c r="H36" s="110" t="s">
        <v>34</v>
      </c>
      <c r="I36" s="110" t="s">
        <v>34</v>
      </c>
      <c r="J36" s="110" t="s">
        <v>34</v>
      </c>
      <c r="K36" s="110" t="s">
        <v>34</v>
      </c>
      <c r="L36" s="153" t="s">
        <v>34</v>
      </c>
      <c r="M36" s="37"/>
    </row>
    <row r="37" spans="1:13" ht="15" customHeight="1" x14ac:dyDescent="0.2">
      <c r="A37" s="167" t="s">
        <v>198</v>
      </c>
      <c r="B37" s="105" t="s">
        <v>389</v>
      </c>
      <c r="C37" s="106">
        <f t="shared" si="2"/>
        <v>0</v>
      </c>
      <c r="D37" s="107"/>
      <c r="E37" s="108">
        <f>C37*(1-D37)</f>
        <v>0</v>
      </c>
      <c r="F37" s="109" t="s">
        <v>69</v>
      </c>
      <c r="G37" s="106">
        <v>0</v>
      </c>
      <c r="H37" s="110" t="s">
        <v>34</v>
      </c>
      <c r="I37" s="110" t="s">
        <v>34</v>
      </c>
      <c r="J37" s="111" t="s">
        <v>34</v>
      </c>
      <c r="K37" s="110" t="s">
        <v>365</v>
      </c>
      <c r="L37" s="153" t="s">
        <v>698</v>
      </c>
      <c r="M37" s="152" t="s">
        <v>34</v>
      </c>
    </row>
    <row r="38" spans="1:13" ht="15" customHeight="1" x14ac:dyDescent="0.2">
      <c r="A38" s="176" t="s">
        <v>199</v>
      </c>
      <c r="B38" s="105" t="s">
        <v>403</v>
      </c>
      <c r="C38" s="106">
        <f t="shared" si="2"/>
        <v>0</v>
      </c>
      <c r="D38" s="107"/>
      <c r="E38" s="108">
        <f t="shared" si="4"/>
        <v>0</v>
      </c>
      <c r="F38" s="109" t="s">
        <v>34</v>
      </c>
      <c r="G38" s="109" t="s">
        <v>34</v>
      </c>
      <c r="H38" s="110" t="s">
        <v>34</v>
      </c>
      <c r="I38" s="110" t="s">
        <v>34</v>
      </c>
      <c r="J38" s="110" t="s">
        <v>34</v>
      </c>
      <c r="K38" s="110" t="s">
        <v>34</v>
      </c>
      <c r="L38" s="153" t="s">
        <v>34</v>
      </c>
      <c r="M38" s="37"/>
    </row>
    <row r="39" spans="1:13" x14ac:dyDescent="0.2">
      <c r="A39" s="176" t="s">
        <v>200</v>
      </c>
      <c r="B39" s="105" t="s">
        <v>403</v>
      </c>
      <c r="C39" s="106">
        <f t="shared" si="2"/>
        <v>0</v>
      </c>
      <c r="D39" s="107"/>
      <c r="E39" s="108">
        <f t="shared" si="4"/>
        <v>0</v>
      </c>
      <c r="F39" s="109" t="s">
        <v>34</v>
      </c>
      <c r="G39" s="109" t="s">
        <v>34</v>
      </c>
      <c r="H39" s="110" t="s">
        <v>34</v>
      </c>
      <c r="I39" s="110" t="s">
        <v>34</v>
      </c>
      <c r="J39" s="110" t="s">
        <v>34</v>
      </c>
      <c r="K39" s="110" t="s">
        <v>34</v>
      </c>
      <c r="L39" s="153" t="s">
        <v>34</v>
      </c>
      <c r="M39" s="37"/>
    </row>
    <row r="40" spans="1:13" x14ac:dyDescent="0.2">
      <c r="A40" s="176" t="s">
        <v>201</v>
      </c>
      <c r="B40" s="105" t="s">
        <v>403</v>
      </c>
      <c r="C40" s="106">
        <f t="shared" si="2"/>
        <v>0</v>
      </c>
      <c r="D40" s="107"/>
      <c r="E40" s="108">
        <f t="shared" si="4"/>
        <v>0</v>
      </c>
      <c r="F40" s="109" t="s">
        <v>34</v>
      </c>
      <c r="G40" s="109" t="s">
        <v>34</v>
      </c>
      <c r="H40" s="110" t="s">
        <v>34</v>
      </c>
      <c r="I40" s="110" t="s">
        <v>34</v>
      </c>
      <c r="J40" s="110" t="s">
        <v>34</v>
      </c>
      <c r="K40" s="110" t="s">
        <v>34</v>
      </c>
      <c r="L40" s="153" t="s">
        <v>34</v>
      </c>
      <c r="M40" s="37"/>
    </row>
    <row r="41" spans="1:13" x14ac:dyDescent="0.2">
      <c r="A41" s="176" t="s">
        <v>202</v>
      </c>
      <c r="B41" s="105" t="s">
        <v>403</v>
      </c>
      <c r="C41" s="106">
        <f t="shared" si="2"/>
        <v>0</v>
      </c>
      <c r="D41" s="107"/>
      <c r="E41" s="108">
        <f t="shared" si="4"/>
        <v>0</v>
      </c>
      <c r="F41" s="109" t="s">
        <v>34</v>
      </c>
      <c r="G41" s="109" t="s">
        <v>34</v>
      </c>
      <c r="H41" s="110" t="s">
        <v>34</v>
      </c>
      <c r="I41" s="110" t="s">
        <v>34</v>
      </c>
      <c r="J41" s="110" t="s">
        <v>34</v>
      </c>
      <c r="K41" s="110" t="s">
        <v>34</v>
      </c>
      <c r="L41" s="153" t="s">
        <v>34</v>
      </c>
      <c r="M41" s="37"/>
    </row>
    <row r="42" spans="1:13" x14ac:dyDescent="0.2">
      <c r="A42" s="201" t="s">
        <v>2</v>
      </c>
      <c r="B42" s="195"/>
      <c r="C42" s="196"/>
      <c r="D42" s="196"/>
      <c r="E42" s="197"/>
      <c r="F42" s="195"/>
      <c r="G42" s="202"/>
      <c r="H42" s="195"/>
      <c r="I42" s="195"/>
      <c r="J42" s="195"/>
      <c r="K42" s="195"/>
      <c r="L42" s="198"/>
      <c r="M42" s="37"/>
    </row>
    <row r="43" spans="1:13" x14ac:dyDescent="0.2">
      <c r="A43" s="176" t="s">
        <v>203</v>
      </c>
      <c r="B43" s="105" t="s">
        <v>403</v>
      </c>
      <c r="C43" s="106">
        <f t="shared" si="2"/>
        <v>0</v>
      </c>
      <c r="D43" s="107"/>
      <c r="E43" s="108">
        <f t="shared" ref="E43:E50" si="5">C43*(1-D43)</f>
        <v>0</v>
      </c>
      <c r="F43" s="109" t="s">
        <v>34</v>
      </c>
      <c r="G43" s="109" t="s">
        <v>34</v>
      </c>
      <c r="H43" s="110" t="s">
        <v>34</v>
      </c>
      <c r="I43" s="110" t="s">
        <v>34</v>
      </c>
      <c r="J43" s="110" t="s">
        <v>34</v>
      </c>
      <c r="K43" s="110" t="s">
        <v>34</v>
      </c>
      <c r="L43" s="153" t="s">
        <v>34</v>
      </c>
      <c r="M43" s="37"/>
    </row>
    <row r="44" spans="1:13" x14ac:dyDescent="0.2">
      <c r="A44" s="176" t="s">
        <v>204</v>
      </c>
      <c r="B44" s="105" t="s">
        <v>403</v>
      </c>
      <c r="C44" s="106">
        <f t="shared" si="2"/>
        <v>0</v>
      </c>
      <c r="D44" s="107"/>
      <c r="E44" s="108">
        <f t="shared" si="5"/>
        <v>0</v>
      </c>
      <c r="F44" s="109" t="s">
        <v>34</v>
      </c>
      <c r="G44" s="109" t="s">
        <v>34</v>
      </c>
      <c r="H44" s="110" t="s">
        <v>34</v>
      </c>
      <c r="I44" s="110" t="s">
        <v>34</v>
      </c>
      <c r="J44" s="110" t="s">
        <v>34</v>
      </c>
      <c r="K44" s="110" t="s">
        <v>34</v>
      </c>
      <c r="L44" s="153" t="s">
        <v>34</v>
      </c>
      <c r="M44" s="37"/>
    </row>
    <row r="45" spans="1:13" x14ac:dyDescent="0.2">
      <c r="A45" s="176" t="s">
        <v>205</v>
      </c>
      <c r="B45" s="105" t="s">
        <v>389</v>
      </c>
      <c r="C45" s="106">
        <f t="shared" si="2"/>
        <v>0</v>
      </c>
      <c r="D45" s="107"/>
      <c r="E45" s="108">
        <f t="shared" si="5"/>
        <v>0</v>
      </c>
      <c r="F45" s="109" t="s">
        <v>150</v>
      </c>
      <c r="G45" s="109" t="s">
        <v>34</v>
      </c>
      <c r="H45" s="110" t="s">
        <v>34</v>
      </c>
      <c r="I45" s="110" t="s">
        <v>34</v>
      </c>
      <c r="J45" s="110" t="s">
        <v>34</v>
      </c>
      <c r="K45" s="110" t="s">
        <v>34</v>
      </c>
      <c r="L45" s="153" t="s">
        <v>34</v>
      </c>
      <c r="M45" s="37"/>
    </row>
    <row r="46" spans="1:13" x14ac:dyDescent="0.2">
      <c r="A46" s="176" t="s">
        <v>206</v>
      </c>
      <c r="B46" s="105" t="s">
        <v>403</v>
      </c>
      <c r="C46" s="106">
        <f t="shared" si="2"/>
        <v>0</v>
      </c>
      <c r="D46" s="107"/>
      <c r="E46" s="108">
        <f t="shared" si="5"/>
        <v>0</v>
      </c>
      <c r="F46" s="109" t="s">
        <v>34</v>
      </c>
      <c r="G46" s="109" t="s">
        <v>34</v>
      </c>
      <c r="H46" s="110" t="s">
        <v>34</v>
      </c>
      <c r="I46" s="110" t="s">
        <v>34</v>
      </c>
      <c r="J46" s="110" t="s">
        <v>34</v>
      </c>
      <c r="K46" s="110" t="s">
        <v>34</v>
      </c>
      <c r="L46" s="153" t="s">
        <v>34</v>
      </c>
      <c r="M46" s="37"/>
    </row>
    <row r="47" spans="1:13" x14ac:dyDescent="0.2">
      <c r="A47" s="176" t="s">
        <v>207</v>
      </c>
      <c r="B47" s="105" t="s">
        <v>403</v>
      </c>
      <c r="C47" s="106">
        <f t="shared" si="2"/>
        <v>0</v>
      </c>
      <c r="D47" s="107"/>
      <c r="E47" s="108">
        <f t="shared" si="5"/>
        <v>0</v>
      </c>
      <c r="F47" s="109" t="s">
        <v>34</v>
      </c>
      <c r="G47" s="109" t="s">
        <v>34</v>
      </c>
      <c r="H47" s="110" t="s">
        <v>34</v>
      </c>
      <c r="I47" s="110" t="s">
        <v>34</v>
      </c>
      <c r="J47" s="110" t="s">
        <v>34</v>
      </c>
      <c r="K47" s="110" t="s">
        <v>34</v>
      </c>
      <c r="L47" s="153" t="s">
        <v>34</v>
      </c>
      <c r="M47" s="37"/>
    </row>
    <row r="48" spans="1:13" x14ac:dyDescent="0.2">
      <c r="A48" s="176" t="s">
        <v>208</v>
      </c>
      <c r="B48" s="105" t="s">
        <v>403</v>
      </c>
      <c r="C48" s="106">
        <f t="shared" si="2"/>
        <v>0</v>
      </c>
      <c r="D48" s="107"/>
      <c r="E48" s="108">
        <f t="shared" si="5"/>
        <v>0</v>
      </c>
      <c r="F48" s="109" t="s">
        <v>34</v>
      </c>
      <c r="G48" s="109" t="s">
        <v>34</v>
      </c>
      <c r="H48" s="110" t="s">
        <v>34</v>
      </c>
      <c r="I48" s="110" t="s">
        <v>34</v>
      </c>
      <c r="J48" s="110" t="s">
        <v>34</v>
      </c>
      <c r="K48" s="110" t="s">
        <v>34</v>
      </c>
      <c r="L48" s="153" t="s">
        <v>34</v>
      </c>
      <c r="M48" s="37"/>
    </row>
    <row r="49" spans="1:13" x14ac:dyDescent="0.2">
      <c r="A49" s="176" t="s">
        <v>120</v>
      </c>
      <c r="B49" s="105" t="s">
        <v>389</v>
      </c>
      <c r="C49" s="106">
        <f t="shared" si="2"/>
        <v>0</v>
      </c>
      <c r="D49" s="107"/>
      <c r="E49" s="108">
        <f t="shared" si="5"/>
        <v>0</v>
      </c>
      <c r="F49" s="109" t="s">
        <v>150</v>
      </c>
      <c r="G49" s="109" t="s">
        <v>34</v>
      </c>
      <c r="H49" s="110" t="s">
        <v>34</v>
      </c>
      <c r="I49" s="110" t="s">
        <v>34</v>
      </c>
      <c r="J49" s="110" t="s">
        <v>34</v>
      </c>
      <c r="K49" s="110" t="s">
        <v>34</v>
      </c>
      <c r="L49" s="153" t="s">
        <v>34</v>
      </c>
      <c r="M49" s="37"/>
    </row>
    <row r="50" spans="1:13" x14ac:dyDescent="0.2">
      <c r="A50" s="176" t="s">
        <v>209</v>
      </c>
      <c r="B50" s="105" t="s">
        <v>403</v>
      </c>
      <c r="C50" s="106">
        <f t="shared" si="2"/>
        <v>0</v>
      </c>
      <c r="D50" s="107"/>
      <c r="E50" s="108">
        <f t="shared" si="5"/>
        <v>0</v>
      </c>
      <c r="F50" s="109" t="s">
        <v>34</v>
      </c>
      <c r="G50" s="109" t="s">
        <v>34</v>
      </c>
      <c r="H50" s="110" t="s">
        <v>34</v>
      </c>
      <c r="I50" s="110" t="s">
        <v>34</v>
      </c>
      <c r="J50" s="110" t="s">
        <v>34</v>
      </c>
      <c r="K50" s="110" t="s">
        <v>34</v>
      </c>
      <c r="L50" s="153" t="s">
        <v>34</v>
      </c>
      <c r="M50" s="37"/>
    </row>
    <row r="51" spans="1:13" x14ac:dyDescent="0.2">
      <c r="A51" s="201" t="s">
        <v>210</v>
      </c>
      <c r="B51" s="195"/>
      <c r="C51" s="196"/>
      <c r="D51" s="196"/>
      <c r="E51" s="197"/>
      <c r="F51" s="195"/>
      <c r="G51" s="202"/>
      <c r="H51" s="195"/>
      <c r="I51" s="195"/>
      <c r="J51" s="195"/>
      <c r="K51" s="195"/>
      <c r="L51" s="198"/>
      <c r="M51" s="37"/>
    </row>
    <row r="52" spans="1:13" x14ac:dyDescent="0.2">
      <c r="A52" s="176" t="s">
        <v>211</v>
      </c>
      <c r="B52" s="105" t="s">
        <v>403</v>
      </c>
      <c r="C52" s="106">
        <f t="shared" si="2"/>
        <v>0</v>
      </c>
      <c r="D52" s="107"/>
      <c r="E52" s="108">
        <f t="shared" ref="E52:E58" si="6">C52*(1-D52)</f>
        <v>0</v>
      </c>
      <c r="F52" s="109" t="s">
        <v>34</v>
      </c>
      <c r="G52" s="109" t="s">
        <v>34</v>
      </c>
      <c r="H52" s="110" t="s">
        <v>34</v>
      </c>
      <c r="I52" s="110" t="s">
        <v>34</v>
      </c>
      <c r="J52" s="110" t="s">
        <v>34</v>
      </c>
      <c r="K52" s="110" t="s">
        <v>34</v>
      </c>
      <c r="L52" s="153" t="s">
        <v>34</v>
      </c>
      <c r="M52" s="37"/>
    </row>
    <row r="53" spans="1:13" x14ac:dyDescent="0.2">
      <c r="A53" s="176" t="s">
        <v>212</v>
      </c>
      <c r="B53" s="105" t="s">
        <v>403</v>
      </c>
      <c r="C53" s="106">
        <f t="shared" si="2"/>
        <v>0</v>
      </c>
      <c r="D53" s="107"/>
      <c r="E53" s="108">
        <f t="shared" si="6"/>
        <v>0</v>
      </c>
      <c r="F53" s="109" t="s">
        <v>34</v>
      </c>
      <c r="G53" s="109" t="s">
        <v>34</v>
      </c>
      <c r="H53" s="110" t="s">
        <v>34</v>
      </c>
      <c r="I53" s="110" t="s">
        <v>34</v>
      </c>
      <c r="J53" s="110" t="s">
        <v>34</v>
      </c>
      <c r="K53" s="110" t="s">
        <v>34</v>
      </c>
      <c r="L53" s="153" t="s">
        <v>34</v>
      </c>
      <c r="M53" s="37"/>
    </row>
    <row r="54" spans="1:13" x14ac:dyDescent="0.2">
      <c r="A54" s="176" t="s">
        <v>213</v>
      </c>
      <c r="B54" s="105" t="s">
        <v>403</v>
      </c>
      <c r="C54" s="106">
        <f t="shared" si="2"/>
        <v>0</v>
      </c>
      <c r="D54" s="107"/>
      <c r="E54" s="108">
        <f t="shared" si="6"/>
        <v>0</v>
      </c>
      <c r="F54" s="109" t="s">
        <v>34</v>
      </c>
      <c r="G54" s="109" t="s">
        <v>34</v>
      </c>
      <c r="H54" s="110" t="s">
        <v>34</v>
      </c>
      <c r="I54" s="110" t="s">
        <v>34</v>
      </c>
      <c r="J54" s="110" t="s">
        <v>34</v>
      </c>
      <c r="K54" s="110" t="s">
        <v>34</v>
      </c>
      <c r="L54" s="153" t="s">
        <v>34</v>
      </c>
      <c r="M54" s="37"/>
    </row>
    <row r="55" spans="1:13" x14ac:dyDescent="0.2">
      <c r="A55" s="176" t="s">
        <v>214</v>
      </c>
      <c r="B55" s="105" t="s">
        <v>403</v>
      </c>
      <c r="C55" s="106">
        <f t="shared" si="2"/>
        <v>0</v>
      </c>
      <c r="D55" s="107"/>
      <c r="E55" s="108">
        <f t="shared" si="6"/>
        <v>0</v>
      </c>
      <c r="F55" s="109" t="s">
        <v>34</v>
      </c>
      <c r="G55" s="109" t="s">
        <v>34</v>
      </c>
      <c r="H55" s="110" t="s">
        <v>34</v>
      </c>
      <c r="I55" s="110" t="s">
        <v>34</v>
      </c>
      <c r="J55" s="110" t="s">
        <v>34</v>
      </c>
      <c r="K55" s="110" t="s">
        <v>34</v>
      </c>
      <c r="L55" s="153" t="s">
        <v>34</v>
      </c>
      <c r="M55" s="37"/>
    </row>
    <row r="56" spans="1:13" x14ac:dyDescent="0.2">
      <c r="A56" s="176" t="s">
        <v>779</v>
      </c>
      <c r="B56" s="105" t="s">
        <v>403</v>
      </c>
      <c r="C56" s="106">
        <f t="shared" si="2"/>
        <v>0</v>
      </c>
      <c r="D56" s="107"/>
      <c r="E56" s="108">
        <f t="shared" si="6"/>
        <v>0</v>
      </c>
      <c r="F56" s="109" t="s">
        <v>34</v>
      </c>
      <c r="G56" s="109" t="s">
        <v>34</v>
      </c>
      <c r="H56" s="110" t="s">
        <v>34</v>
      </c>
      <c r="I56" s="110" t="s">
        <v>34</v>
      </c>
      <c r="J56" s="110" t="s">
        <v>34</v>
      </c>
      <c r="K56" s="110" t="s">
        <v>34</v>
      </c>
      <c r="L56" s="153" t="s">
        <v>34</v>
      </c>
      <c r="M56" s="37"/>
    </row>
    <row r="57" spans="1:13" x14ac:dyDescent="0.2">
      <c r="A57" s="176" t="s">
        <v>215</v>
      </c>
      <c r="B57" s="105" t="s">
        <v>403</v>
      </c>
      <c r="C57" s="106">
        <f t="shared" si="2"/>
        <v>0</v>
      </c>
      <c r="D57" s="107"/>
      <c r="E57" s="108">
        <f t="shared" si="6"/>
        <v>0</v>
      </c>
      <c r="F57" s="109" t="s">
        <v>34</v>
      </c>
      <c r="G57" s="109" t="s">
        <v>34</v>
      </c>
      <c r="H57" s="110" t="s">
        <v>34</v>
      </c>
      <c r="I57" s="110" t="s">
        <v>34</v>
      </c>
      <c r="J57" s="110" t="s">
        <v>34</v>
      </c>
      <c r="K57" s="110" t="s">
        <v>34</v>
      </c>
      <c r="L57" s="153" t="s">
        <v>34</v>
      </c>
      <c r="M57" s="37"/>
    </row>
    <row r="58" spans="1:13" x14ac:dyDescent="0.2">
      <c r="A58" s="176" t="s">
        <v>216</v>
      </c>
      <c r="B58" s="105" t="s">
        <v>403</v>
      </c>
      <c r="C58" s="106">
        <f t="shared" si="2"/>
        <v>0</v>
      </c>
      <c r="D58" s="107"/>
      <c r="E58" s="108">
        <f t="shared" si="6"/>
        <v>0</v>
      </c>
      <c r="F58" s="109" t="s">
        <v>34</v>
      </c>
      <c r="G58" s="109" t="s">
        <v>34</v>
      </c>
      <c r="H58" s="110" t="s">
        <v>34</v>
      </c>
      <c r="I58" s="110" t="s">
        <v>34</v>
      </c>
      <c r="J58" s="110" t="s">
        <v>34</v>
      </c>
      <c r="K58" s="110" t="s">
        <v>34</v>
      </c>
      <c r="L58" s="153" t="s">
        <v>34</v>
      </c>
      <c r="M58" s="37"/>
    </row>
    <row r="59" spans="1:13" x14ac:dyDescent="0.2">
      <c r="A59" s="201" t="s">
        <v>3</v>
      </c>
      <c r="B59" s="195"/>
      <c r="C59" s="196"/>
      <c r="D59" s="196"/>
      <c r="E59" s="197"/>
      <c r="F59" s="195"/>
      <c r="G59" s="202"/>
      <c r="H59" s="195"/>
      <c r="I59" s="195"/>
      <c r="J59" s="195"/>
      <c r="K59" s="195"/>
      <c r="L59" s="198"/>
      <c r="M59" s="37"/>
    </row>
    <row r="60" spans="1:13" x14ac:dyDescent="0.2">
      <c r="A60" s="176" t="s">
        <v>217</v>
      </c>
      <c r="B60" s="105" t="s">
        <v>403</v>
      </c>
      <c r="C60" s="106">
        <f t="shared" si="2"/>
        <v>0</v>
      </c>
      <c r="D60" s="107"/>
      <c r="E60" s="108">
        <f>C60*(1-D60)</f>
        <v>0</v>
      </c>
      <c r="F60" s="109" t="s">
        <v>34</v>
      </c>
      <c r="G60" s="109" t="s">
        <v>34</v>
      </c>
      <c r="H60" s="110" t="s">
        <v>34</v>
      </c>
      <c r="I60" s="110" t="s">
        <v>34</v>
      </c>
      <c r="J60" s="110" t="s">
        <v>34</v>
      </c>
      <c r="K60" s="110" t="s">
        <v>34</v>
      </c>
      <c r="L60" s="153" t="s">
        <v>34</v>
      </c>
      <c r="M60" s="37"/>
    </row>
    <row r="61" spans="1:13" x14ac:dyDescent="0.2">
      <c r="A61" s="176" t="s">
        <v>780</v>
      </c>
      <c r="B61" s="105" t="s">
        <v>403</v>
      </c>
      <c r="C61" s="106">
        <f t="shared" si="2"/>
        <v>0</v>
      </c>
      <c r="D61" s="107"/>
      <c r="E61" s="108">
        <f>C61*(1-D61)</f>
        <v>0</v>
      </c>
      <c r="F61" s="109" t="s">
        <v>34</v>
      </c>
      <c r="G61" s="109" t="s">
        <v>34</v>
      </c>
      <c r="H61" s="110" t="s">
        <v>34</v>
      </c>
      <c r="I61" s="110" t="s">
        <v>34</v>
      </c>
      <c r="J61" s="110" t="s">
        <v>34</v>
      </c>
      <c r="K61" s="110" t="s">
        <v>34</v>
      </c>
      <c r="L61" s="153" t="s">
        <v>34</v>
      </c>
      <c r="M61" s="37"/>
    </row>
    <row r="62" spans="1:13" x14ac:dyDescent="0.2">
      <c r="A62" s="176" t="s">
        <v>218</v>
      </c>
      <c r="B62" s="105" t="s">
        <v>403</v>
      </c>
      <c r="C62" s="106">
        <f t="shared" si="2"/>
        <v>0</v>
      </c>
      <c r="D62" s="107"/>
      <c r="E62" s="108">
        <f>C62*(1-D62)</f>
        <v>0</v>
      </c>
      <c r="F62" s="109" t="s">
        <v>34</v>
      </c>
      <c r="G62" s="109" t="s">
        <v>34</v>
      </c>
      <c r="H62" s="110" t="s">
        <v>34</v>
      </c>
      <c r="I62" s="110" t="s">
        <v>34</v>
      </c>
      <c r="J62" s="110" t="s">
        <v>34</v>
      </c>
      <c r="K62" s="110" t="s">
        <v>34</v>
      </c>
      <c r="L62" s="153" t="s">
        <v>34</v>
      </c>
      <c r="M62" s="37"/>
    </row>
    <row r="63" spans="1:13" x14ac:dyDescent="0.2">
      <c r="A63" s="176" t="s">
        <v>219</v>
      </c>
      <c r="B63" s="105" t="s">
        <v>403</v>
      </c>
      <c r="C63" s="106">
        <f t="shared" si="2"/>
        <v>0</v>
      </c>
      <c r="D63" s="107"/>
      <c r="E63" s="108">
        <f>C63*(1-D63)</f>
        <v>0</v>
      </c>
      <c r="F63" s="109" t="s">
        <v>34</v>
      </c>
      <c r="G63" s="109" t="s">
        <v>34</v>
      </c>
      <c r="H63" s="110" t="s">
        <v>34</v>
      </c>
      <c r="I63" s="110" t="s">
        <v>34</v>
      </c>
      <c r="J63" s="110" t="s">
        <v>34</v>
      </c>
      <c r="K63" s="110" t="s">
        <v>34</v>
      </c>
      <c r="L63" s="153" t="s">
        <v>34</v>
      </c>
      <c r="M63" s="37"/>
    </row>
    <row r="64" spans="1:13" x14ac:dyDescent="0.2">
      <c r="A64" s="176" t="s">
        <v>67</v>
      </c>
      <c r="B64" s="105" t="s">
        <v>389</v>
      </c>
      <c r="C64" s="106">
        <f t="shared" si="2"/>
        <v>0</v>
      </c>
      <c r="D64" s="107"/>
      <c r="E64" s="108">
        <f>C64*(1-D64)</f>
        <v>0</v>
      </c>
      <c r="F64" s="109" t="s">
        <v>150</v>
      </c>
      <c r="G64" s="109" t="s">
        <v>34</v>
      </c>
      <c r="H64" s="110" t="s">
        <v>34</v>
      </c>
      <c r="I64" s="110" t="s">
        <v>34</v>
      </c>
      <c r="J64" s="110" t="s">
        <v>34</v>
      </c>
      <c r="K64" s="110" t="s">
        <v>34</v>
      </c>
      <c r="L64" s="153" t="s">
        <v>34</v>
      </c>
      <c r="M64" s="37"/>
    </row>
    <row r="65" spans="1:13" x14ac:dyDescent="0.2">
      <c r="A65" s="176" t="s">
        <v>781</v>
      </c>
      <c r="B65" s="105" t="s">
        <v>403</v>
      </c>
      <c r="C65" s="106">
        <f t="shared" si="2"/>
        <v>0</v>
      </c>
      <c r="D65" s="107"/>
      <c r="E65" s="108">
        <f t="shared" ref="E65:E73" si="7">C65*(1-D65)</f>
        <v>0</v>
      </c>
      <c r="F65" s="109" t="s">
        <v>34</v>
      </c>
      <c r="G65" s="109" t="s">
        <v>34</v>
      </c>
      <c r="H65" s="110" t="s">
        <v>34</v>
      </c>
      <c r="I65" s="110" t="s">
        <v>34</v>
      </c>
      <c r="J65" s="110" t="s">
        <v>34</v>
      </c>
      <c r="K65" s="110" t="s">
        <v>34</v>
      </c>
      <c r="L65" s="153" t="s">
        <v>34</v>
      </c>
      <c r="M65" s="37"/>
    </row>
    <row r="66" spans="1:13" x14ac:dyDescent="0.2">
      <c r="A66" s="176" t="s">
        <v>220</v>
      </c>
      <c r="B66" s="105" t="s">
        <v>403</v>
      </c>
      <c r="C66" s="106">
        <f t="shared" si="2"/>
        <v>0</v>
      </c>
      <c r="D66" s="107"/>
      <c r="E66" s="108">
        <f t="shared" si="7"/>
        <v>0</v>
      </c>
      <c r="F66" s="109" t="s">
        <v>34</v>
      </c>
      <c r="G66" s="109" t="s">
        <v>34</v>
      </c>
      <c r="H66" s="110" t="s">
        <v>34</v>
      </c>
      <c r="I66" s="110" t="s">
        <v>34</v>
      </c>
      <c r="J66" s="110" t="s">
        <v>34</v>
      </c>
      <c r="K66" s="110" t="s">
        <v>34</v>
      </c>
      <c r="L66" s="153" t="s">
        <v>34</v>
      </c>
      <c r="M66" s="37"/>
    </row>
    <row r="67" spans="1:13" x14ac:dyDescent="0.2">
      <c r="A67" s="176" t="s">
        <v>221</v>
      </c>
      <c r="B67" s="105" t="s">
        <v>403</v>
      </c>
      <c r="C67" s="106">
        <f t="shared" si="2"/>
        <v>0</v>
      </c>
      <c r="D67" s="107"/>
      <c r="E67" s="108">
        <f t="shared" si="7"/>
        <v>0</v>
      </c>
      <c r="F67" s="109" t="s">
        <v>34</v>
      </c>
      <c r="G67" s="109" t="s">
        <v>34</v>
      </c>
      <c r="H67" s="110" t="s">
        <v>34</v>
      </c>
      <c r="I67" s="110" t="s">
        <v>34</v>
      </c>
      <c r="J67" s="110" t="s">
        <v>34</v>
      </c>
      <c r="K67" s="110" t="s">
        <v>34</v>
      </c>
      <c r="L67" s="153" t="s">
        <v>34</v>
      </c>
      <c r="M67" s="37"/>
    </row>
    <row r="68" spans="1:13" x14ac:dyDescent="0.2">
      <c r="A68" s="176" t="s">
        <v>222</v>
      </c>
      <c r="B68" s="105" t="s">
        <v>403</v>
      </c>
      <c r="C68" s="106">
        <f t="shared" si="2"/>
        <v>0</v>
      </c>
      <c r="D68" s="107"/>
      <c r="E68" s="108">
        <f t="shared" si="7"/>
        <v>0</v>
      </c>
      <c r="F68" s="109" t="s">
        <v>34</v>
      </c>
      <c r="G68" s="109" t="s">
        <v>34</v>
      </c>
      <c r="H68" s="110" t="s">
        <v>34</v>
      </c>
      <c r="I68" s="110" t="s">
        <v>34</v>
      </c>
      <c r="J68" s="110" t="s">
        <v>34</v>
      </c>
      <c r="K68" s="110" t="s">
        <v>34</v>
      </c>
      <c r="L68" s="153" t="s">
        <v>34</v>
      </c>
      <c r="M68" s="37"/>
    </row>
    <row r="69" spans="1:13" x14ac:dyDescent="0.2">
      <c r="A69" s="176" t="s">
        <v>107</v>
      </c>
      <c r="B69" s="105" t="s">
        <v>388</v>
      </c>
      <c r="C69" s="106">
        <f t="shared" si="2"/>
        <v>1</v>
      </c>
      <c r="D69" s="107"/>
      <c r="E69" s="108">
        <f t="shared" si="7"/>
        <v>1</v>
      </c>
      <c r="F69" s="109" t="s">
        <v>69</v>
      </c>
      <c r="G69" s="106">
        <v>1</v>
      </c>
      <c r="H69" s="110">
        <v>44732</v>
      </c>
      <c r="I69" s="110" t="s">
        <v>167</v>
      </c>
      <c r="J69" s="110" t="s">
        <v>366</v>
      </c>
      <c r="K69" s="110" t="s">
        <v>365</v>
      </c>
      <c r="L69" s="153" t="s">
        <v>34</v>
      </c>
    </row>
    <row r="70" spans="1:13" x14ac:dyDescent="0.2">
      <c r="A70" s="176" t="s">
        <v>223</v>
      </c>
      <c r="B70" s="105" t="s">
        <v>403</v>
      </c>
      <c r="C70" s="106">
        <f t="shared" si="2"/>
        <v>0</v>
      </c>
      <c r="D70" s="107"/>
      <c r="E70" s="108">
        <f t="shared" si="7"/>
        <v>0</v>
      </c>
      <c r="F70" s="109" t="s">
        <v>34</v>
      </c>
      <c r="G70" s="109" t="s">
        <v>34</v>
      </c>
      <c r="H70" s="110" t="s">
        <v>34</v>
      </c>
      <c r="I70" s="110" t="s">
        <v>34</v>
      </c>
      <c r="J70" s="110" t="s">
        <v>34</v>
      </c>
      <c r="K70" s="110" t="s">
        <v>34</v>
      </c>
      <c r="L70" s="153" t="s">
        <v>34</v>
      </c>
      <c r="M70" s="37"/>
    </row>
    <row r="71" spans="1:13" x14ac:dyDescent="0.2">
      <c r="A71" s="176" t="s">
        <v>224</v>
      </c>
      <c r="B71" s="105" t="s">
        <v>403</v>
      </c>
      <c r="C71" s="106">
        <f t="shared" si="2"/>
        <v>0</v>
      </c>
      <c r="D71" s="107"/>
      <c r="E71" s="108">
        <f t="shared" si="7"/>
        <v>0</v>
      </c>
      <c r="F71" s="109" t="s">
        <v>34</v>
      </c>
      <c r="G71" s="109" t="s">
        <v>34</v>
      </c>
      <c r="H71" s="110" t="s">
        <v>34</v>
      </c>
      <c r="I71" s="110" t="s">
        <v>34</v>
      </c>
      <c r="J71" s="110" t="s">
        <v>34</v>
      </c>
      <c r="K71" s="110" t="s">
        <v>34</v>
      </c>
      <c r="L71" s="153" t="s">
        <v>34</v>
      </c>
      <c r="M71" s="37"/>
    </row>
    <row r="72" spans="1:13" x14ac:dyDescent="0.2">
      <c r="A72" s="176" t="s">
        <v>106</v>
      </c>
      <c r="B72" s="105" t="s">
        <v>403</v>
      </c>
      <c r="C72" s="106">
        <f t="shared" si="2"/>
        <v>0</v>
      </c>
      <c r="D72" s="107"/>
      <c r="E72" s="108">
        <f t="shared" si="7"/>
        <v>0</v>
      </c>
      <c r="F72" s="109" t="s">
        <v>34</v>
      </c>
      <c r="G72" s="109" t="s">
        <v>34</v>
      </c>
      <c r="H72" s="110" t="s">
        <v>34</v>
      </c>
      <c r="I72" s="110" t="s">
        <v>34</v>
      </c>
      <c r="J72" s="110" t="s">
        <v>34</v>
      </c>
      <c r="K72" s="110" t="s">
        <v>34</v>
      </c>
      <c r="L72" s="153" t="s">
        <v>34</v>
      </c>
      <c r="M72" s="37"/>
    </row>
    <row r="73" spans="1:13" x14ac:dyDescent="0.2">
      <c r="A73" s="176" t="s">
        <v>225</v>
      </c>
      <c r="B73" s="105" t="s">
        <v>403</v>
      </c>
      <c r="C73" s="106">
        <f t="shared" si="2"/>
        <v>0</v>
      </c>
      <c r="D73" s="107"/>
      <c r="E73" s="108">
        <f t="shared" si="7"/>
        <v>0</v>
      </c>
      <c r="F73" s="109" t="s">
        <v>34</v>
      </c>
      <c r="G73" s="109" t="s">
        <v>34</v>
      </c>
      <c r="H73" s="110" t="s">
        <v>34</v>
      </c>
      <c r="I73" s="110" t="s">
        <v>34</v>
      </c>
      <c r="J73" s="110" t="s">
        <v>34</v>
      </c>
      <c r="K73" s="110" t="s">
        <v>34</v>
      </c>
      <c r="L73" s="153" t="s">
        <v>34</v>
      </c>
      <c r="M73" s="37"/>
    </row>
    <row r="74" spans="1:13" x14ac:dyDescent="0.2">
      <c r="A74" s="201" t="s">
        <v>226</v>
      </c>
      <c r="B74" s="195"/>
      <c r="C74" s="196"/>
      <c r="D74" s="196"/>
      <c r="E74" s="197"/>
      <c r="F74" s="195"/>
      <c r="G74" s="202"/>
      <c r="H74" s="195"/>
      <c r="I74" s="195"/>
      <c r="J74" s="195"/>
      <c r="K74" s="195"/>
      <c r="L74" s="198"/>
      <c r="M74" s="37"/>
    </row>
    <row r="75" spans="1:13" x14ac:dyDescent="0.2">
      <c r="A75" s="176" t="s">
        <v>227</v>
      </c>
      <c r="B75" s="105" t="s">
        <v>403</v>
      </c>
      <c r="C75" s="106">
        <f t="shared" si="2"/>
        <v>0</v>
      </c>
      <c r="D75" s="107"/>
      <c r="E75" s="108">
        <f t="shared" ref="E75:E80" si="8">C75*(1-D75)</f>
        <v>0</v>
      </c>
      <c r="F75" s="109" t="s">
        <v>34</v>
      </c>
      <c r="G75" s="109" t="s">
        <v>34</v>
      </c>
      <c r="H75" s="110" t="s">
        <v>34</v>
      </c>
      <c r="I75" s="110" t="s">
        <v>34</v>
      </c>
      <c r="J75" s="110" t="s">
        <v>34</v>
      </c>
      <c r="K75" s="110" t="s">
        <v>34</v>
      </c>
      <c r="L75" s="153" t="s">
        <v>34</v>
      </c>
      <c r="M75" s="37"/>
    </row>
    <row r="76" spans="1:13" x14ac:dyDescent="0.2">
      <c r="A76" s="176" t="s">
        <v>228</v>
      </c>
      <c r="B76" s="105" t="s">
        <v>403</v>
      </c>
      <c r="C76" s="106">
        <f t="shared" si="2"/>
        <v>0</v>
      </c>
      <c r="D76" s="107"/>
      <c r="E76" s="108">
        <f t="shared" si="8"/>
        <v>0</v>
      </c>
      <c r="F76" s="109" t="s">
        <v>34</v>
      </c>
      <c r="G76" s="109" t="s">
        <v>34</v>
      </c>
      <c r="H76" s="110" t="s">
        <v>34</v>
      </c>
      <c r="I76" s="110" t="s">
        <v>34</v>
      </c>
      <c r="J76" s="110" t="s">
        <v>34</v>
      </c>
      <c r="K76" s="110" t="s">
        <v>34</v>
      </c>
      <c r="L76" s="153" t="s">
        <v>34</v>
      </c>
      <c r="M76" s="37"/>
    </row>
    <row r="77" spans="1:13" x14ac:dyDescent="0.2">
      <c r="A77" s="176" t="s">
        <v>229</v>
      </c>
      <c r="B77" s="105" t="s">
        <v>389</v>
      </c>
      <c r="C77" s="106">
        <f t="shared" si="2"/>
        <v>0</v>
      </c>
      <c r="D77" s="107"/>
      <c r="E77" s="108">
        <f t="shared" si="8"/>
        <v>0</v>
      </c>
      <c r="F77" s="109" t="s">
        <v>150</v>
      </c>
      <c r="G77" s="109" t="s">
        <v>34</v>
      </c>
      <c r="H77" s="110" t="s">
        <v>34</v>
      </c>
      <c r="I77" s="110" t="s">
        <v>34</v>
      </c>
      <c r="J77" s="110" t="s">
        <v>34</v>
      </c>
      <c r="K77" s="110" t="s">
        <v>34</v>
      </c>
      <c r="L77" s="153" t="s">
        <v>34</v>
      </c>
      <c r="M77" s="37"/>
    </row>
    <row r="78" spans="1:13" x14ac:dyDescent="0.2">
      <c r="A78" s="176" t="s">
        <v>230</v>
      </c>
      <c r="B78" s="105" t="s">
        <v>403</v>
      </c>
      <c r="C78" s="106">
        <f t="shared" si="2"/>
        <v>0</v>
      </c>
      <c r="D78" s="107"/>
      <c r="E78" s="108">
        <f t="shared" si="8"/>
        <v>0</v>
      </c>
      <c r="F78" s="109" t="s">
        <v>34</v>
      </c>
      <c r="G78" s="109" t="s">
        <v>34</v>
      </c>
      <c r="H78" s="110" t="s">
        <v>34</v>
      </c>
      <c r="I78" s="110" t="s">
        <v>34</v>
      </c>
      <c r="J78" s="110" t="s">
        <v>34</v>
      </c>
      <c r="K78" s="110" t="s">
        <v>34</v>
      </c>
      <c r="L78" s="153" t="s">
        <v>34</v>
      </c>
      <c r="M78" s="37"/>
    </row>
    <row r="79" spans="1:13" x14ac:dyDescent="0.2">
      <c r="A79" s="176" t="s">
        <v>783</v>
      </c>
      <c r="B79" s="105" t="s">
        <v>403</v>
      </c>
      <c r="C79" s="106">
        <f t="shared" si="2"/>
        <v>0</v>
      </c>
      <c r="D79" s="107"/>
      <c r="E79" s="108">
        <f t="shared" si="8"/>
        <v>0</v>
      </c>
      <c r="F79" s="109" t="s">
        <v>34</v>
      </c>
      <c r="G79" s="109" t="s">
        <v>34</v>
      </c>
      <c r="H79" s="110" t="s">
        <v>34</v>
      </c>
      <c r="I79" s="110" t="s">
        <v>34</v>
      </c>
      <c r="J79" s="110" t="s">
        <v>34</v>
      </c>
      <c r="K79" s="110" t="s">
        <v>34</v>
      </c>
      <c r="L79" s="153" t="s">
        <v>34</v>
      </c>
      <c r="M79" s="37"/>
    </row>
    <row r="80" spans="1:13" x14ac:dyDescent="0.2">
      <c r="A80" s="176" t="s">
        <v>231</v>
      </c>
      <c r="B80" s="105" t="s">
        <v>403</v>
      </c>
      <c r="C80" s="106">
        <f t="shared" si="2"/>
        <v>0</v>
      </c>
      <c r="D80" s="107"/>
      <c r="E80" s="108">
        <f t="shared" si="8"/>
        <v>0</v>
      </c>
      <c r="F80" s="109" t="s">
        <v>34</v>
      </c>
      <c r="G80" s="109" t="s">
        <v>34</v>
      </c>
      <c r="H80" s="110" t="s">
        <v>34</v>
      </c>
      <c r="I80" s="110" t="s">
        <v>34</v>
      </c>
      <c r="J80" s="110" t="s">
        <v>34</v>
      </c>
      <c r="K80" s="110" t="s">
        <v>34</v>
      </c>
      <c r="L80" s="153" t="s">
        <v>34</v>
      </c>
      <c r="M80" s="37"/>
    </row>
    <row r="81" spans="1:13" x14ac:dyDescent="0.2">
      <c r="A81" s="201" t="s">
        <v>4</v>
      </c>
      <c r="B81" s="195"/>
      <c r="C81" s="196"/>
      <c r="D81" s="196"/>
      <c r="E81" s="197"/>
      <c r="F81" s="195"/>
      <c r="G81" s="202"/>
      <c r="H81" s="195"/>
      <c r="I81" s="195"/>
      <c r="J81" s="195"/>
      <c r="K81" s="195"/>
      <c r="L81" s="198"/>
      <c r="M81" s="37"/>
    </row>
    <row r="82" spans="1:13" x14ac:dyDescent="0.2">
      <c r="A82" s="176" t="s">
        <v>79</v>
      </c>
      <c r="B82" s="105" t="s">
        <v>388</v>
      </c>
      <c r="C82" s="106">
        <f t="shared" ref="C82:C98" si="9">IF(B82="Да, проведено несколько (два и более) заседаний в текущем финансовом году",2,IF(B82="Да, проведено одно заседание в текущем финансовом году",1,0))</f>
        <v>1</v>
      </c>
      <c r="D82" s="107"/>
      <c r="E82" s="108">
        <f>C82*(1-D82)</f>
        <v>1</v>
      </c>
      <c r="F82" s="109" t="s">
        <v>69</v>
      </c>
      <c r="G82" s="107">
        <v>1</v>
      </c>
      <c r="H82" s="110">
        <v>44803</v>
      </c>
      <c r="I82" s="110" t="s">
        <v>164</v>
      </c>
      <c r="J82" s="110" t="s">
        <v>692</v>
      </c>
      <c r="K82" s="110" t="s">
        <v>337</v>
      </c>
      <c r="L82" s="153" t="s">
        <v>547</v>
      </c>
      <c r="M82" s="152" t="s">
        <v>34</v>
      </c>
    </row>
    <row r="83" spans="1:13" x14ac:dyDescent="0.2">
      <c r="A83" s="176" t="s">
        <v>232</v>
      </c>
      <c r="B83" s="105" t="s">
        <v>403</v>
      </c>
      <c r="C83" s="106">
        <f t="shared" si="9"/>
        <v>0</v>
      </c>
      <c r="D83" s="107"/>
      <c r="E83" s="108">
        <f t="shared" ref="E83:E90" si="10">C83*(1-D83)</f>
        <v>0</v>
      </c>
      <c r="F83" s="109" t="s">
        <v>34</v>
      </c>
      <c r="G83" s="109" t="s">
        <v>34</v>
      </c>
      <c r="H83" s="110" t="s">
        <v>34</v>
      </c>
      <c r="I83" s="110" t="s">
        <v>34</v>
      </c>
      <c r="J83" s="110" t="s">
        <v>34</v>
      </c>
      <c r="K83" s="110" t="s">
        <v>34</v>
      </c>
      <c r="L83" s="153" t="s">
        <v>34</v>
      </c>
      <c r="M83" s="37"/>
    </row>
    <row r="84" spans="1:13" x14ac:dyDescent="0.2">
      <c r="A84" s="176" t="s">
        <v>81</v>
      </c>
      <c r="B84" s="105" t="s">
        <v>403</v>
      </c>
      <c r="C84" s="106">
        <f t="shared" si="9"/>
        <v>0</v>
      </c>
      <c r="D84" s="107"/>
      <c r="E84" s="108">
        <f t="shared" si="10"/>
        <v>0</v>
      </c>
      <c r="F84" s="109" t="s">
        <v>34</v>
      </c>
      <c r="G84" s="109" t="s">
        <v>34</v>
      </c>
      <c r="H84" s="110" t="s">
        <v>34</v>
      </c>
      <c r="I84" s="110" t="s">
        <v>34</v>
      </c>
      <c r="J84" s="110" t="s">
        <v>34</v>
      </c>
      <c r="K84" s="110" t="s">
        <v>34</v>
      </c>
      <c r="L84" s="153" t="s">
        <v>34</v>
      </c>
      <c r="M84" s="37"/>
    </row>
    <row r="85" spans="1:13" x14ac:dyDescent="0.2">
      <c r="A85" s="176" t="s">
        <v>122</v>
      </c>
      <c r="B85" s="105" t="s">
        <v>403</v>
      </c>
      <c r="C85" s="106">
        <f t="shared" si="9"/>
        <v>0</v>
      </c>
      <c r="D85" s="107"/>
      <c r="E85" s="108">
        <f t="shared" si="10"/>
        <v>0</v>
      </c>
      <c r="F85" s="109" t="s">
        <v>34</v>
      </c>
      <c r="G85" s="109" t="s">
        <v>34</v>
      </c>
      <c r="H85" s="110" t="s">
        <v>34</v>
      </c>
      <c r="I85" s="110" t="s">
        <v>34</v>
      </c>
      <c r="J85" s="110" t="s">
        <v>34</v>
      </c>
      <c r="K85" s="110" t="s">
        <v>34</v>
      </c>
      <c r="L85" s="153" t="s">
        <v>34</v>
      </c>
      <c r="M85" s="37"/>
    </row>
    <row r="86" spans="1:13" x14ac:dyDescent="0.2">
      <c r="A86" s="176" t="s">
        <v>57</v>
      </c>
      <c r="B86" s="105" t="s">
        <v>403</v>
      </c>
      <c r="C86" s="106">
        <f t="shared" si="9"/>
        <v>0</v>
      </c>
      <c r="D86" s="107"/>
      <c r="E86" s="108">
        <f t="shared" si="10"/>
        <v>0</v>
      </c>
      <c r="F86" s="109" t="s">
        <v>34</v>
      </c>
      <c r="G86" s="109" t="s">
        <v>34</v>
      </c>
      <c r="H86" s="110" t="s">
        <v>34</v>
      </c>
      <c r="I86" s="110" t="s">
        <v>34</v>
      </c>
      <c r="J86" s="110" t="s">
        <v>34</v>
      </c>
      <c r="K86" s="110" t="s">
        <v>34</v>
      </c>
      <c r="L86" s="153" t="s">
        <v>34</v>
      </c>
      <c r="M86" s="37"/>
    </row>
    <row r="87" spans="1:13" x14ac:dyDescent="0.2">
      <c r="A87" s="176" t="s">
        <v>233</v>
      </c>
      <c r="B87" s="105" t="s">
        <v>403</v>
      </c>
      <c r="C87" s="106">
        <f t="shared" si="9"/>
        <v>0</v>
      </c>
      <c r="D87" s="107"/>
      <c r="E87" s="108">
        <f t="shared" si="10"/>
        <v>0</v>
      </c>
      <c r="F87" s="109" t="s">
        <v>34</v>
      </c>
      <c r="G87" s="109" t="s">
        <v>34</v>
      </c>
      <c r="H87" s="110" t="s">
        <v>34</v>
      </c>
      <c r="I87" s="110" t="s">
        <v>34</v>
      </c>
      <c r="J87" s="110" t="s">
        <v>34</v>
      </c>
      <c r="K87" s="110" t="s">
        <v>34</v>
      </c>
      <c r="L87" s="153" t="s">
        <v>34</v>
      </c>
      <c r="M87" s="37"/>
    </row>
    <row r="88" spans="1:13" x14ac:dyDescent="0.2">
      <c r="A88" s="176" t="s">
        <v>784</v>
      </c>
      <c r="B88" s="105" t="s">
        <v>403</v>
      </c>
      <c r="C88" s="106">
        <f t="shared" si="9"/>
        <v>0</v>
      </c>
      <c r="D88" s="107"/>
      <c r="E88" s="108">
        <f t="shared" si="10"/>
        <v>0</v>
      </c>
      <c r="F88" s="109" t="s">
        <v>34</v>
      </c>
      <c r="G88" s="109" t="s">
        <v>34</v>
      </c>
      <c r="H88" s="110" t="s">
        <v>34</v>
      </c>
      <c r="I88" s="110" t="s">
        <v>34</v>
      </c>
      <c r="J88" s="110" t="s">
        <v>34</v>
      </c>
      <c r="K88" s="110" t="s">
        <v>34</v>
      </c>
      <c r="L88" s="153" t="s">
        <v>34</v>
      </c>
      <c r="M88" s="37"/>
    </row>
    <row r="89" spans="1:13" x14ac:dyDescent="0.2">
      <c r="A89" s="176" t="s">
        <v>234</v>
      </c>
      <c r="B89" s="105" t="s">
        <v>403</v>
      </c>
      <c r="C89" s="106">
        <f t="shared" si="9"/>
        <v>0</v>
      </c>
      <c r="D89" s="107"/>
      <c r="E89" s="108">
        <f t="shared" si="10"/>
        <v>0</v>
      </c>
      <c r="F89" s="109" t="s">
        <v>34</v>
      </c>
      <c r="G89" s="109" t="s">
        <v>34</v>
      </c>
      <c r="H89" s="110" t="s">
        <v>34</v>
      </c>
      <c r="I89" s="110" t="s">
        <v>34</v>
      </c>
      <c r="J89" s="110" t="s">
        <v>34</v>
      </c>
      <c r="K89" s="110" t="s">
        <v>34</v>
      </c>
      <c r="L89" s="153" t="s">
        <v>34</v>
      </c>
      <c r="M89" s="37"/>
    </row>
    <row r="90" spans="1:13" x14ac:dyDescent="0.2">
      <c r="A90" s="176" t="s">
        <v>85</v>
      </c>
      <c r="B90" s="105" t="s">
        <v>387</v>
      </c>
      <c r="C90" s="106">
        <f t="shared" si="9"/>
        <v>2</v>
      </c>
      <c r="D90" s="107"/>
      <c r="E90" s="108">
        <f t="shared" si="10"/>
        <v>2</v>
      </c>
      <c r="F90" s="109" t="s">
        <v>69</v>
      </c>
      <c r="G90" s="106">
        <v>2</v>
      </c>
      <c r="H90" s="110">
        <v>44643</v>
      </c>
      <c r="I90" s="110" t="s">
        <v>167</v>
      </c>
      <c r="J90" s="110" t="s">
        <v>265</v>
      </c>
      <c r="K90" s="110" t="s">
        <v>266</v>
      </c>
      <c r="L90" s="110" t="s">
        <v>34</v>
      </c>
      <c r="M90" s="152" t="s">
        <v>34</v>
      </c>
    </row>
    <row r="91" spans="1:13" x14ac:dyDescent="0.2">
      <c r="A91" s="110" t="s">
        <v>34</v>
      </c>
      <c r="B91" s="110" t="s">
        <v>34</v>
      </c>
      <c r="C91" s="109" t="s">
        <v>34</v>
      </c>
      <c r="D91" s="109" t="s">
        <v>34</v>
      </c>
      <c r="E91" s="109" t="s">
        <v>34</v>
      </c>
      <c r="F91" s="109" t="s">
        <v>34</v>
      </c>
      <c r="G91" s="109" t="s">
        <v>34</v>
      </c>
      <c r="H91" s="110">
        <v>44707</v>
      </c>
      <c r="I91" s="110" t="s">
        <v>167</v>
      </c>
      <c r="J91" s="110" t="s">
        <v>267</v>
      </c>
      <c r="K91" s="110" t="s">
        <v>266</v>
      </c>
      <c r="L91" s="153" t="s">
        <v>34</v>
      </c>
    </row>
    <row r="92" spans="1:13" x14ac:dyDescent="0.2">
      <c r="A92" s="176" t="s">
        <v>235</v>
      </c>
      <c r="B92" s="105" t="s">
        <v>403</v>
      </c>
      <c r="C92" s="106">
        <f t="shared" si="9"/>
        <v>0</v>
      </c>
      <c r="D92" s="107"/>
      <c r="E92" s="108">
        <f>C92*(1-D92)</f>
        <v>0</v>
      </c>
      <c r="F92" s="109" t="s">
        <v>34</v>
      </c>
      <c r="G92" s="109" t="s">
        <v>34</v>
      </c>
      <c r="H92" s="110" t="s">
        <v>34</v>
      </c>
      <c r="I92" s="110" t="s">
        <v>34</v>
      </c>
      <c r="J92" s="110" t="s">
        <v>34</v>
      </c>
      <c r="K92" s="110" t="s">
        <v>34</v>
      </c>
      <c r="L92" s="153" t="s">
        <v>34</v>
      </c>
      <c r="M92" s="37"/>
    </row>
    <row r="93" spans="1:13" x14ac:dyDescent="0.2">
      <c r="A93" s="201" t="s">
        <v>5</v>
      </c>
      <c r="B93" s="195"/>
      <c r="C93" s="196"/>
      <c r="D93" s="196"/>
      <c r="E93" s="197"/>
      <c r="F93" s="195"/>
      <c r="G93" s="202"/>
      <c r="H93" s="195"/>
      <c r="I93" s="195"/>
      <c r="J93" s="195"/>
      <c r="K93" s="195"/>
      <c r="L93" s="198"/>
      <c r="M93" s="37"/>
    </row>
    <row r="94" spans="1:13" x14ac:dyDescent="0.2">
      <c r="A94" s="176" t="s">
        <v>236</v>
      </c>
      <c r="B94" s="105" t="s">
        <v>403</v>
      </c>
      <c r="C94" s="106">
        <f t="shared" si="9"/>
        <v>0</v>
      </c>
      <c r="D94" s="107"/>
      <c r="E94" s="108">
        <f>C94*(1-D94)</f>
        <v>0</v>
      </c>
      <c r="F94" s="109" t="s">
        <v>34</v>
      </c>
      <c r="G94" s="109" t="s">
        <v>34</v>
      </c>
      <c r="H94" s="110" t="s">
        <v>34</v>
      </c>
      <c r="I94" s="110" t="s">
        <v>34</v>
      </c>
      <c r="J94" s="110" t="s">
        <v>34</v>
      </c>
      <c r="K94" s="110" t="s">
        <v>34</v>
      </c>
      <c r="L94" s="153" t="s">
        <v>34</v>
      </c>
      <c r="M94" s="37"/>
    </row>
    <row r="95" spans="1:13" x14ac:dyDescent="0.2">
      <c r="A95" s="176" t="s">
        <v>237</v>
      </c>
      <c r="B95" s="105" t="s">
        <v>403</v>
      </c>
      <c r="C95" s="106">
        <f t="shared" si="9"/>
        <v>0</v>
      </c>
      <c r="D95" s="107"/>
      <c r="E95" s="108">
        <f>C95*(1-D95)</f>
        <v>0</v>
      </c>
      <c r="F95" s="109" t="s">
        <v>34</v>
      </c>
      <c r="G95" s="109" t="s">
        <v>34</v>
      </c>
      <c r="H95" s="110" t="s">
        <v>34</v>
      </c>
      <c r="I95" s="110" t="s">
        <v>34</v>
      </c>
      <c r="J95" s="110" t="s">
        <v>34</v>
      </c>
      <c r="K95" s="110" t="s">
        <v>34</v>
      </c>
      <c r="L95" s="153" t="s">
        <v>34</v>
      </c>
      <c r="M95" s="37"/>
    </row>
    <row r="96" spans="1:13" x14ac:dyDescent="0.2">
      <c r="A96" s="199" t="s">
        <v>103</v>
      </c>
      <c r="B96" s="105" t="s">
        <v>389</v>
      </c>
      <c r="C96" s="106">
        <f t="shared" si="9"/>
        <v>0</v>
      </c>
      <c r="D96" s="203"/>
      <c r="E96" s="108">
        <f>C96*(1-D96)</f>
        <v>0</v>
      </c>
      <c r="F96" s="109" t="s">
        <v>69</v>
      </c>
      <c r="G96" s="109" t="s">
        <v>34</v>
      </c>
      <c r="H96" s="110" t="s">
        <v>34</v>
      </c>
      <c r="I96" s="110" t="s">
        <v>34</v>
      </c>
      <c r="J96" s="110" t="s">
        <v>34</v>
      </c>
      <c r="K96" s="110" t="s">
        <v>296</v>
      </c>
      <c r="L96" s="153" t="s">
        <v>34</v>
      </c>
      <c r="M96" s="152" t="s">
        <v>34</v>
      </c>
    </row>
    <row r="97" spans="1:13" x14ac:dyDescent="0.2">
      <c r="A97" s="176" t="s">
        <v>238</v>
      </c>
      <c r="B97" s="105" t="s">
        <v>403</v>
      </c>
      <c r="C97" s="106">
        <f t="shared" si="9"/>
        <v>0</v>
      </c>
      <c r="D97" s="107"/>
      <c r="E97" s="108">
        <f>C97*(1-D97)</f>
        <v>0</v>
      </c>
      <c r="F97" s="109" t="s">
        <v>34</v>
      </c>
      <c r="G97" s="109" t="s">
        <v>34</v>
      </c>
      <c r="H97" s="110" t="s">
        <v>34</v>
      </c>
      <c r="I97" s="110" t="s">
        <v>34</v>
      </c>
      <c r="J97" s="110" t="s">
        <v>34</v>
      </c>
      <c r="K97" s="110" t="s">
        <v>34</v>
      </c>
      <c r="L97" s="153" t="s">
        <v>34</v>
      </c>
      <c r="M97" s="37"/>
    </row>
    <row r="98" spans="1:13" x14ac:dyDescent="0.2">
      <c r="A98" s="176" t="s">
        <v>109</v>
      </c>
      <c r="B98" s="105" t="s">
        <v>387</v>
      </c>
      <c r="C98" s="106">
        <f t="shared" si="9"/>
        <v>2</v>
      </c>
      <c r="D98" s="203"/>
      <c r="E98" s="108">
        <f>C98*(1-D98)</f>
        <v>2</v>
      </c>
      <c r="F98" s="109" t="s">
        <v>69</v>
      </c>
      <c r="G98" s="106">
        <v>2</v>
      </c>
      <c r="H98" s="110">
        <v>44631</v>
      </c>
      <c r="I98" s="110" t="s">
        <v>164</v>
      </c>
      <c r="J98" s="110" t="s">
        <v>693</v>
      </c>
      <c r="K98" s="110" t="s">
        <v>351</v>
      </c>
      <c r="L98" s="153" t="s">
        <v>34</v>
      </c>
      <c r="M98" s="152" t="s">
        <v>34</v>
      </c>
    </row>
    <row r="99" spans="1:13" x14ac:dyDescent="0.2">
      <c r="A99" s="110" t="s">
        <v>34</v>
      </c>
      <c r="B99" s="110" t="s">
        <v>34</v>
      </c>
      <c r="C99" s="109" t="s">
        <v>34</v>
      </c>
      <c r="D99" s="109" t="s">
        <v>34</v>
      </c>
      <c r="E99" s="109" t="s">
        <v>34</v>
      </c>
      <c r="F99" s="109" t="s">
        <v>34</v>
      </c>
      <c r="G99" s="109" t="s">
        <v>34</v>
      </c>
      <c r="H99" s="110">
        <v>44742</v>
      </c>
      <c r="I99" s="110" t="s">
        <v>164</v>
      </c>
      <c r="J99" s="204" t="s">
        <v>352</v>
      </c>
      <c r="K99" s="204" t="s">
        <v>351</v>
      </c>
      <c r="L99" s="153" t="s">
        <v>34</v>
      </c>
    </row>
    <row r="100" spans="1:13" x14ac:dyDescent="0.2">
      <c r="A100" s="176" t="s">
        <v>99</v>
      </c>
      <c r="B100" s="105" t="s">
        <v>388</v>
      </c>
      <c r="C100" s="106">
        <f t="shared" ref="C100:C105" si="11">IF(B100="Да, проведено несколько (два и более) заседаний в текущем финансовом году",2,IF(B100="Да, проведено одно заседание в текущем финансовом году",1,0))</f>
        <v>1</v>
      </c>
      <c r="D100" s="203"/>
      <c r="E100" s="108">
        <f t="shared" ref="E100:E105" si="12">C100*(1-D100)</f>
        <v>1</v>
      </c>
      <c r="F100" s="109" t="s">
        <v>69</v>
      </c>
      <c r="G100" s="106">
        <v>1</v>
      </c>
      <c r="H100" s="110">
        <v>44802</v>
      </c>
      <c r="I100" s="110" t="s">
        <v>167</v>
      </c>
      <c r="J100" s="110" t="s">
        <v>546</v>
      </c>
      <c r="K100" s="110" t="s">
        <v>545</v>
      </c>
      <c r="L100" s="153" t="s">
        <v>34</v>
      </c>
    </row>
    <row r="101" spans="1:13" x14ac:dyDescent="0.2">
      <c r="A101" s="176" t="s">
        <v>73</v>
      </c>
      <c r="B101" s="105" t="s">
        <v>389</v>
      </c>
      <c r="C101" s="106">
        <f t="shared" si="11"/>
        <v>0</v>
      </c>
      <c r="D101" s="107"/>
      <c r="E101" s="108">
        <f t="shared" si="12"/>
        <v>0</v>
      </c>
      <c r="F101" s="109" t="s">
        <v>69</v>
      </c>
      <c r="G101" s="173">
        <v>0</v>
      </c>
      <c r="H101" s="110" t="s">
        <v>34</v>
      </c>
      <c r="I101" s="110" t="s">
        <v>34</v>
      </c>
      <c r="J101" s="110" t="s">
        <v>34</v>
      </c>
      <c r="K101" s="110" t="s">
        <v>77</v>
      </c>
      <c r="L101" s="153" t="s">
        <v>34</v>
      </c>
      <c r="M101" s="152" t="s">
        <v>34</v>
      </c>
    </row>
    <row r="102" spans="1:13" x14ac:dyDescent="0.2">
      <c r="A102" s="176" t="s">
        <v>239</v>
      </c>
      <c r="B102" s="105" t="s">
        <v>403</v>
      </c>
      <c r="C102" s="106">
        <f t="shared" si="11"/>
        <v>0</v>
      </c>
      <c r="D102" s="107"/>
      <c r="E102" s="108">
        <f t="shared" si="12"/>
        <v>0</v>
      </c>
      <c r="F102" s="109" t="s">
        <v>34</v>
      </c>
      <c r="G102" s="109" t="s">
        <v>34</v>
      </c>
      <c r="H102" s="110" t="s">
        <v>34</v>
      </c>
      <c r="I102" s="110" t="s">
        <v>34</v>
      </c>
      <c r="J102" s="110" t="s">
        <v>34</v>
      </c>
      <c r="K102" s="110" t="s">
        <v>34</v>
      </c>
      <c r="L102" s="153" t="s">
        <v>34</v>
      </c>
      <c r="M102" s="37"/>
    </row>
    <row r="103" spans="1:13" x14ac:dyDescent="0.2">
      <c r="A103" s="176" t="s">
        <v>178</v>
      </c>
      <c r="B103" s="105" t="s">
        <v>389</v>
      </c>
      <c r="C103" s="106">
        <f t="shared" si="11"/>
        <v>0</v>
      </c>
      <c r="D103" s="107"/>
      <c r="E103" s="108">
        <f t="shared" si="12"/>
        <v>0</v>
      </c>
      <c r="F103" s="109" t="s">
        <v>150</v>
      </c>
      <c r="G103" s="109" t="s">
        <v>34</v>
      </c>
      <c r="H103" s="110" t="s">
        <v>34</v>
      </c>
      <c r="I103" s="110" t="s">
        <v>34</v>
      </c>
      <c r="J103" s="110" t="s">
        <v>34</v>
      </c>
      <c r="K103" s="110" t="s">
        <v>34</v>
      </c>
      <c r="L103" s="153" t="s">
        <v>34</v>
      </c>
      <c r="M103" s="37"/>
    </row>
    <row r="104" spans="1:13" x14ac:dyDescent="0.2">
      <c r="A104" s="176" t="s">
        <v>240</v>
      </c>
      <c r="B104" s="105" t="s">
        <v>403</v>
      </c>
      <c r="C104" s="106">
        <f t="shared" si="11"/>
        <v>0</v>
      </c>
      <c r="D104" s="107"/>
      <c r="E104" s="108">
        <f t="shared" si="12"/>
        <v>0</v>
      </c>
      <c r="F104" s="109" t="s">
        <v>34</v>
      </c>
      <c r="G104" s="109" t="s">
        <v>34</v>
      </c>
      <c r="H104" s="110" t="s">
        <v>34</v>
      </c>
      <c r="I104" s="110" t="s">
        <v>34</v>
      </c>
      <c r="J104" s="110" t="s">
        <v>34</v>
      </c>
      <c r="K104" s="110" t="s">
        <v>34</v>
      </c>
      <c r="L104" s="153" t="s">
        <v>34</v>
      </c>
      <c r="M104" s="37"/>
    </row>
    <row r="105" spans="1:13" x14ac:dyDescent="0.2">
      <c r="A105" s="176" t="s">
        <v>241</v>
      </c>
      <c r="B105" s="105" t="s">
        <v>403</v>
      </c>
      <c r="C105" s="106">
        <f t="shared" si="11"/>
        <v>0</v>
      </c>
      <c r="D105" s="107"/>
      <c r="E105" s="108">
        <f t="shared" si="12"/>
        <v>0</v>
      </c>
      <c r="F105" s="109" t="s">
        <v>34</v>
      </c>
      <c r="G105" s="109" t="s">
        <v>34</v>
      </c>
      <c r="H105" s="110" t="s">
        <v>34</v>
      </c>
      <c r="I105" s="110" t="s">
        <v>34</v>
      </c>
      <c r="J105" s="110" t="s">
        <v>34</v>
      </c>
      <c r="K105" s="110" t="s">
        <v>34</v>
      </c>
      <c r="L105" s="153" t="s">
        <v>34</v>
      </c>
      <c r="M105" s="37"/>
    </row>
    <row r="106" spans="1:13" x14ac:dyDescent="0.2">
      <c r="A106" s="104" t="s">
        <v>697</v>
      </c>
    </row>
  </sheetData>
  <mergeCells count="15">
    <mergeCell ref="A1:L1"/>
    <mergeCell ref="A2:L2"/>
    <mergeCell ref="A3:A6"/>
    <mergeCell ref="C3:E3"/>
    <mergeCell ref="C4:C6"/>
    <mergeCell ref="D4:D6"/>
    <mergeCell ref="G3:G6"/>
    <mergeCell ref="F3:F6"/>
    <mergeCell ref="I4:I6"/>
    <mergeCell ref="H4:H6"/>
    <mergeCell ref="J4:J6"/>
    <mergeCell ref="H3:K3"/>
    <mergeCell ref="K4:K6"/>
    <mergeCell ref="L3:L6"/>
    <mergeCell ref="E4:E6"/>
  </mergeCells>
  <conditionalFormatting sqref="A8">
    <cfRule type="dataBar" priority="19">
      <dataBar>
        <cfvo type="min"/>
        <cfvo type="max"/>
        <color rgb="FF638EC6"/>
      </dataBar>
    </cfRule>
  </conditionalFormatting>
  <conditionalFormatting sqref="A8:A9">
    <cfRule type="dataBar" priority="25">
      <dataBar>
        <cfvo type="min"/>
        <cfvo type="max"/>
        <color rgb="FF638EC6"/>
      </dataBar>
    </cfRule>
  </conditionalFormatting>
  <conditionalFormatting sqref="A8:A13">
    <cfRule type="dataBar" priority="22">
      <dataBar>
        <cfvo type="min"/>
        <cfvo type="max"/>
        <color rgb="FF638EC6"/>
      </dataBar>
    </cfRule>
  </conditionalFormatting>
  <conditionalFormatting sqref="A9">
    <cfRule type="dataBar" priority="24">
      <dataBar>
        <cfvo type="min"/>
        <cfvo type="max"/>
        <color rgb="FF638EC6"/>
      </dataBar>
    </cfRule>
  </conditionalFormatting>
  <conditionalFormatting sqref="A13">
    <cfRule type="dataBar" priority="23">
      <dataBar>
        <cfvo type="min"/>
        <cfvo type="max"/>
        <color rgb="FF638EC6"/>
      </dataBar>
    </cfRule>
  </conditionalFormatting>
  <conditionalFormatting sqref="A15">
    <cfRule type="dataBar" priority="10">
      <dataBar>
        <cfvo type="min"/>
        <cfvo type="max"/>
        <color rgb="FF638EC6"/>
      </dataBar>
    </cfRule>
  </conditionalFormatting>
  <conditionalFormatting sqref="A16">
    <cfRule type="dataBar" priority="2">
      <dataBar>
        <cfvo type="min"/>
        <cfvo type="max"/>
        <color rgb="FF638EC6"/>
      </dataBar>
    </cfRule>
  </conditionalFormatting>
  <conditionalFormatting sqref="A18">
    <cfRule type="dataBar" priority="9">
      <dataBar>
        <cfvo type="min"/>
        <cfvo type="max"/>
        <color rgb="FF638EC6"/>
      </dataBar>
    </cfRule>
  </conditionalFormatting>
  <conditionalFormatting sqref="A18:A20">
    <cfRule type="dataBar" priority="16">
      <dataBar>
        <cfvo type="min"/>
        <cfvo type="max"/>
        <color rgb="FF638EC6"/>
      </dataBar>
    </cfRule>
  </conditionalFormatting>
  <conditionalFormatting sqref="A26">
    <cfRule type="dataBar" priority="15">
      <dataBar>
        <cfvo type="min"/>
        <cfvo type="max"/>
        <color rgb="FF638EC6"/>
      </dataBar>
    </cfRule>
  </conditionalFormatting>
  <conditionalFormatting sqref="A27">
    <cfRule type="dataBar" priority="14">
      <dataBar>
        <cfvo type="min"/>
        <cfvo type="max"/>
        <color rgb="FF638EC6"/>
      </dataBar>
    </cfRule>
  </conditionalFormatting>
  <dataValidations count="1">
    <dataValidation type="list" allowBlank="1" showInputMessage="1" showErrorMessage="1" sqref="B8" xr:uid="{00000000-0002-0000-0500-000000000000}">
      <formula1>$B$4:$B$6</formula1>
    </dataValidation>
  </dataValidations>
  <hyperlinks>
    <hyperlink ref="K15" r:id="rId1" xr:uid="{00000000-0004-0000-0500-000000000000}"/>
    <hyperlink ref="K27" r:id="rId2" xr:uid="{00000000-0004-0000-0500-000001000000}"/>
    <hyperlink ref="K98" r:id="rId3" xr:uid="{00000000-0004-0000-0500-000002000000}"/>
    <hyperlink ref="K82" r:id="rId4" xr:uid="{00000000-0004-0000-0500-000003000000}"/>
    <hyperlink ref="K99" r:id="rId5" xr:uid="{00000000-0004-0000-0500-000004000000}"/>
    <hyperlink ref="K100" r:id="rId6" xr:uid="{00000000-0004-0000-0500-000005000000}"/>
  </hyperlinks>
  <pageMargins left="1.2086614170000001" right="1.2086614170000001" top="1.2480314960000001" bottom="1.2480314960000001" header="0.31496062992126" footer="1.3149606300000001"/>
  <pageSetup paperSize="9" scale="61" fitToHeight="3" orientation="landscape"/>
  <headerFooter>
    <oddFooter>&amp;C&amp;A&amp;R&amp;P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171"/>
  <sheetViews>
    <sheetView zoomScaleNormal="100" workbookViewId="0">
      <pane xSplit="2" ySplit="6" topLeftCell="C7" activePane="bottomRight" state="frozenSplit"/>
      <selection pane="topRight" activeCell="C1" sqref="C1"/>
      <selection pane="bottomLeft" activeCell="G6" sqref="G6"/>
      <selection pane="bottomRight"/>
    </sheetView>
  </sheetViews>
  <sheetFormatPr baseColWidth="10" defaultColWidth="9.1640625" defaultRowHeight="12" x14ac:dyDescent="0.15"/>
  <cols>
    <col min="1" max="1" width="22.83203125" style="44" customWidth="1"/>
    <col min="2" max="2" width="40.5" style="48" customWidth="1"/>
    <col min="3" max="4" width="5.83203125" style="58" customWidth="1"/>
    <col min="5" max="5" width="5.83203125" style="49" customWidth="1"/>
    <col min="6" max="6" width="12.5" style="56" customWidth="1"/>
    <col min="7" max="7" width="10.5" style="56" customWidth="1"/>
    <col min="8" max="8" width="8.83203125" style="56" customWidth="1"/>
    <col min="9" max="9" width="11.83203125" style="56" customWidth="1"/>
    <col min="10" max="11" width="8.83203125" style="58" customWidth="1"/>
    <col min="12" max="12" width="8.83203125" style="113" customWidth="1"/>
    <col min="13" max="13" width="8.83203125" style="58" customWidth="1"/>
    <col min="14" max="14" width="8.83203125" style="113" customWidth="1"/>
    <col min="15" max="16" width="8.83203125" style="58" customWidth="1"/>
    <col min="17" max="17" width="8.83203125" style="113" customWidth="1"/>
    <col min="18" max="18" width="8.83203125" style="58" customWidth="1"/>
    <col min="19" max="19" width="8.83203125" style="113" customWidth="1"/>
    <col min="20" max="21" width="8.83203125" style="58" customWidth="1"/>
    <col min="22" max="22" width="8.83203125" style="113" customWidth="1"/>
    <col min="23" max="23" width="8.83203125" style="58" customWidth="1"/>
    <col min="24" max="24" width="8.83203125" style="113" customWidth="1"/>
    <col min="25" max="25" width="13.83203125" style="56" customWidth="1"/>
    <col min="26" max="27" width="12.83203125" style="56" customWidth="1"/>
    <col min="28" max="28" width="10.33203125" style="185" customWidth="1"/>
    <col min="29" max="16384" width="9.1640625" style="44"/>
  </cols>
  <sheetData>
    <row r="1" spans="1:28" ht="20" customHeight="1" x14ac:dyDescent="0.15">
      <c r="A1" s="43" t="s">
        <v>242</v>
      </c>
      <c r="B1" s="42"/>
      <c r="C1" s="45"/>
      <c r="D1" s="45"/>
      <c r="E1" s="42"/>
      <c r="F1" s="55"/>
      <c r="G1" s="55"/>
      <c r="H1" s="55"/>
      <c r="I1" s="55"/>
      <c r="J1" s="115"/>
      <c r="K1" s="115"/>
      <c r="L1" s="45"/>
      <c r="M1" s="115"/>
      <c r="N1" s="45"/>
      <c r="O1" s="115"/>
      <c r="P1" s="115"/>
      <c r="Q1" s="45"/>
      <c r="R1" s="115"/>
      <c r="S1" s="45"/>
      <c r="T1" s="115"/>
      <c r="U1" s="115"/>
      <c r="V1" s="45"/>
      <c r="W1" s="115"/>
      <c r="X1" s="45"/>
      <c r="Y1" s="55"/>
      <c r="Z1" s="55"/>
      <c r="AA1" s="55"/>
    </row>
    <row r="2" spans="1:28" ht="16" customHeight="1" x14ac:dyDescent="0.15">
      <c r="A2" s="97" t="s">
        <v>743</v>
      </c>
      <c r="B2" s="45"/>
      <c r="C2" s="45"/>
      <c r="D2" s="45"/>
      <c r="E2" s="45"/>
      <c r="F2" s="55"/>
      <c r="G2" s="55"/>
      <c r="H2" s="55"/>
      <c r="I2" s="55"/>
      <c r="J2" s="115"/>
      <c r="K2" s="115"/>
      <c r="L2" s="45"/>
      <c r="M2" s="115"/>
      <c r="N2" s="45"/>
      <c r="O2" s="115"/>
      <c r="P2" s="115"/>
      <c r="Q2" s="45"/>
      <c r="R2" s="115"/>
      <c r="S2" s="45"/>
      <c r="T2" s="115"/>
      <c r="U2" s="115"/>
      <c r="V2" s="45"/>
      <c r="W2" s="115"/>
      <c r="X2" s="45"/>
      <c r="Y2" s="55"/>
      <c r="Z2" s="55"/>
      <c r="AA2" s="55"/>
    </row>
    <row r="3" spans="1:28" ht="94" customHeight="1" x14ac:dyDescent="0.15">
      <c r="A3" s="243" t="s">
        <v>747</v>
      </c>
      <c r="B3" s="158" t="s">
        <v>243</v>
      </c>
      <c r="C3" s="244" t="s">
        <v>244</v>
      </c>
      <c r="D3" s="244"/>
      <c r="E3" s="244"/>
      <c r="F3" s="242" t="s">
        <v>405</v>
      </c>
      <c r="G3" s="242" t="s">
        <v>407</v>
      </c>
      <c r="H3" s="237"/>
      <c r="I3" s="237"/>
      <c r="J3" s="237" t="s">
        <v>432</v>
      </c>
      <c r="K3" s="237"/>
      <c r="L3" s="237"/>
      <c r="M3" s="237"/>
      <c r="N3" s="237"/>
      <c r="O3" s="237" t="s">
        <v>433</v>
      </c>
      <c r="P3" s="237"/>
      <c r="Q3" s="237"/>
      <c r="R3" s="237"/>
      <c r="S3" s="237"/>
      <c r="T3" s="237" t="s">
        <v>434</v>
      </c>
      <c r="U3" s="237"/>
      <c r="V3" s="237"/>
      <c r="W3" s="237"/>
      <c r="X3" s="237"/>
      <c r="Y3" s="242" t="s">
        <v>43</v>
      </c>
      <c r="Z3" s="242" t="s">
        <v>703</v>
      </c>
      <c r="AA3" s="237"/>
    </row>
    <row r="4" spans="1:28" ht="38" customHeight="1" x14ac:dyDescent="0.15">
      <c r="A4" s="243"/>
      <c r="B4" s="159" t="s">
        <v>245</v>
      </c>
      <c r="C4" s="242" t="s">
        <v>12</v>
      </c>
      <c r="D4" s="242" t="s">
        <v>13</v>
      </c>
      <c r="E4" s="244" t="s">
        <v>11</v>
      </c>
      <c r="F4" s="237"/>
      <c r="G4" s="242" t="s">
        <v>406</v>
      </c>
      <c r="H4" s="242" t="s">
        <v>408</v>
      </c>
      <c r="I4" s="242" t="s">
        <v>409</v>
      </c>
      <c r="J4" s="242" t="s">
        <v>410</v>
      </c>
      <c r="K4" s="242" t="s">
        <v>412</v>
      </c>
      <c r="L4" s="242"/>
      <c r="M4" s="237"/>
      <c r="N4" s="237"/>
      <c r="O4" s="242" t="s">
        <v>410</v>
      </c>
      <c r="P4" s="242" t="s">
        <v>412</v>
      </c>
      <c r="Q4" s="242"/>
      <c r="R4" s="237"/>
      <c r="S4" s="237"/>
      <c r="T4" s="242" t="s">
        <v>410</v>
      </c>
      <c r="U4" s="242" t="s">
        <v>412</v>
      </c>
      <c r="V4" s="242"/>
      <c r="W4" s="237"/>
      <c r="X4" s="237"/>
      <c r="Y4" s="237"/>
      <c r="Z4" s="237" t="s">
        <v>420</v>
      </c>
      <c r="AA4" s="237" t="s">
        <v>419</v>
      </c>
    </row>
    <row r="5" spans="1:28" ht="37" customHeight="1" x14ac:dyDescent="0.15">
      <c r="A5" s="243"/>
      <c r="B5" s="159" t="s">
        <v>246</v>
      </c>
      <c r="C5" s="242"/>
      <c r="D5" s="242"/>
      <c r="E5" s="244"/>
      <c r="F5" s="237"/>
      <c r="G5" s="237"/>
      <c r="H5" s="237"/>
      <c r="I5" s="237"/>
      <c r="J5" s="237"/>
      <c r="K5" s="237" t="s">
        <v>413</v>
      </c>
      <c r="L5" s="237"/>
      <c r="M5" s="237" t="s">
        <v>411</v>
      </c>
      <c r="N5" s="237" t="s">
        <v>415</v>
      </c>
      <c r="O5" s="237"/>
      <c r="P5" s="237" t="s">
        <v>413</v>
      </c>
      <c r="Q5" s="237"/>
      <c r="R5" s="237" t="s">
        <v>411</v>
      </c>
      <c r="S5" s="237" t="s">
        <v>415</v>
      </c>
      <c r="T5" s="237"/>
      <c r="U5" s="237" t="s">
        <v>413</v>
      </c>
      <c r="V5" s="237"/>
      <c r="W5" s="237" t="s">
        <v>411</v>
      </c>
      <c r="X5" s="237" t="s">
        <v>415</v>
      </c>
      <c r="Y5" s="237"/>
      <c r="Z5" s="237"/>
      <c r="AA5" s="237"/>
    </row>
    <row r="6" spans="1:28" ht="39" customHeight="1" x14ac:dyDescent="0.15">
      <c r="A6" s="243"/>
      <c r="B6" s="159" t="s">
        <v>247</v>
      </c>
      <c r="C6" s="242"/>
      <c r="D6" s="242"/>
      <c r="E6" s="244"/>
      <c r="F6" s="237"/>
      <c r="G6" s="237"/>
      <c r="H6" s="237"/>
      <c r="I6" s="237"/>
      <c r="J6" s="237"/>
      <c r="K6" s="160" t="s">
        <v>416</v>
      </c>
      <c r="L6" s="160" t="s">
        <v>414</v>
      </c>
      <c r="M6" s="160" t="s">
        <v>416</v>
      </c>
      <c r="N6" s="160" t="s">
        <v>414</v>
      </c>
      <c r="O6" s="237"/>
      <c r="P6" s="160" t="s">
        <v>416</v>
      </c>
      <c r="Q6" s="160" t="s">
        <v>414</v>
      </c>
      <c r="R6" s="160" t="s">
        <v>416</v>
      </c>
      <c r="S6" s="160" t="s">
        <v>414</v>
      </c>
      <c r="T6" s="237"/>
      <c r="U6" s="160" t="s">
        <v>416</v>
      </c>
      <c r="V6" s="160" t="s">
        <v>414</v>
      </c>
      <c r="W6" s="160" t="s">
        <v>416</v>
      </c>
      <c r="X6" s="161" t="s">
        <v>414</v>
      </c>
      <c r="Y6" s="237"/>
      <c r="Z6" s="237"/>
      <c r="AA6" s="237"/>
    </row>
    <row r="7" spans="1:28" ht="15" customHeight="1" x14ac:dyDescent="0.15">
      <c r="A7" s="207" t="s">
        <v>0</v>
      </c>
      <c r="B7" s="162"/>
      <c r="C7" s="163"/>
      <c r="D7" s="163"/>
      <c r="E7" s="164"/>
      <c r="F7" s="165"/>
      <c r="G7" s="165"/>
      <c r="H7" s="165"/>
      <c r="I7" s="165"/>
      <c r="J7" s="163"/>
      <c r="K7" s="163"/>
      <c r="L7" s="166"/>
      <c r="M7" s="163"/>
      <c r="N7" s="166"/>
      <c r="O7" s="163"/>
      <c r="P7" s="163"/>
      <c r="Q7" s="166"/>
      <c r="R7" s="163"/>
      <c r="S7" s="166"/>
      <c r="T7" s="163"/>
      <c r="U7" s="163"/>
      <c r="V7" s="166"/>
      <c r="W7" s="163"/>
      <c r="X7" s="166"/>
      <c r="Y7" s="165"/>
      <c r="Z7" s="165"/>
      <c r="AA7" s="165"/>
    </row>
    <row r="8" spans="1:28" ht="15" customHeight="1" x14ac:dyDescent="0.15">
      <c r="A8" s="208" t="s">
        <v>61</v>
      </c>
      <c r="B8" s="168" t="s">
        <v>246</v>
      </c>
      <c r="C8" s="169">
        <f>IF(B8=$B$4,2,IF(B8=$B$5,1,0))</f>
        <v>1</v>
      </c>
      <c r="D8" s="169"/>
      <c r="E8" s="108">
        <f>C8*(1-D8)</f>
        <v>1</v>
      </c>
      <c r="F8" s="170" t="s">
        <v>69</v>
      </c>
      <c r="G8" s="171" t="s">
        <v>399</v>
      </c>
      <c r="H8" s="172" t="s">
        <v>400</v>
      </c>
      <c r="I8" s="171" t="s">
        <v>34</v>
      </c>
      <c r="J8" s="173">
        <v>11</v>
      </c>
      <c r="K8" s="173">
        <v>0</v>
      </c>
      <c r="L8" s="174" t="s">
        <v>34</v>
      </c>
      <c r="M8" s="173">
        <v>0</v>
      </c>
      <c r="N8" s="174" t="s">
        <v>34</v>
      </c>
      <c r="O8" s="173">
        <v>10</v>
      </c>
      <c r="P8" s="173">
        <v>1</v>
      </c>
      <c r="Q8" s="174" t="s">
        <v>418</v>
      </c>
      <c r="R8" s="173">
        <v>1</v>
      </c>
      <c r="S8" s="174" t="s">
        <v>417</v>
      </c>
      <c r="T8" s="173">
        <v>1</v>
      </c>
      <c r="U8" s="173">
        <v>0</v>
      </c>
      <c r="V8" s="171" t="s">
        <v>34</v>
      </c>
      <c r="W8" s="173">
        <v>0</v>
      </c>
      <c r="X8" s="174" t="s">
        <v>34</v>
      </c>
      <c r="Y8" s="171" t="s">
        <v>711</v>
      </c>
      <c r="Z8" s="170" t="s">
        <v>249</v>
      </c>
      <c r="AA8" s="176" t="s">
        <v>421</v>
      </c>
      <c r="AB8" s="185" t="s">
        <v>34</v>
      </c>
    </row>
    <row r="9" spans="1:28" ht="15" customHeight="1" x14ac:dyDescent="0.15">
      <c r="A9" s="208" t="s">
        <v>182</v>
      </c>
      <c r="B9" s="168" t="s">
        <v>247</v>
      </c>
      <c r="C9" s="169">
        <f t="shared" ref="C9:C76" si="0">IF(B9=$B$4,2,IF(B9=$B$5,1,0))</f>
        <v>0</v>
      </c>
      <c r="D9" s="169"/>
      <c r="E9" s="108">
        <f t="shared" ref="E9:E25" si="1">C9*(1-D9)</f>
        <v>0</v>
      </c>
      <c r="F9" s="170" t="s">
        <v>69</v>
      </c>
      <c r="G9" s="171" t="s">
        <v>442</v>
      </c>
      <c r="H9" s="171" t="s">
        <v>441</v>
      </c>
      <c r="I9" s="171" t="s">
        <v>34</v>
      </c>
      <c r="J9" s="173">
        <v>0</v>
      </c>
      <c r="K9" s="173">
        <v>0</v>
      </c>
      <c r="L9" s="171" t="s">
        <v>34</v>
      </c>
      <c r="M9" s="173">
        <v>0</v>
      </c>
      <c r="N9" s="171" t="s">
        <v>34</v>
      </c>
      <c r="O9" s="173">
        <v>0</v>
      </c>
      <c r="P9" s="173">
        <v>0</v>
      </c>
      <c r="Q9" s="171" t="s">
        <v>34</v>
      </c>
      <c r="R9" s="173">
        <v>0</v>
      </c>
      <c r="S9" s="171" t="s">
        <v>34</v>
      </c>
      <c r="T9" s="173">
        <v>0</v>
      </c>
      <c r="U9" s="173">
        <v>0</v>
      </c>
      <c r="V9" s="171" t="s">
        <v>34</v>
      </c>
      <c r="W9" s="173">
        <v>0</v>
      </c>
      <c r="X9" s="171" t="s">
        <v>34</v>
      </c>
      <c r="Y9" s="171" t="s">
        <v>701</v>
      </c>
      <c r="Z9" s="176" t="s">
        <v>422</v>
      </c>
      <c r="AA9" s="176" t="s">
        <v>423</v>
      </c>
      <c r="AB9" s="185" t="s">
        <v>34</v>
      </c>
    </row>
    <row r="10" spans="1:28" ht="15" customHeight="1" x14ac:dyDescent="0.15">
      <c r="A10" s="208" t="s">
        <v>183</v>
      </c>
      <c r="B10" s="168" t="s">
        <v>247</v>
      </c>
      <c r="C10" s="169">
        <f t="shared" si="0"/>
        <v>0</v>
      </c>
      <c r="D10" s="169"/>
      <c r="E10" s="108">
        <f t="shared" si="1"/>
        <v>0</v>
      </c>
      <c r="F10" s="170" t="s">
        <v>150</v>
      </c>
      <c r="G10" s="171" t="s">
        <v>34</v>
      </c>
      <c r="H10" s="171" t="s">
        <v>34</v>
      </c>
      <c r="I10" s="171" t="s">
        <v>34</v>
      </c>
      <c r="J10" s="173" t="s">
        <v>34</v>
      </c>
      <c r="K10" s="173" t="s">
        <v>34</v>
      </c>
      <c r="L10" s="174" t="s">
        <v>34</v>
      </c>
      <c r="M10" s="173" t="s">
        <v>34</v>
      </c>
      <c r="N10" s="174" t="s">
        <v>34</v>
      </c>
      <c r="O10" s="173" t="s">
        <v>34</v>
      </c>
      <c r="P10" s="173" t="s">
        <v>34</v>
      </c>
      <c r="Q10" s="174" t="s">
        <v>34</v>
      </c>
      <c r="R10" s="173" t="s">
        <v>34</v>
      </c>
      <c r="S10" s="174" t="s">
        <v>34</v>
      </c>
      <c r="T10" s="173" t="s">
        <v>34</v>
      </c>
      <c r="U10" s="173" t="s">
        <v>34</v>
      </c>
      <c r="V10" s="174" t="s">
        <v>34</v>
      </c>
      <c r="W10" s="173" t="s">
        <v>34</v>
      </c>
      <c r="X10" s="174" t="s">
        <v>34</v>
      </c>
      <c r="Y10" s="174" t="s">
        <v>34</v>
      </c>
      <c r="Z10" s="176" t="s">
        <v>424</v>
      </c>
      <c r="AA10" s="170" t="s">
        <v>425</v>
      </c>
    </row>
    <row r="11" spans="1:28" ht="15" customHeight="1" x14ac:dyDescent="0.15">
      <c r="A11" s="208" t="s">
        <v>184</v>
      </c>
      <c r="B11" s="168" t="s">
        <v>247</v>
      </c>
      <c r="C11" s="169">
        <f t="shared" si="0"/>
        <v>0</v>
      </c>
      <c r="D11" s="169"/>
      <c r="E11" s="108">
        <f t="shared" si="1"/>
        <v>0</v>
      </c>
      <c r="F11" s="170" t="s">
        <v>150</v>
      </c>
      <c r="G11" s="171" t="s">
        <v>34</v>
      </c>
      <c r="H11" s="171" t="s">
        <v>34</v>
      </c>
      <c r="I11" s="171" t="s">
        <v>34</v>
      </c>
      <c r="J11" s="173" t="s">
        <v>34</v>
      </c>
      <c r="K11" s="173" t="s">
        <v>34</v>
      </c>
      <c r="L11" s="174" t="s">
        <v>34</v>
      </c>
      <c r="M11" s="173" t="s">
        <v>34</v>
      </c>
      <c r="N11" s="174" t="s">
        <v>34</v>
      </c>
      <c r="O11" s="173" t="s">
        <v>34</v>
      </c>
      <c r="P11" s="173" t="s">
        <v>34</v>
      </c>
      <c r="Q11" s="174" t="s">
        <v>34</v>
      </c>
      <c r="R11" s="173" t="s">
        <v>34</v>
      </c>
      <c r="S11" s="174" t="s">
        <v>34</v>
      </c>
      <c r="T11" s="173" t="s">
        <v>34</v>
      </c>
      <c r="U11" s="173" t="s">
        <v>34</v>
      </c>
      <c r="V11" s="174" t="s">
        <v>34</v>
      </c>
      <c r="W11" s="173" t="s">
        <v>34</v>
      </c>
      <c r="X11" s="174" t="s">
        <v>34</v>
      </c>
      <c r="Y11" s="174" t="s">
        <v>34</v>
      </c>
      <c r="Z11" s="176" t="s">
        <v>248</v>
      </c>
      <c r="AA11" s="170" t="s">
        <v>425</v>
      </c>
    </row>
    <row r="12" spans="1:28" ht="15" customHeight="1" x14ac:dyDescent="0.15">
      <c r="A12" s="208" t="s">
        <v>82</v>
      </c>
      <c r="B12" s="168" t="s">
        <v>247</v>
      </c>
      <c r="C12" s="169">
        <f t="shared" si="0"/>
        <v>0</v>
      </c>
      <c r="D12" s="169"/>
      <c r="E12" s="108">
        <f t="shared" si="1"/>
        <v>0</v>
      </c>
      <c r="F12" s="170" t="s">
        <v>150</v>
      </c>
      <c r="G12" s="171" t="s">
        <v>34</v>
      </c>
      <c r="H12" s="171" t="s">
        <v>34</v>
      </c>
      <c r="I12" s="171" t="s">
        <v>34</v>
      </c>
      <c r="J12" s="173" t="s">
        <v>34</v>
      </c>
      <c r="K12" s="173" t="s">
        <v>34</v>
      </c>
      <c r="L12" s="174" t="s">
        <v>34</v>
      </c>
      <c r="M12" s="173" t="s">
        <v>34</v>
      </c>
      <c r="N12" s="174" t="s">
        <v>34</v>
      </c>
      <c r="O12" s="173" t="s">
        <v>34</v>
      </c>
      <c r="P12" s="173" t="s">
        <v>34</v>
      </c>
      <c r="Q12" s="174" t="s">
        <v>34</v>
      </c>
      <c r="R12" s="173" t="s">
        <v>34</v>
      </c>
      <c r="S12" s="174" t="s">
        <v>34</v>
      </c>
      <c r="T12" s="173" t="s">
        <v>34</v>
      </c>
      <c r="U12" s="173" t="s">
        <v>34</v>
      </c>
      <c r="V12" s="174" t="s">
        <v>34</v>
      </c>
      <c r="W12" s="173" t="s">
        <v>34</v>
      </c>
      <c r="X12" s="174" t="s">
        <v>34</v>
      </c>
      <c r="Y12" s="174" t="s">
        <v>34</v>
      </c>
      <c r="Z12" s="176" t="s">
        <v>426</v>
      </c>
      <c r="AA12" s="170" t="s">
        <v>425</v>
      </c>
    </row>
    <row r="13" spans="1:28" ht="15" customHeight="1" x14ac:dyDescent="0.15">
      <c r="A13" s="208" t="s">
        <v>185</v>
      </c>
      <c r="B13" s="168" t="s">
        <v>246</v>
      </c>
      <c r="C13" s="169">
        <f t="shared" si="0"/>
        <v>1</v>
      </c>
      <c r="D13" s="169"/>
      <c r="E13" s="108">
        <f t="shared" si="1"/>
        <v>1</v>
      </c>
      <c r="F13" s="170" t="s">
        <v>69</v>
      </c>
      <c r="G13" s="171" t="s">
        <v>252</v>
      </c>
      <c r="H13" s="171" t="s">
        <v>253</v>
      </c>
      <c r="I13" s="171" t="s">
        <v>34</v>
      </c>
      <c r="J13" s="173">
        <v>2</v>
      </c>
      <c r="K13" s="173">
        <v>1</v>
      </c>
      <c r="L13" s="174" t="s">
        <v>428</v>
      </c>
      <c r="M13" s="173">
        <v>1</v>
      </c>
      <c r="N13" s="174" t="s">
        <v>429</v>
      </c>
      <c r="O13" s="173">
        <v>0</v>
      </c>
      <c r="P13" s="173">
        <v>0</v>
      </c>
      <c r="Q13" s="174" t="s">
        <v>34</v>
      </c>
      <c r="R13" s="173">
        <v>0</v>
      </c>
      <c r="S13" s="174" t="s">
        <v>34</v>
      </c>
      <c r="T13" s="173">
        <v>0</v>
      </c>
      <c r="U13" s="173">
        <v>0</v>
      </c>
      <c r="V13" s="174" t="s">
        <v>34</v>
      </c>
      <c r="W13" s="173">
        <v>0</v>
      </c>
      <c r="X13" s="174" t="s">
        <v>34</v>
      </c>
      <c r="Y13" s="171" t="s">
        <v>34</v>
      </c>
      <c r="Z13" s="176" t="s">
        <v>427</v>
      </c>
      <c r="AA13" s="170" t="s">
        <v>425</v>
      </c>
    </row>
    <row r="14" spans="1:28" ht="15" customHeight="1" x14ac:dyDescent="0.15">
      <c r="A14" s="208" t="s">
        <v>186</v>
      </c>
      <c r="B14" s="168" t="s">
        <v>247</v>
      </c>
      <c r="C14" s="169">
        <f t="shared" si="0"/>
        <v>0</v>
      </c>
      <c r="D14" s="169"/>
      <c r="E14" s="108">
        <f t="shared" si="1"/>
        <v>0</v>
      </c>
      <c r="F14" s="170" t="s">
        <v>150</v>
      </c>
      <c r="G14" s="171" t="s">
        <v>34</v>
      </c>
      <c r="H14" s="171" t="s">
        <v>34</v>
      </c>
      <c r="I14" s="171" t="s">
        <v>34</v>
      </c>
      <c r="J14" s="173" t="s">
        <v>34</v>
      </c>
      <c r="K14" s="173" t="s">
        <v>34</v>
      </c>
      <c r="L14" s="174" t="s">
        <v>34</v>
      </c>
      <c r="M14" s="173" t="s">
        <v>34</v>
      </c>
      <c r="N14" s="174" t="s">
        <v>34</v>
      </c>
      <c r="O14" s="173" t="s">
        <v>34</v>
      </c>
      <c r="P14" s="173" t="s">
        <v>34</v>
      </c>
      <c r="Q14" s="174" t="s">
        <v>34</v>
      </c>
      <c r="R14" s="173" t="s">
        <v>34</v>
      </c>
      <c r="S14" s="174" t="s">
        <v>34</v>
      </c>
      <c r="T14" s="173" t="s">
        <v>34</v>
      </c>
      <c r="U14" s="173" t="s">
        <v>34</v>
      </c>
      <c r="V14" s="174" t="s">
        <v>34</v>
      </c>
      <c r="W14" s="173" t="s">
        <v>34</v>
      </c>
      <c r="X14" s="174" t="s">
        <v>34</v>
      </c>
      <c r="Y14" s="174" t="s">
        <v>34</v>
      </c>
      <c r="Z14" s="176" t="s">
        <v>430</v>
      </c>
      <c r="AA14" s="170" t="s">
        <v>425</v>
      </c>
    </row>
    <row r="15" spans="1:28" s="46" customFormat="1" ht="15" customHeight="1" x14ac:dyDescent="0.15">
      <c r="A15" s="208" t="s">
        <v>68</v>
      </c>
      <c r="B15" s="168" t="s">
        <v>246</v>
      </c>
      <c r="C15" s="169">
        <f t="shared" si="0"/>
        <v>1</v>
      </c>
      <c r="D15" s="169"/>
      <c r="E15" s="108">
        <f t="shared" si="1"/>
        <v>1</v>
      </c>
      <c r="F15" s="170" t="s">
        <v>69</v>
      </c>
      <c r="G15" s="171" t="s">
        <v>252</v>
      </c>
      <c r="H15" s="171" t="s">
        <v>258</v>
      </c>
      <c r="I15" s="171" t="s">
        <v>34</v>
      </c>
      <c r="J15" s="173">
        <v>2</v>
      </c>
      <c r="K15" s="173">
        <v>2</v>
      </c>
      <c r="L15" s="174" t="s">
        <v>435</v>
      </c>
      <c r="M15" s="173">
        <v>0</v>
      </c>
      <c r="N15" s="174" t="s">
        <v>34</v>
      </c>
      <c r="O15" s="173">
        <v>2</v>
      </c>
      <c r="P15" s="173">
        <v>1</v>
      </c>
      <c r="Q15" s="174" t="s">
        <v>436</v>
      </c>
      <c r="R15" s="173">
        <v>0</v>
      </c>
      <c r="S15" s="174" t="s">
        <v>34</v>
      </c>
      <c r="T15" s="173">
        <v>1</v>
      </c>
      <c r="U15" s="173">
        <v>0</v>
      </c>
      <c r="V15" s="174" t="s">
        <v>34</v>
      </c>
      <c r="W15" s="173">
        <v>0</v>
      </c>
      <c r="X15" s="174" t="s">
        <v>34</v>
      </c>
      <c r="Y15" s="171" t="s">
        <v>702</v>
      </c>
      <c r="Z15" s="176" t="s">
        <v>259</v>
      </c>
      <c r="AA15" s="170"/>
      <c r="AB15" s="185" t="s">
        <v>34</v>
      </c>
    </row>
    <row r="16" spans="1:28" s="46" customFormat="1" ht="15" customHeight="1" x14ac:dyDescent="0.15">
      <c r="A16" s="208" t="s">
        <v>187</v>
      </c>
      <c r="B16" s="175" t="s">
        <v>247</v>
      </c>
      <c r="C16" s="169">
        <f t="shared" si="0"/>
        <v>0</v>
      </c>
      <c r="D16" s="169"/>
      <c r="E16" s="108">
        <f t="shared" si="1"/>
        <v>0</v>
      </c>
      <c r="F16" s="170" t="s">
        <v>150</v>
      </c>
      <c r="G16" s="171" t="s">
        <v>34</v>
      </c>
      <c r="H16" s="171" t="s">
        <v>34</v>
      </c>
      <c r="I16" s="171" t="s">
        <v>34</v>
      </c>
      <c r="J16" s="173" t="s">
        <v>34</v>
      </c>
      <c r="K16" s="173" t="s">
        <v>34</v>
      </c>
      <c r="L16" s="174" t="s">
        <v>34</v>
      </c>
      <c r="M16" s="173" t="s">
        <v>34</v>
      </c>
      <c r="N16" s="174" t="s">
        <v>34</v>
      </c>
      <c r="O16" s="173" t="s">
        <v>34</v>
      </c>
      <c r="P16" s="173" t="s">
        <v>34</v>
      </c>
      <c r="Q16" s="174" t="s">
        <v>34</v>
      </c>
      <c r="R16" s="173" t="s">
        <v>34</v>
      </c>
      <c r="S16" s="174" t="s">
        <v>34</v>
      </c>
      <c r="T16" s="173" t="s">
        <v>34</v>
      </c>
      <c r="U16" s="173" t="s">
        <v>34</v>
      </c>
      <c r="V16" s="174" t="s">
        <v>34</v>
      </c>
      <c r="W16" s="173" t="s">
        <v>34</v>
      </c>
      <c r="X16" s="174" t="s">
        <v>34</v>
      </c>
      <c r="Y16" s="174" t="s">
        <v>34</v>
      </c>
      <c r="Z16" s="176" t="s">
        <v>443</v>
      </c>
      <c r="AA16" s="170" t="s">
        <v>425</v>
      </c>
      <c r="AB16" s="185"/>
    </row>
    <row r="17" spans="1:28" s="46" customFormat="1" ht="15" customHeight="1" x14ac:dyDescent="0.15">
      <c r="A17" s="208" t="s">
        <v>250</v>
      </c>
      <c r="B17" s="168" t="s">
        <v>246</v>
      </c>
      <c r="C17" s="169">
        <f t="shared" si="0"/>
        <v>1</v>
      </c>
      <c r="D17" s="169"/>
      <c r="E17" s="108">
        <f t="shared" si="1"/>
        <v>1</v>
      </c>
      <c r="F17" s="170" t="s">
        <v>69</v>
      </c>
      <c r="G17" s="171" t="s">
        <v>398</v>
      </c>
      <c r="H17" s="171" t="s">
        <v>397</v>
      </c>
      <c r="I17" s="171" t="s">
        <v>34</v>
      </c>
      <c r="J17" s="173">
        <v>6</v>
      </c>
      <c r="K17" s="173">
        <v>1</v>
      </c>
      <c r="L17" s="171" t="s">
        <v>598</v>
      </c>
      <c r="M17" s="173">
        <v>0</v>
      </c>
      <c r="N17" s="174" t="s">
        <v>34</v>
      </c>
      <c r="O17" s="173">
        <v>14</v>
      </c>
      <c r="P17" s="173">
        <v>0</v>
      </c>
      <c r="Q17" s="174" t="s">
        <v>34</v>
      </c>
      <c r="R17" s="173">
        <v>0</v>
      </c>
      <c r="S17" s="174" t="s">
        <v>34</v>
      </c>
      <c r="T17" s="173">
        <v>27</v>
      </c>
      <c r="U17" s="173">
        <v>1</v>
      </c>
      <c r="V17" s="174" t="s">
        <v>597</v>
      </c>
      <c r="W17" s="173">
        <v>0</v>
      </c>
      <c r="X17" s="174" t="s">
        <v>34</v>
      </c>
      <c r="Y17" s="171" t="s">
        <v>742</v>
      </c>
      <c r="Z17" s="176" t="s">
        <v>444</v>
      </c>
      <c r="AA17" s="176" t="s">
        <v>445</v>
      </c>
      <c r="AB17" s="185" t="s">
        <v>34</v>
      </c>
    </row>
    <row r="18" spans="1:28" ht="15" customHeight="1" x14ac:dyDescent="0.15">
      <c r="A18" s="208" t="s">
        <v>188</v>
      </c>
      <c r="B18" s="168" t="s">
        <v>247</v>
      </c>
      <c r="C18" s="169">
        <f t="shared" si="0"/>
        <v>0</v>
      </c>
      <c r="D18" s="169"/>
      <c r="E18" s="108">
        <f t="shared" si="1"/>
        <v>0</v>
      </c>
      <c r="F18" s="170" t="s">
        <v>150</v>
      </c>
      <c r="G18" s="171" t="s">
        <v>34</v>
      </c>
      <c r="H18" s="171" t="s">
        <v>34</v>
      </c>
      <c r="I18" s="171" t="s">
        <v>34</v>
      </c>
      <c r="J18" s="173" t="s">
        <v>34</v>
      </c>
      <c r="K18" s="173" t="s">
        <v>34</v>
      </c>
      <c r="L18" s="174" t="s">
        <v>34</v>
      </c>
      <c r="M18" s="173" t="s">
        <v>34</v>
      </c>
      <c r="N18" s="174" t="s">
        <v>34</v>
      </c>
      <c r="O18" s="173" t="s">
        <v>34</v>
      </c>
      <c r="P18" s="173" t="s">
        <v>34</v>
      </c>
      <c r="Q18" s="174" t="s">
        <v>34</v>
      </c>
      <c r="R18" s="173" t="s">
        <v>34</v>
      </c>
      <c r="S18" s="174" t="s">
        <v>34</v>
      </c>
      <c r="T18" s="173" t="s">
        <v>34</v>
      </c>
      <c r="U18" s="173" t="s">
        <v>34</v>
      </c>
      <c r="V18" s="174" t="s">
        <v>34</v>
      </c>
      <c r="W18" s="173" t="s">
        <v>34</v>
      </c>
      <c r="X18" s="174" t="s">
        <v>34</v>
      </c>
      <c r="Y18" s="174" t="s">
        <v>34</v>
      </c>
      <c r="Z18" s="176" t="s">
        <v>446</v>
      </c>
      <c r="AA18" s="176" t="s">
        <v>447</v>
      </c>
      <c r="AB18" s="185" t="s">
        <v>34</v>
      </c>
    </row>
    <row r="19" spans="1:28" ht="15" customHeight="1" x14ac:dyDescent="0.15">
      <c r="A19" s="208" t="s">
        <v>189</v>
      </c>
      <c r="B19" s="168" t="s">
        <v>247</v>
      </c>
      <c r="C19" s="169">
        <f t="shared" si="0"/>
        <v>0</v>
      </c>
      <c r="D19" s="169"/>
      <c r="E19" s="108">
        <f t="shared" si="1"/>
        <v>0</v>
      </c>
      <c r="F19" s="170" t="s">
        <v>150</v>
      </c>
      <c r="G19" s="171" t="s">
        <v>34</v>
      </c>
      <c r="H19" s="171" t="s">
        <v>34</v>
      </c>
      <c r="I19" s="171" t="s">
        <v>34</v>
      </c>
      <c r="J19" s="173" t="s">
        <v>34</v>
      </c>
      <c r="K19" s="173" t="s">
        <v>34</v>
      </c>
      <c r="L19" s="174" t="s">
        <v>34</v>
      </c>
      <c r="M19" s="173" t="s">
        <v>34</v>
      </c>
      <c r="N19" s="174" t="s">
        <v>34</v>
      </c>
      <c r="O19" s="173" t="s">
        <v>34</v>
      </c>
      <c r="P19" s="173" t="s">
        <v>34</v>
      </c>
      <c r="Q19" s="174" t="s">
        <v>34</v>
      </c>
      <c r="R19" s="173" t="s">
        <v>34</v>
      </c>
      <c r="S19" s="174" t="s">
        <v>34</v>
      </c>
      <c r="T19" s="173" t="s">
        <v>34</v>
      </c>
      <c r="U19" s="173" t="s">
        <v>34</v>
      </c>
      <c r="V19" s="174" t="s">
        <v>34</v>
      </c>
      <c r="W19" s="173" t="s">
        <v>34</v>
      </c>
      <c r="X19" s="174" t="s">
        <v>34</v>
      </c>
      <c r="Y19" s="174" t="s">
        <v>34</v>
      </c>
      <c r="Z19" s="176" t="s">
        <v>448</v>
      </c>
      <c r="AA19" s="176" t="s">
        <v>549</v>
      </c>
      <c r="AB19" s="185" t="s">
        <v>34</v>
      </c>
    </row>
    <row r="20" spans="1:28" ht="15" customHeight="1" x14ac:dyDescent="0.15">
      <c r="A20" s="208" t="s">
        <v>190</v>
      </c>
      <c r="B20" s="168" t="s">
        <v>247</v>
      </c>
      <c r="C20" s="169">
        <f t="shared" si="0"/>
        <v>0</v>
      </c>
      <c r="D20" s="169"/>
      <c r="E20" s="108">
        <f t="shared" si="1"/>
        <v>0</v>
      </c>
      <c r="F20" s="170" t="s">
        <v>150</v>
      </c>
      <c r="G20" s="171" t="s">
        <v>34</v>
      </c>
      <c r="H20" s="171" t="s">
        <v>34</v>
      </c>
      <c r="I20" s="171" t="s">
        <v>34</v>
      </c>
      <c r="J20" s="173" t="s">
        <v>34</v>
      </c>
      <c r="K20" s="173" t="s">
        <v>34</v>
      </c>
      <c r="L20" s="174" t="s">
        <v>34</v>
      </c>
      <c r="M20" s="173" t="s">
        <v>34</v>
      </c>
      <c r="N20" s="174" t="s">
        <v>34</v>
      </c>
      <c r="O20" s="173" t="s">
        <v>34</v>
      </c>
      <c r="P20" s="173" t="s">
        <v>34</v>
      </c>
      <c r="Q20" s="174" t="s">
        <v>34</v>
      </c>
      <c r="R20" s="173" t="s">
        <v>34</v>
      </c>
      <c r="S20" s="174" t="s">
        <v>34</v>
      </c>
      <c r="T20" s="173" t="s">
        <v>34</v>
      </c>
      <c r="U20" s="173" t="s">
        <v>34</v>
      </c>
      <c r="V20" s="174" t="s">
        <v>34</v>
      </c>
      <c r="W20" s="173" t="s">
        <v>34</v>
      </c>
      <c r="X20" s="174" t="s">
        <v>34</v>
      </c>
      <c r="Y20" s="174" t="s">
        <v>34</v>
      </c>
      <c r="Z20" s="176" t="s">
        <v>449</v>
      </c>
      <c r="AA20" s="170" t="s">
        <v>425</v>
      </c>
    </row>
    <row r="21" spans="1:28" ht="15" customHeight="1" x14ac:dyDescent="0.15">
      <c r="A21" s="208" t="s">
        <v>191</v>
      </c>
      <c r="B21" s="168" t="s">
        <v>247</v>
      </c>
      <c r="C21" s="169">
        <f t="shared" si="0"/>
        <v>0</v>
      </c>
      <c r="D21" s="169"/>
      <c r="E21" s="108">
        <f t="shared" si="1"/>
        <v>0</v>
      </c>
      <c r="F21" s="170" t="s">
        <v>150</v>
      </c>
      <c r="G21" s="171" t="s">
        <v>34</v>
      </c>
      <c r="H21" s="171" t="s">
        <v>34</v>
      </c>
      <c r="I21" s="171" t="s">
        <v>34</v>
      </c>
      <c r="J21" s="173" t="s">
        <v>34</v>
      </c>
      <c r="K21" s="173" t="s">
        <v>34</v>
      </c>
      <c r="L21" s="174" t="s">
        <v>34</v>
      </c>
      <c r="M21" s="173" t="s">
        <v>34</v>
      </c>
      <c r="N21" s="174" t="s">
        <v>34</v>
      </c>
      <c r="O21" s="173" t="s">
        <v>34</v>
      </c>
      <c r="P21" s="173" t="s">
        <v>34</v>
      </c>
      <c r="Q21" s="174" t="s">
        <v>34</v>
      </c>
      <c r="R21" s="173" t="s">
        <v>34</v>
      </c>
      <c r="S21" s="174" t="s">
        <v>34</v>
      </c>
      <c r="T21" s="173" t="s">
        <v>34</v>
      </c>
      <c r="U21" s="173" t="s">
        <v>34</v>
      </c>
      <c r="V21" s="174" t="s">
        <v>34</v>
      </c>
      <c r="W21" s="173" t="s">
        <v>34</v>
      </c>
      <c r="X21" s="174" t="s">
        <v>34</v>
      </c>
      <c r="Y21" s="174" t="s">
        <v>34</v>
      </c>
      <c r="Z21" s="176" t="s">
        <v>450</v>
      </c>
      <c r="AA21" s="170" t="s">
        <v>425</v>
      </c>
    </row>
    <row r="22" spans="1:28" ht="15" customHeight="1" x14ac:dyDescent="0.15">
      <c r="A22" s="208" t="s">
        <v>192</v>
      </c>
      <c r="B22" s="168" t="s">
        <v>247</v>
      </c>
      <c r="C22" s="169">
        <f t="shared" si="0"/>
        <v>0</v>
      </c>
      <c r="D22" s="169"/>
      <c r="E22" s="108">
        <f t="shared" si="1"/>
        <v>0</v>
      </c>
      <c r="F22" s="170" t="s">
        <v>150</v>
      </c>
      <c r="G22" s="171" t="s">
        <v>34</v>
      </c>
      <c r="H22" s="171" t="s">
        <v>34</v>
      </c>
      <c r="I22" s="171" t="s">
        <v>34</v>
      </c>
      <c r="J22" s="173" t="s">
        <v>34</v>
      </c>
      <c r="K22" s="173" t="s">
        <v>34</v>
      </c>
      <c r="L22" s="174" t="s">
        <v>34</v>
      </c>
      <c r="M22" s="173" t="s">
        <v>34</v>
      </c>
      <c r="N22" s="174" t="s">
        <v>34</v>
      </c>
      <c r="O22" s="173" t="s">
        <v>34</v>
      </c>
      <c r="P22" s="173" t="s">
        <v>34</v>
      </c>
      <c r="Q22" s="174" t="s">
        <v>34</v>
      </c>
      <c r="R22" s="173" t="s">
        <v>34</v>
      </c>
      <c r="S22" s="174" t="s">
        <v>34</v>
      </c>
      <c r="T22" s="173" t="s">
        <v>34</v>
      </c>
      <c r="U22" s="173" t="s">
        <v>34</v>
      </c>
      <c r="V22" s="174" t="s">
        <v>34</v>
      </c>
      <c r="W22" s="173" t="s">
        <v>34</v>
      </c>
      <c r="X22" s="174" t="s">
        <v>34</v>
      </c>
      <c r="Y22" s="174" t="s">
        <v>34</v>
      </c>
      <c r="Z22" s="176" t="s">
        <v>451</v>
      </c>
      <c r="AA22" s="171" t="s">
        <v>550</v>
      </c>
      <c r="AB22" s="185" t="s">
        <v>34</v>
      </c>
    </row>
    <row r="23" spans="1:28" ht="15" customHeight="1" x14ac:dyDescent="0.15">
      <c r="A23" s="208" t="s">
        <v>97</v>
      </c>
      <c r="B23" s="168" t="s">
        <v>247</v>
      </c>
      <c r="C23" s="169">
        <f t="shared" si="0"/>
        <v>0</v>
      </c>
      <c r="D23" s="169"/>
      <c r="E23" s="108">
        <f t="shared" si="1"/>
        <v>0</v>
      </c>
      <c r="F23" s="170" t="s">
        <v>150</v>
      </c>
      <c r="G23" s="171" t="s">
        <v>34</v>
      </c>
      <c r="H23" s="171" t="s">
        <v>34</v>
      </c>
      <c r="I23" s="171" t="s">
        <v>34</v>
      </c>
      <c r="J23" s="173" t="s">
        <v>34</v>
      </c>
      <c r="K23" s="173" t="s">
        <v>34</v>
      </c>
      <c r="L23" s="174" t="s">
        <v>34</v>
      </c>
      <c r="M23" s="173" t="s">
        <v>34</v>
      </c>
      <c r="N23" s="174" t="s">
        <v>34</v>
      </c>
      <c r="O23" s="173" t="s">
        <v>34</v>
      </c>
      <c r="P23" s="173" t="s">
        <v>34</v>
      </c>
      <c r="Q23" s="174" t="s">
        <v>34</v>
      </c>
      <c r="R23" s="173" t="s">
        <v>34</v>
      </c>
      <c r="S23" s="174" t="s">
        <v>34</v>
      </c>
      <c r="T23" s="173" t="s">
        <v>34</v>
      </c>
      <c r="U23" s="173" t="s">
        <v>34</v>
      </c>
      <c r="V23" s="174" t="s">
        <v>34</v>
      </c>
      <c r="W23" s="173" t="s">
        <v>34</v>
      </c>
      <c r="X23" s="174" t="s">
        <v>34</v>
      </c>
      <c r="Y23" s="174" t="s">
        <v>34</v>
      </c>
      <c r="Z23" s="176" t="s">
        <v>452</v>
      </c>
      <c r="AA23" s="176" t="s">
        <v>453</v>
      </c>
    </row>
    <row r="24" spans="1:28" ht="15" customHeight="1" x14ac:dyDescent="0.15">
      <c r="A24" s="208" t="s">
        <v>92</v>
      </c>
      <c r="B24" s="175" t="s">
        <v>246</v>
      </c>
      <c r="C24" s="169">
        <f t="shared" si="0"/>
        <v>1</v>
      </c>
      <c r="D24" s="169"/>
      <c r="E24" s="108">
        <f t="shared" si="1"/>
        <v>1</v>
      </c>
      <c r="F24" s="170" t="s">
        <v>69</v>
      </c>
      <c r="G24" s="171" t="s">
        <v>252</v>
      </c>
      <c r="H24" s="171" t="s">
        <v>130</v>
      </c>
      <c r="I24" s="171" t="s">
        <v>551</v>
      </c>
      <c r="J24" s="173">
        <v>18</v>
      </c>
      <c r="K24" s="173">
        <v>11</v>
      </c>
      <c r="L24" s="176" t="s">
        <v>749</v>
      </c>
      <c r="M24" s="173">
        <v>0</v>
      </c>
      <c r="N24" s="174" t="s">
        <v>34</v>
      </c>
      <c r="O24" s="173">
        <v>14</v>
      </c>
      <c r="P24" s="173">
        <v>8</v>
      </c>
      <c r="Q24" s="174" t="s">
        <v>593</v>
      </c>
      <c r="R24" s="173">
        <v>0</v>
      </c>
      <c r="S24" s="174" t="s">
        <v>34</v>
      </c>
      <c r="T24" s="173">
        <v>0</v>
      </c>
      <c r="U24" s="173">
        <v>0</v>
      </c>
      <c r="V24" s="174" t="s">
        <v>34</v>
      </c>
      <c r="W24" s="173">
        <v>0</v>
      </c>
      <c r="X24" s="174" t="s">
        <v>34</v>
      </c>
      <c r="Y24" s="171" t="s">
        <v>711</v>
      </c>
      <c r="Z24" s="176" t="s">
        <v>454</v>
      </c>
      <c r="AA24" s="176" t="s">
        <v>455</v>
      </c>
      <c r="AB24" s="185" t="s">
        <v>34</v>
      </c>
    </row>
    <row r="25" spans="1:28" s="46" customFormat="1" ht="15" customHeight="1" x14ac:dyDescent="0.15">
      <c r="A25" s="208" t="s">
        <v>193</v>
      </c>
      <c r="B25" s="168" t="s">
        <v>247</v>
      </c>
      <c r="C25" s="169">
        <f t="shared" si="0"/>
        <v>0</v>
      </c>
      <c r="D25" s="169"/>
      <c r="E25" s="108">
        <f t="shared" si="1"/>
        <v>0</v>
      </c>
      <c r="F25" s="170" t="s">
        <v>150</v>
      </c>
      <c r="G25" s="171" t="s">
        <v>34</v>
      </c>
      <c r="H25" s="171" t="s">
        <v>34</v>
      </c>
      <c r="I25" s="171" t="s">
        <v>34</v>
      </c>
      <c r="J25" s="173" t="s">
        <v>34</v>
      </c>
      <c r="K25" s="173" t="s">
        <v>34</v>
      </c>
      <c r="L25" s="174" t="s">
        <v>34</v>
      </c>
      <c r="M25" s="173" t="s">
        <v>34</v>
      </c>
      <c r="N25" s="174" t="s">
        <v>34</v>
      </c>
      <c r="O25" s="173" t="s">
        <v>34</v>
      </c>
      <c r="P25" s="173" t="s">
        <v>34</v>
      </c>
      <c r="Q25" s="174" t="s">
        <v>34</v>
      </c>
      <c r="R25" s="173" t="s">
        <v>34</v>
      </c>
      <c r="S25" s="174" t="s">
        <v>34</v>
      </c>
      <c r="T25" s="173" t="s">
        <v>34</v>
      </c>
      <c r="U25" s="173" t="s">
        <v>34</v>
      </c>
      <c r="V25" s="174" t="s">
        <v>34</v>
      </c>
      <c r="W25" s="173" t="s">
        <v>34</v>
      </c>
      <c r="X25" s="174" t="s">
        <v>34</v>
      </c>
      <c r="Y25" s="174" t="s">
        <v>34</v>
      </c>
      <c r="Z25" s="176" t="s">
        <v>456</v>
      </c>
      <c r="AA25" s="176" t="s">
        <v>457</v>
      </c>
      <c r="AB25" s="185" t="s">
        <v>34</v>
      </c>
    </row>
    <row r="26" spans="1:28" s="46" customFormat="1" ht="15" customHeight="1" x14ac:dyDescent="0.15">
      <c r="A26" s="207" t="s">
        <v>1</v>
      </c>
      <c r="B26" s="162"/>
      <c r="C26" s="163"/>
      <c r="D26" s="163"/>
      <c r="E26" s="164"/>
      <c r="F26" s="165"/>
      <c r="G26" s="166"/>
      <c r="H26" s="166"/>
      <c r="I26" s="166"/>
      <c r="J26" s="177"/>
      <c r="K26" s="177"/>
      <c r="L26" s="178"/>
      <c r="M26" s="177"/>
      <c r="N26" s="178"/>
      <c r="O26" s="177"/>
      <c r="P26" s="177"/>
      <c r="Q26" s="178"/>
      <c r="R26" s="177"/>
      <c r="S26" s="178"/>
      <c r="T26" s="177"/>
      <c r="U26" s="177"/>
      <c r="V26" s="178"/>
      <c r="W26" s="177"/>
      <c r="X26" s="178"/>
      <c r="Y26" s="166"/>
      <c r="Z26" s="165"/>
      <c r="AA26" s="165"/>
      <c r="AB26" s="185"/>
    </row>
    <row r="27" spans="1:28" ht="15" customHeight="1" x14ac:dyDescent="0.15">
      <c r="A27" s="208" t="s">
        <v>194</v>
      </c>
      <c r="B27" s="168" t="s">
        <v>247</v>
      </c>
      <c r="C27" s="169">
        <f t="shared" si="0"/>
        <v>0</v>
      </c>
      <c r="D27" s="169"/>
      <c r="E27" s="108">
        <f t="shared" ref="E27:E37" si="2">C27*(1-D27)</f>
        <v>0</v>
      </c>
      <c r="F27" s="170" t="s">
        <v>150</v>
      </c>
      <c r="G27" s="171" t="s">
        <v>34</v>
      </c>
      <c r="H27" s="171" t="s">
        <v>34</v>
      </c>
      <c r="I27" s="171" t="s">
        <v>34</v>
      </c>
      <c r="J27" s="173" t="s">
        <v>34</v>
      </c>
      <c r="K27" s="173" t="s">
        <v>34</v>
      </c>
      <c r="L27" s="174" t="s">
        <v>34</v>
      </c>
      <c r="M27" s="173" t="s">
        <v>34</v>
      </c>
      <c r="N27" s="174" t="s">
        <v>34</v>
      </c>
      <c r="O27" s="173" t="s">
        <v>34</v>
      </c>
      <c r="P27" s="173" t="s">
        <v>34</v>
      </c>
      <c r="Q27" s="174" t="s">
        <v>34</v>
      </c>
      <c r="R27" s="173" t="s">
        <v>34</v>
      </c>
      <c r="S27" s="174" t="s">
        <v>34</v>
      </c>
      <c r="T27" s="173" t="s">
        <v>34</v>
      </c>
      <c r="U27" s="173" t="s">
        <v>34</v>
      </c>
      <c r="V27" s="174" t="s">
        <v>34</v>
      </c>
      <c r="W27" s="173" t="s">
        <v>34</v>
      </c>
      <c r="X27" s="174" t="s">
        <v>34</v>
      </c>
      <c r="Y27" s="174" t="s">
        <v>34</v>
      </c>
      <c r="Z27" s="176" t="s">
        <v>458</v>
      </c>
      <c r="AA27" s="176" t="s">
        <v>459</v>
      </c>
      <c r="AB27" s="185" t="s">
        <v>34</v>
      </c>
    </row>
    <row r="28" spans="1:28" ht="15" customHeight="1" x14ac:dyDescent="0.15">
      <c r="A28" s="208" t="s">
        <v>116</v>
      </c>
      <c r="B28" s="168" t="s">
        <v>247</v>
      </c>
      <c r="C28" s="169">
        <f t="shared" si="0"/>
        <v>0</v>
      </c>
      <c r="D28" s="169"/>
      <c r="E28" s="108">
        <f t="shared" si="2"/>
        <v>0</v>
      </c>
      <c r="F28" s="170" t="s">
        <v>150</v>
      </c>
      <c r="G28" s="171" t="s">
        <v>34</v>
      </c>
      <c r="H28" s="171" t="s">
        <v>34</v>
      </c>
      <c r="I28" s="171" t="s">
        <v>34</v>
      </c>
      <c r="J28" s="173" t="s">
        <v>34</v>
      </c>
      <c r="K28" s="173" t="s">
        <v>34</v>
      </c>
      <c r="L28" s="174" t="s">
        <v>34</v>
      </c>
      <c r="M28" s="173" t="s">
        <v>34</v>
      </c>
      <c r="N28" s="174" t="s">
        <v>34</v>
      </c>
      <c r="O28" s="173" t="s">
        <v>34</v>
      </c>
      <c r="P28" s="173" t="s">
        <v>34</v>
      </c>
      <c r="Q28" s="174" t="s">
        <v>34</v>
      </c>
      <c r="R28" s="173" t="s">
        <v>34</v>
      </c>
      <c r="S28" s="174" t="s">
        <v>34</v>
      </c>
      <c r="T28" s="173" t="s">
        <v>34</v>
      </c>
      <c r="U28" s="173" t="s">
        <v>34</v>
      </c>
      <c r="V28" s="174" t="s">
        <v>34</v>
      </c>
      <c r="W28" s="173" t="s">
        <v>34</v>
      </c>
      <c r="X28" s="174" t="s">
        <v>34</v>
      </c>
      <c r="Y28" s="174" t="s">
        <v>34</v>
      </c>
      <c r="Z28" s="176" t="s">
        <v>460</v>
      </c>
      <c r="AA28" s="176" t="s">
        <v>461</v>
      </c>
      <c r="AB28" s="185" t="s">
        <v>34</v>
      </c>
    </row>
    <row r="29" spans="1:28" ht="15" customHeight="1" x14ac:dyDescent="0.15">
      <c r="A29" s="208" t="s">
        <v>195</v>
      </c>
      <c r="B29" s="168" t="s">
        <v>247</v>
      </c>
      <c r="C29" s="169">
        <f t="shared" si="0"/>
        <v>0</v>
      </c>
      <c r="D29" s="169"/>
      <c r="E29" s="108">
        <f t="shared" si="2"/>
        <v>0</v>
      </c>
      <c r="F29" s="170" t="s">
        <v>150</v>
      </c>
      <c r="G29" s="171" t="s">
        <v>34</v>
      </c>
      <c r="H29" s="171" t="s">
        <v>34</v>
      </c>
      <c r="I29" s="171" t="s">
        <v>34</v>
      </c>
      <c r="J29" s="173" t="s">
        <v>34</v>
      </c>
      <c r="K29" s="173" t="s">
        <v>34</v>
      </c>
      <c r="L29" s="174" t="s">
        <v>34</v>
      </c>
      <c r="M29" s="173" t="s">
        <v>34</v>
      </c>
      <c r="N29" s="174" t="s">
        <v>34</v>
      </c>
      <c r="O29" s="173" t="s">
        <v>34</v>
      </c>
      <c r="P29" s="173" t="s">
        <v>34</v>
      </c>
      <c r="Q29" s="174" t="s">
        <v>34</v>
      </c>
      <c r="R29" s="173" t="s">
        <v>34</v>
      </c>
      <c r="S29" s="174" t="s">
        <v>34</v>
      </c>
      <c r="T29" s="173" t="s">
        <v>34</v>
      </c>
      <c r="U29" s="173" t="s">
        <v>34</v>
      </c>
      <c r="V29" s="174" t="s">
        <v>34</v>
      </c>
      <c r="W29" s="173" t="s">
        <v>34</v>
      </c>
      <c r="X29" s="174" t="s">
        <v>34</v>
      </c>
      <c r="Y29" s="174" t="s">
        <v>34</v>
      </c>
      <c r="Z29" s="171" t="s">
        <v>552</v>
      </c>
      <c r="AA29" s="170" t="s">
        <v>425</v>
      </c>
    </row>
    <row r="30" spans="1:28" ht="15" customHeight="1" x14ac:dyDescent="0.15">
      <c r="A30" s="208" t="s">
        <v>196</v>
      </c>
      <c r="B30" s="168" t="s">
        <v>246</v>
      </c>
      <c r="C30" s="169">
        <f t="shared" si="0"/>
        <v>1</v>
      </c>
      <c r="D30" s="169"/>
      <c r="E30" s="108">
        <f t="shared" si="2"/>
        <v>1</v>
      </c>
      <c r="F30" s="170" t="s">
        <v>69</v>
      </c>
      <c r="G30" s="171" t="s">
        <v>252</v>
      </c>
      <c r="H30" s="171" t="s">
        <v>301</v>
      </c>
      <c r="I30" s="174" t="s">
        <v>34</v>
      </c>
      <c r="J30" s="173">
        <v>1</v>
      </c>
      <c r="K30" s="173">
        <v>1</v>
      </c>
      <c r="L30" s="174" t="s">
        <v>704</v>
      </c>
      <c r="M30" s="173">
        <v>0</v>
      </c>
      <c r="N30" s="174" t="s">
        <v>34</v>
      </c>
      <c r="O30" s="173">
        <v>8</v>
      </c>
      <c r="P30" s="173">
        <v>4</v>
      </c>
      <c r="Q30" s="174" t="s">
        <v>582</v>
      </c>
      <c r="R30" s="173">
        <v>1</v>
      </c>
      <c r="S30" s="174" t="s">
        <v>583</v>
      </c>
      <c r="T30" s="173">
        <v>0</v>
      </c>
      <c r="U30" s="173">
        <v>0</v>
      </c>
      <c r="V30" s="174" t="s">
        <v>34</v>
      </c>
      <c r="W30" s="173">
        <v>0</v>
      </c>
      <c r="X30" s="174" t="s">
        <v>34</v>
      </c>
      <c r="Y30" s="174" t="s">
        <v>740</v>
      </c>
      <c r="Z30" s="176" t="s">
        <v>462</v>
      </c>
      <c r="AA30" s="170" t="s">
        <v>425</v>
      </c>
    </row>
    <row r="31" spans="1:28" s="46" customFormat="1" ht="15" customHeight="1" x14ac:dyDescent="0.15">
      <c r="A31" s="208" t="s">
        <v>80</v>
      </c>
      <c r="B31" s="168" t="s">
        <v>246</v>
      </c>
      <c r="C31" s="169">
        <f t="shared" si="0"/>
        <v>1</v>
      </c>
      <c r="D31" s="169"/>
      <c r="E31" s="108">
        <f t="shared" si="2"/>
        <v>1</v>
      </c>
      <c r="F31" s="170" t="s">
        <v>69</v>
      </c>
      <c r="G31" s="171" t="s">
        <v>252</v>
      </c>
      <c r="H31" s="171" t="s">
        <v>439</v>
      </c>
      <c r="I31" s="171" t="s">
        <v>34</v>
      </c>
      <c r="J31" s="173">
        <v>1</v>
      </c>
      <c r="K31" s="173">
        <v>1</v>
      </c>
      <c r="L31" s="174" t="s">
        <v>581</v>
      </c>
      <c r="M31" s="173">
        <v>0</v>
      </c>
      <c r="N31" s="174" t="s">
        <v>34</v>
      </c>
      <c r="O31" s="173">
        <v>0</v>
      </c>
      <c r="P31" s="173">
        <v>0</v>
      </c>
      <c r="Q31" s="174" t="s">
        <v>34</v>
      </c>
      <c r="R31" s="173">
        <v>0</v>
      </c>
      <c r="S31" s="174" t="s">
        <v>34</v>
      </c>
      <c r="T31" s="173">
        <v>0</v>
      </c>
      <c r="U31" s="173">
        <v>0</v>
      </c>
      <c r="V31" s="174" t="s">
        <v>34</v>
      </c>
      <c r="W31" s="173">
        <v>0</v>
      </c>
      <c r="X31" s="174" t="s">
        <v>34</v>
      </c>
      <c r="Y31" s="174" t="s">
        <v>741</v>
      </c>
      <c r="Z31" s="176" t="s">
        <v>463</v>
      </c>
      <c r="AA31" s="170" t="s">
        <v>425</v>
      </c>
      <c r="AB31" s="185"/>
    </row>
    <row r="32" spans="1:28" ht="15" customHeight="1" x14ac:dyDescent="0.15">
      <c r="A32" s="208" t="s">
        <v>197</v>
      </c>
      <c r="B32" s="168" t="s">
        <v>247</v>
      </c>
      <c r="C32" s="169">
        <f t="shared" si="0"/>
        <v>0</v>
      </c>
      <c r="D32" s="169"/>
      <c r="E32" s="108">
        <f t="shared" si="2"/>
        <v>0</v>
      </c>
      <c r="F32" s="170" t="s">
        <v>150</v>
      </c>
      <c r="G32" s="171" t="s">
        <v>34</v>
      </c>
      <c r="H32" s="171" t="s">
        <v>34</v>
      </c>
      <c r="I32" s="171" t="s">
        <v>34</v>
      </c>
      <c r="J32" s="173" t="s">
        <v>34</v>
      </c>
      <c r="K32" s="173" t="s">
        <v>34</v>
      </c>
      <c r="L32" s="174" t="s">
        <v>34</v>
      </c>
      <c r="M32" s="173" t="s">
        <v>34</v>
      </c>
      <c r="N32" s="174" t="s">
        <v>34</v>
      </c>
      <c r="O32" s="173" t="s">
        <v>34</v>
      </c>
      <c r="P32" s="173" t="s">
        <v>34</v>
      </c>
      <c r="Q32" s="174" t="s">
        <v>34</v>
      </c>
      <c r="R32" s="173" t="s">
        <v>34</v>
      </c>
      <c r="S32" s="174" t="s">
        <v>34</v>
      </c>
      <c r="T32" s="173" t="s">
        <v>34</v>
      </c>
      <c r="U32" s="173" t="s">
        <v>34</v>
      </c>
      <c r="V32" s="174" t="s">
        <v>34</v>
      </c>
      <c r="W32" s="173" t="s">
        <v>34</v>
      </c>
      <c r="X32" s="174" t="s">
        <v>34</v>
      </c>
      <c r="Y32" s="174" t="s">
        <v>34</v>
      </c>
      <c r="Z32" s="176" t="s">
        <v>464</v>
      </c>
      <c r="AA32" s="176" t="s">
        <v>465</v>
      </c>
      <c r="AB32" s="185" t="s">
        <v>34</v>
      </c>
    </row>
    <row r="33" spans="1:28" s="46" customFormat="1" ht="15" customHeight="1" x14ac:dyDescent="0.15">
      <c r="A33" s="208" t="s">
        <v>198</v>
      </c>
      <c r="B33" s="168" t="s">
        <v>247</v>
      </c>
      <c r="C33" s="169">
        <f t="shared" si="0"/>
        <v>0</v>
      </c>
      <c r="D33" s="169"/>
      <c r="E33" s="108">
        <f t="shared" si="2"/>
        <v>0</v>
      </c>
      <c r="F33" s="170" t="s">
        <v>150</v>
      </c>
      <c r="G33" s="171" t="s">
        <v>34</v>
      </c>
      <c r="H33" s="171" t="s">
        <v>34</v>
      </c>
      <c r="I33" s="171" t="s">
        <v>34</v>
      </c>
      <c r="J33" s="173" t="s">
        <v>34</v>
      </c>
      <c r="K33" s="173" t="s">
        <v>34</v>
      </c>
      <c r="L33" s="174" t="s">
        <v>34</v>
      </c>
      <c r="M33" s="173" t="s">
        <v>34</v>
      </c>
      <c r="N33" s="174" t="s">
        <v>34</v>
      </c>
      <c r="O33" s="173" t="s">
        <v>34</v>
      </c>
      <c r="P33" s="173" t="s">
        <v>34</v>
      </c>
      <c r="Q33" s="174" t="s">
        <v>34</v>
      </c>
      <c r="R33" s="173" t="s">
        <v>34</v>
      </c>
      <c r="S33" s="174" t="s">
        <v>34</v>
      </c>
      <c r="T33" s="173" t="s">
        <v>34</v>
      </c>
      <c r="U33" s="173" t="s">
        <v>34</v>
      </c>
      <c r="V33" s="174" t="s">
        <v>34</v>
      </c>
      <c r="W33" s="173" t="s">
        <v>34</v>
      </c>
      <c r="X33" s="174" t="s">
        <v>34</v>
      </c>
      <c r="Y33" s="174" t="s">
        <v>34</v>
      </c>
      <c r="Z33" s="176" t="s">
        <v>466</v>
      </c>
      <c r="AA33" s="176" t="s">
        <v>467</v>
      </c>
      <c r="AB33" s="185" t="s">
        <v>34</v>
      </c>
    </row>
    <row r="34" spans="1:28" ht="15" customHeight="1" x14ac:dyDescent="0.15">
      <c r="A34" s="208" t="s">
        <v>199</v>
      </c>
      <c r="B34" s="168" t="s">
        <v>247</v>
      </c>
      <c r="C34" s="169">
        <f t="shared" si="0"/>
        <v>0</v>
      </c>
      <c r="D34" s="169"/>
      <c r="E34" s="108">
        <f t="shared" si="2"/>
        <v>0</v>
      </c>
      <c r="F34" s="170" t="s">
        <v>150</v>
      </c>
      <c r="G34" s="171" t="s">
        <v>34</v>
      </c>
      <c r="H34" s="171" t="s">
        <v>34</v>
      </c>
      <c r="I34" s="171" t="s">
        <v>34</v>
      </c>
      <c r="J34" s="173" t="s">
        <v>34</v>
      </c>
      <c r="K34" s="173" t="s">
        <v>34</v>
      </c>
      <c r="L34" s="174" t="s">
        <v>34</v>
      </c>
      <c r="M34" s="173" t="s">
        <v>34</v>
      </c>
      <c r="N34" s="174" t="s">
        <v>34</v>
      </c>
      <c r="O34" s="173" t="s">
        <v>34</v>
      </c>
      <c r="P34" s="173" t="s">
        <v>34</v>
      </c>
      <c r="Q34" s="174" t="s">
        <v>34</v>
      </c>
      <c r="R34" s="173" t="s">
        <v>34</v>
      </c>
      <c r="S34" s="174" t="s">
        <v>34</v>
      </c>
      <c r="T34" s="173" t="s">
        <v>34</v>
      </c>
      <c r="U34" s="173" t="s">
        <v>34</v>
      </c>
      <c r="V34" s="174" t="s">
        <v>34</v>
      </c>
      <c r="W34" s="173" t="s">
        <v>34</v>
      </c>
      <c r="X34" s="174" t="s">
        <v>34</v>
      </c>
      <c r="Y34" s="174" t="s">
        <v>34</v>
      </c>
      <c r="Z34" s="176" t="s">
        <v>468</v>
      </c>
      <c r="AA34" s="176" t="s">
        <v>469</v>
      </c>
      <c r="AB34" s="185" t="s">
        <v>34</v>
      </c>
    </row>
    <row r="35" spans="1:28" ht="15" customHeight="1" x14ac:dyDescent="0.15">
      <c r="A35" s="208" t="s">
        <v>200</v>
      </c>
      <c r="B35" s="168" t="s">
        <v>247</v>
      </c>
      <c r="C35" s="169">
        <f t="shared" si="0"/>
        <v>0</v>
      </c>
      <c r="D35" s="169"/>
      <c r="E35" s="108">
        <f t="shared" si="2"/>
        <v>0</v>
      </c>
      <c r="F35" s="170" t="s">
        <v>150</v>
      </c>
      <c r="G35" s="171" t="s">
        <v>34</v>
      </c>
      <c r="H35" s="171" t="s">
        <v>34</v>
      </c>
      <c r="I35" s="171" t="s">
        <v>34</v>
      </c>
      <c r="J35" s="173" t="s">
        <v>34</v>
      </c>
      <c r="K35" s="173" t="s">
        <v>34</v>
      </c>
      <c r="L35" s="174" t="s">
        <v>34</v>
      </c>
      <c r="M35" s="173" t="s">
        <v>34</v>
      </c>
      <c r="N35" s="174" t="s">
        <v>34</v>
      </c>
      <c r="O35" s="173" t="s">
        <v>34</v>
      </c>
      <c r="P35" s="173" t="s">
        <v>34</v>
      </c>
      <c r="Q35" s="174" t="s">
        <v>34</v>
      </c>
      <c r="R35" s="173" t="s">
        <v>34</v>
      </c>
      <c r="S35" s="174" t="s">
        <v>34</v>
      </c>
      <c r="T35" s="173" t="s">
        <v>34</v>
      </c>
      <c r="U35" s="173" t="s">
        <v>34</v>
      </c>
      <c r="V35" s="174" t="s">
        <v>34</v>
      </c>
      <c r="W35" s="173" t="s">
        <v>34</v>
      </c>
      <c r="X35" s="174" t="s">
        <v>34</v>
      </c>
      <c r="Y35" s="174" t="s">
        <v>34</v>
      </c>
      <c r="Z35" s="176" t="s">
        <v>470</v>
      </c>
      <c r="AA35" s="176" t="s">
        <v>471</v>
      </c>
      <c r="AB35" s="185" t="s">
        <v>34</v>
      </c>
    </row>
    <row r="36" spans="1:28" ht="15" customHeight="1" x14ac:dyDescent="0.15">
      <c r="A36" s="208" t="s">
        <v>778</v>
      </c>
      <c r="B36" s="168" t="s">
        <v>247</v>
      </c>
      <c r="C36" s="169">
        <f t="shared" si="0"/>
        <v>0</v>
      </c>
      <c r="D36" s="169"/>
      <c r="E36" s="108">
        <f t="shared" si="2"/>
        <v>0</v>
      </c>
      <c r="F36" s="170" t="s">
        <v>150</v>
      </c>
      <c r="G36" s="171" t="s">
        <v>34</v>
      </c>
      <c r="H36" s="171" t="s">
        <v>34</v>
      </c>
      <c r="I36" s="171" t="s">
        <v>34</v>
      </c>
      <c r="J36" s="173" t="s">
        <v>34</v>
      </c>
      <c r="K36" s="173" t="s">
        <v>34</v>
      </c>
      <c r="L36" s="174" t="s">
        <v>34</v>
      </c>
      <c r="M36" s="173" t="s">
        <v>34</v>
      </c>
      <c r="N36" s="174" t="s">
        <v>34</v>
      </c>
      <c r="O36" s="173" t="s">
        <v>34</v>
      </c>
      <c r="P36" s="173" t="s">
        <v>34</v>
      </c>
      <c r="Q36" s="174" t="s">
        <v>34</v>
      </c>
      <c r="R36" s="173" t="s">
        <v>34</v>
      </c>
      <c r="S36" s="174" t="s">
        <v>34</v>
      </c>
      <c r="T36" s="173" t="s">
        <v>34</v>
      </c>
      <c r="U36" s="173" t="s">
        <v>34</v>
      </c>
      <c r="V36" s="174" t="s">
        <v>34</v>
      </c>
      <c r="W36" s="173" t="s">
        <v>34</v>
      </c>
      <c r="X36" s="174" t="s">
        <v>34</v>
      </c>
      <c r="Y36" s="174" t="s">
        <v>34</v>
      </c>
      <c r="Z36" s="171" t="s">
        <v>553</v>
      </c>
      <c r="AA36" s="176" t="s">
        <v>472</v>
      </c>
      <c r="AB36" s="185" t="s">
        <v>34</v>
      </c>
    </row>
    <row r="37" spans="1:28" s="46" customFormat="1" ht="15" customHeight="1" x14ac:dyDescent="0.15">
      <c r="A37" s="208" t="s">
        <v>202</v>
      </c>
      <c r="B37" s="168" t="s">
        <v>247</v>
      </c>
      <c r="C37" s="169">
        <f t="shared" si="0"/>
        <v>0</v>
      </c>
      <c r="D37" s="169"/>
      <c r="E37" s="108">
        <f t="shared" si="2"/>
        <v>0</v>
      </c>
      <c r="F37" s="170" t="s">
        <v>150</v>
      </c>
      <c r="G37" s="171" t="s">
        <v>34</v>
      </c>
      <c r="H37" s="171" t="s">
        <v>34</v>
      </c>
      <c r="I37" s="171" t="s">
        <v>34</v>
      </c>
      <c r="J37" s="173" t="s">
        <v>34</v>
      </c>
      <c r="K37" s="173" t="s">
        <v>34</v>
      </c>
      <c r="L37" s="174" t="s">
        <v>34</v>
      </c>
      <c r="M37" s="173" t="s">
        <v>34</v>
      </c>
      <c r="N37" s="174" t="s">
        <v>34</v>
      </c>
      <c r="O37" s="173" t="s">
        <v>34</v>
      </c>
      <c r="P37" s="173" t="s">
        <v>34</v>
      </c>
      <c r="Q37" s="174" t="s">
        <v>34</v>
      </c>
      <c r="R37" s="173" t="s">
        <v>34</v>
      </c>
      <c r="S37" s="174" t="s">
        <v>34</v>
      </c>
      <c r="T37" s="173" t="s">
        <v>34</v>
      </c>
      <c r="U37" s="173" t="s">
        <v>34</v>
      </c>
      <c r="V37" s="174" t="s">
        <v>34</v>
      </c>
      <c r="W37" s="173" t="s">
        <v>34</v>
      </c>
      <c r="X37" s="174" t="s">
        <v>34</v>
      </c>
      <c r="Y37" s="171" t="s">
        <v>34</v>
      </c>
      <c r="Z37" s="176" t="s">
        <v>473</v>
      </c>
      <c r="AA37" s="170" t="s">
        <v>425</v>
      </c>
      <c r="AB37" s="185"/>
    </row>
    <row r="38" spans="1:28" ht="15" customHeight="1" x14ac:dyDescent="0.15">
      <c r="A38" s="207" t="s">
        <v>2</v>
      </c>
      <c r="B38" s="162"/>
      <c r="C38" s="163"/>
      <c r="D38" s="163"/>
      <c r="E38" s="164"/>
      <c r="F38" s="165"/>
      <c r="G38" s="166"/>
      <c r="H38" s="166"/>
      <c r="I38" s="166"/>
      <c r="J38" s="177"/>
      <c r="K38" s="177"/>
      <c r="L38" s="178"/>
      <c r="M38" s="177"/>
      <c r="N38" s="178"/>
      <c r="O38" s="177"/>
      <c r="P38" s="177"/>
      <c r="Q38" s="178"/>
      <c r="R38" s="177"/>
      <c r="S38" s="178"/>
      <c r="T38" s="177"/>
      <c r="U38" s="177"/>
      <c r="V38" s="178"/>
      <c r="W38" s="177"/>
      <c r="X38" s="178"/>
      <c r="Y38" s="166"/>
      <c r="Z38" s="165"/>
      <c r="AA38" s="165"/>
    </row>
    <row r="39" spans="1:28" ht="15" customHeight="1" x14ac:dyDescent="0.15">
      <c r="A39" s="208" t="s">
        <v>203</v>
      </c>
      <c r="B39" s="168" t="s">
        <v>247</v>
      </c>
      <c r="C39" s="169">
        <f t="shared" si="0"/>
        <v>0</v>
      </c>
      <c r="D39" s="169"/>
      <c r="E39" s="108">
        <f t="shared" ref="E39:E46" si="3">C39*(1-D39)</f>
        <v>0</v>
      </c>
      <c r="F39" s="170" t="s">
        <v>150</v>
      </c>
      <c r="G39" s="171" t="s">
        <v>34</v>
      </c>
      <c r="H39" s="171" t="s">
        <v>34</v>
      </c>
      <c r="I39" s="171" t="s">
        <v>34</v>
      </c>
      <c r="J39" s="173" t="s">
        <v>34</v>
      </c>
      <c r="K39" s="173" t="s">
        <v>34</v>
      </c>
      <c r="L39" s="174" t="s">
        <v>34</v>
      </c>
      <c r="M39" s="173" t="s">
        <v>34</v>
      </c>
      <c r="N39" s="174" t="s">
        <v>34</v>
      </c>
      <c r="O39" s="173" t="s">
        <v>34</v>
      </c>
      <c r="P39" s="173" t="s">
        <v>34</v>
      </c>
      <c r="Q39" s="174" t="s">
        <v>34</v>
      </c>
      <c r="R39" s="173" t="s">
        <v>34</v>
      </c>
      <c r="S39" s="174" t="s">
        <v>34</v>
      </c>
      <c r="T39" s="173" t="s">
        <v>34</v>
      </c>
      <c r="U39" s="173" t="s">
        <v>34</v>
      </c>
      <c r="V39" s="174" t="s">
        <v>34</v>
      </c>
      <c r="W39" s="173" t="s">
        <v>34</v>
      </c>
      <c r="X39" s="174" t="s">
        <v>34</v>
      </c>
      <c r="Y39" s="174" t="s">
        <v>34</v>
      </c>
      <c r="Z39" s="176" t="s">
        <v>474</v>
      </c>
      <c r="AA39" s="170" t="s">
        <v>425</v>
      </c>
    </row>
    <row r="40" spans="1:28" ht="15" customHeight="1" x14ac:dyDescent="0.15">
      <c r="A40" s="208" t="s">
        <v>204</v>
      </c>
      <c r="B40" s="168" t="s">
        <v>247</v>
      </c>
      <c r="C40" s="169">
        <f t="shared" si="0"/>
        <v>0</v>
      </c>
      <c r="D40" s="169"/>
      <c r="E40" s="108">
        <f t="shared" si="3"/>
        <v>0</v>
      </c>
      <c r="F40" s="170" t="s">
        <v>150</v>
      </c>
      <c r="G40" s="171" t="s">
        <v>34</v>
      </c>
      <c r="H40" s="171" t="s">
        <v>34</v>
      </c>
      <c r="I40" s="171" t="s">
        <v>34</v>
      </c>
      <c r="J40" s="173" t="s">
        <v>34</v>
      </c>
      <c r="K40" s="173" t="s">
        <v>34</v>
      </c>
      <c r="L40" s="174" t="s">
        <v>34</v>
      </c>
      <c r="M40" s="173" t="s">
        <v>34</v>
      </c>
      <c r="N40" s="174" t="s">
        <v>34</v>
      </c>
      <c r="O40" s="173" t="s">
        <v>34</v>
      </c>
      <c r="P40" s="173" t="s">
        <v>34</v>
      </c>
      <c r="Q40" s="174" t="s">
        <v>34</v>
      </c>
      <c r="R40" s="173" t="s">
        <v>34</v>
      </c>
      <c r="S40" s="174" t="s">
        <v>34</v>
      </c>
      <c r="T40" s="173" t="s">
        <v>34</v>
      </c>
      <c r="U40" s="173" t="s">
        <v>34</v>
      </c>
      <c r="V40" s="174" t="s">
        <v>34</v>
      </c>
      <c r="W40" s="173" t="s">
        <v>34</v>
      </c>
      <c r="X40" s="174" t="s">
        <v>34</v>
      </c>
      <c r="Y40" s="174" t="s">
        <v>34</v>
      </c>
      <c r="Z40" s="171" t="s">
        <v>475</v>
      </c>
      <c r="AA40" s="170" t="s">
        <v>425</v>
      </c>
    </row>
    <row r="41" spans="1:28" ht="15" customHeight="1" x14ac:dyDescent="0.15">
      <c r="A41" s="208" t="s">
        <v>205</v>
      </c>
      <c r="B41" s="168" t="s">
        <v>246</v>
      </c>
      <c r="C41" s="169">
        <f t="shared" si="0"/>
        <v>1</v>
      </c>
      <c r="D41" s="169"/>
      <c r="E41" s="108">
        <f t="shared" si="3"/>
        <v>1</v>
      </c>
      <c r="F41" s="170" t="s">
        <v>69</v>
      </c>
      <c r="G41" s="179" t="s">
        <v>271</v>
      </c>
      <c r="H41" s="179" t="s">
        <v>270</v>
      </c>
      <c r="I41" s="171" t="s">
        <v>34</v>
      </c>
      <c r="J41" s="173">
        <v>3</v>
      </c>
      <c r="K41" s="173">
        <v>0</v>
      </c>
      <c r="L41" s="174" t="s">
        <v>34</v>
      </c>
      <c r="M41" s="173">
        <v>1</v>
      </c>
      <c r="N41" s="174" t="s">
        <v>705</v>
      </c>
      <c r="O41" s="173">
        <v>2</v>
      </c>
      <c r="P41" s="173">
        <v>0</v>
      </c>
      <c r="Q41" s="174" t="s">
        <v>34</v>
      </c>
      <c r="R41" s="173">
        <v>0</v>
      </c>
      <c r="S41" s="174" t="s">
        <v>34</v>
      </c>
      <c r="T41" s="173">
        <v>2</v>
      </c>
      <c r="U41" s="173">
        <v>0</v>
      </c>
      <c r="V41" s="174" t="s">
        <v>34</v>
      </c>
      <c r="W41" s="173">
        <v>2</v>
      </c>
      <c r="X41" s="174" t="s">
        <v>591</v>
      </c>
      <c r="Y41" s="171" t="s">
        <v>706</v>
      </c>
      <c r="Z41" s="176" t="s">
        <v>476</v>
      </c>
      <c r="AA41" s="171" t="s">
        <v>477</v>
      </c>
      <c r="AB41" s="185" t="s">
        <v>34</v>
      </c>
    </row>
    <row r="42" spans="1:28" ht="15" customHeight="1" x14ac:dyDescent="0.15">
      <c r="A42" s="208" t="s">
        <v>206</v>
      </c>
      <c r="B42" s="168" t="s">
        <v>246</v>
      </c>
      <c r="C42" s="169">
        <f t="shared" si="0"/>
        <v>1</v>
      </c>
      <c r="D42" s="169"/>
      <c r="E42" s="108">
        <f t="shared" si="3"/>
        <v>1</v>
      </c>
      <c r="F42" s="170" t="s">
        <v>69</v>
      </c>
      <c r="G42" s="171" t="s">
        <v>557</v>
      </c>
      <c r="H42" s="171" t="s">
        <v>556</v>
      </c>
      <c r="I42" s="171" t="s">
        <v>776</v>
      </c>
      <c r="J42" s="173">
        <v>8</v>
      </c>
      <c r="K42" s="173">
        <v>3</v>
      </c>
      <c r="L42" s="174" t="s">
        <v>708</v>
      </c>
      <c r="M42" s="173">
        <v>0</v>
      </c>
      <c r="N42" s="174" t="s">
        <v>34</v>
      </c>
      <c r="O42" s="173">
        <v>12</v>
      </c>
      <c r="P42" s="173">
        <v>1</v>
      </c>
      <c r="Q42" s="174" t="s">
        <v>707</v>
      </c>
      <c r="R42" s="173">
        <v>0</v>
      </c>
      <c r="S42" s="174" t="s">
        <v>34</v>
      </c>
      <c r="T42" s="173">
        <v>0</v>
      </c>
      <c r="U42" s="173">
        <v>0</v>
      </c>
      <c r="V42" s="174" t="s">
        <v>34</v>
      </c>
      <c r="W42" s="173">
        <v>0</v>
      </c>
      <c r="X42" s="174" t="s">
        <v>34</v>
      </c>
      <c r="Y42" s="171" t="s">
        <v>709</v>
      </c>
      <c r="Z42" s="176" t="s">
        <v>478</v>
      </c>
      <c r="AA42" s="176" t="s">
        <v>479</v>
      </c>
      <c r="AB42" s="185" t="s">
        <v>34</v>
      </c>
    </row>
    <row r="43" spans="1:28" ht="15" customHeight="1" x14ac:dyDescent="0.15">
      <c r="A43" s="208" t="s">
        <v>207</v>
      </c>
      <c r="B43" s="168" t="s">
        <v>247</v>
      </c>
      <c r="C43" s="169">
        <f t="shared" si="0"/>
        <v>0</v>
      </c>
      <c r="D43" s="169"/>
      <c r="E43" s="108">
        <f t="shared" si="3"/>
        <v>0</v>
      </c>
      <c r="F43" s="170" t="s">
        <v>150</v>
      </c>
      <c r="G43" s="171" t="s">
        <v>34</v>
      </c>
      <c r="H43" s="171" t="s">
        <v>34</v>
      </c>
      <c r="I43" s="171" t="s">
        <v>34</v>
      </c>
      <c r="J43" s="173" t="s">
        <v>34</v>
      </c>
      <c r="K43" s="173" t="s">
        <v>34</v>
      </c>
      <c r="L43" s="174" t="s">
        <v>34</v>
      </c>
      <c r="M43" s="173" t="s">
        <v>34</v>
      </c>
      <c r="N43" s="174" t="s">
        <v>34</v>
      </c>
      <c r="O43" s="173" t="s">
        <v>34</v>
      </c>
      <c r="P43" s="173" t="s">
        <v>34</v>
      </c>
      <c r="Q43" s="174" t="s">
        <v>34</v>
      </c>
      <c r="R43" s="173" t="s">
        <v>34</v>
      </c>
      <c r="S43" s="174" t="s">
        <v>34</v>
      </c>
      <c r="T43" s="173" t="s">
        <v>34</v>
      </c>
      <c r="U43" s="173" t="s">
        <v>34</v>
      </c>
      <c r="V43" s="174" t="s">
        <v>34</v>
      </c>
      <c r="W43" s="173" t="s">
        <v>34</v>
      </c>
      <c r="X43" s="174" t="s">
        <v>34</v>
      </c>
      <c r="Y43" s="174" t="s">
        <v>34</v>
      </c>
      <c r="Z43" s="176" t="s">
        <v>558</v>
      </c>
      <c r="AA43" s="170" t="s">
        <v>425</v>
      </c>
    </row>
    <row r="44" spans="1:28" ht="15" customHeight="1" x14ac:dyDescent="0.15">
      <c r="A44" s="208" t="s">
        <v>208</v>
      </c>
      <c r="B44" s="168" t="s">
        <v>247</v>
      </c>
      <c r="C44" s="169">
        <f t="shared" si="0"/>
        <v>0</v>
      </c>
      <c r="D44" s="169"/>
      <c r="E44" s="108">
        <f t="shared" si="3"/>
        <v>0</v>
      </c>
      <c r="F44" s="170" t="s">
        <v>150</v>
      </c>
      <c r="G44" s="171" t="s">
        <v>34</v>
      </c>
      <c r="H44" s="171" t="s">
        <v>34</v>
      </c>
      <c r="I44" s="171" t="s">
        <v>34</v>
      </c>
      <c r="J44" s="173" t="s">
        <v>34</v>
      </c>
      <c r="K44" s="173" t="s">
        <v>34</v>
      </c>
      <c r="L44" s="174" t="s">
        <v>34</v>
      </c>
      <c r="M44" s="173" t="s">
        <v>34</v>
      </c>
      <c r="N44" s="174" t="s">
        <v>34</v>
      </c>
      <c r="O44" s="173" t="s">
        <v>34</v>
      </c>
      <c r="P44" s="173" t="s">
        <v>34</v>
      </c>
      <c r="Q44" s="174" t="s">
        <v>34</v>
      </c>
      <c r="R44" s="173" t="s">
        <v>34</v>
      </c>
      <c r="S44" s="174" t="s">
        <v>34</v>
      </c>
      <c r="T44" s="173" t="s">
        <v>34</v>
      </c>
      <c r="U44" s="173" t="s">
        <v>34</v>
      </c>
      <c r="V44" s="174" t="s">
        <v>34</v>
      </c>
      <c r="W44" s="173" t="s">
        <v>34</v>
      </c>
      <c r="X44" s="174" t="s">
        <v>34</v>
      </c>
      <c r="Y44" s="174" t="s">
        <v>34</v>
      </c>
      <c r="Z44" s="176" t="s">
        <v>480</v>
      </c>
      <c r="AA44" s="176" t="s">
        <v>481</v>
      </c>
      <c r="AB44" s="185" t="s">
        <v>34</v>
      </c>
    </row>
    <row r="45" spans="1:28" ht="15" customHeight="1" x14ac:dyDescent="0.15">
      <c r="A45" s="208" t="s">
        <v>120</v>
      </c>
      <c r="B45" s="168" t="s">
        <v>246</v>
      </c>
      <c r="C45" s="169">
        <f t="shared" si="0"/>
        <v>1</v>
      </c>
      <c r="D45" s="169"/>
      <c r="E45" s="108">
        <f t="shared" si="3"/>
        <v>1</v>
      </c>
      <c r="F45" s="170" t="s">
        <v>69</v>
      </c>
      <c r="G45" s="171" t="s">
        <v>252</v>
      </c>
      <c r="H45" s="171" t="s">
        <v>554</v>
      </c>
      <c r="I45" s="171" t="s">
        <v>34</v>
      </c>
      <c r="J45" s="173">
        <v>12</v>
      </c>
      <c r="K45" s="173">
        <v>2</v>
      </c>
      <c r="L45" s="174" t="s">
        <v>710</v>
      </c>
      <c r="M45" s="173">
        <v>0</v>
      </c>
      <c r="N45" s="174" t="s">
        <v>34</v>
      </c>
      <c r="O45" s="173">
        <v>13</v>
      </c>
      <c r="P45" s="173">
        <v>5</v>
      </c>
      <c r="Q45" s="174" t="s">
        <v>592</v>
      </c>
      <c r="R45" s="173">
        <v>0</v>
      </c>
      <c r="S45" s="174" t="s">
        <v>34</v>
      </c>
      <c r="T45" s="173">
        <v>0</v>
      </c>
      <c r="U45" s="173">
        <v>0</v>
      </c>
      <c r="V45" s="174" t="s">
        <v>34</v>
      </c>
      <c r="W45" s="173">
        <v>0</v>
      </c>
      <c r="X45" s="174" t="s">
        <v>34</v>
      </c>
      <c r="Y45" s="174" t="s">
        <v>711</v>
      </c>
      <c r="Z45" s="176" t="s">
        <v>482</v>
      </c>
      <c r="AA45" s="176" t="s">
        <v>555</v>
      </c>
      <c r="AB45" s="185" t="s">
        <v>34</v>
      </c>
    </row>
    <row r="46" spans="1:28" ht="15" customHeight="1" x14ac:dyDescent="0.15">
      <c r="A46" s="208" t="s">
        <v>209</v>
      </c>
      <c r="B46" s="168" t="s">
        <v>247</v>
      </c>
      <c r="C46" s="169">
        <f t="shared" si="0"/>
        <v>0</v>
      </c>
      <c r="D46" s="169"/>
      <c r="E46" s="108">
        <f t="shared" si="3"/>
        <v>0</v>
      </c>
      <c r="F46" s="170" t="s">
        <v>150</v>
      </c>
      <c r="G46" s="171" t="s">
        <v>34</v>
      </c>
      <c r="H46" s="171" t="s">
        <v>34</v>
      </c>
      <c r="I46" s="171" t="s">
        <v>34</v>
      </c>
      <c r="J46" s="173" t="s">
        <v>34</v>
      </c>
      <c r="K46" s="173" t="s">
        <v>34</v>
      </c>
      <c r="L46" s="174" t="s">
        <v>34</v>
      </c>
      <c r="M46" s="173" t="s">
        <v>34</v>
      </c>
      <c r="N46" s="174" t="s">
        <v>34</v>
      </c>
      <c r="O46" s="173" t="s">
        <v>34</v>
      </c>
      <c r="P46" s="173" t="s">
        <v>34</v>
      </c>
      <c r="Q46" s="174" t="s">
        <v>34</v>
      </c>
      <c r="R46" s="173" t="s">
        <v>34</v>
      </c>
      <c r="S46" s="174" t="s">
        <v>34</v>
      </c>
      <c r="T46" s="173" t="s">
        <v>34</v>
      </c>
      <c r="U46" s="173" t="s">
        <v>34</v>
      </c>
      <c r="V46" s="174" t="s">
        <v>34</v>
      </c>
      <c r="W46" s="173" t="s">
        <v>34</v>
      </c>
      <c r="X46" s="174" t="s">
        <v>34</v>
      </c>
      <c r="Y46" s="174" t="s">
        <v>34</v>
      </c>
      <c r="Z46" s="176" t="s">
        <v>483</v>
      </c>
      <c r="AA46" s="176" t="s">
        <v>484</v>
      </c>
      <c r="AB46" s="185" t="s">
        <v>34</v>
      </c>
    </row>
    <row r="47" spans="1:28" ht="15" customHeight="1" x14ac:dyDescent="0.15">
      <c r="A47" s="207" t="s">
        <v>210</v>
      </c>
      <c r="B47" s="162"/>
      <c r="C47" s="163"/>
      <c r="D47" s="163"/>
      <c r="E47" s="164"/>
      <c r="F47" s="165"/>
      <c r="G47" s="166"/>
      <c r="H47" s="166"/>
      <c r="I47" s="166"/>
      <c r="J47" s="177"/>
      <c r="K47" s="177"/>
      <c r="L47" s="178"/>
      <c r="M47" s="177"/>
      <c r="N47" s="178"/>
      <c r="O47" s="177"/>
      <c r="P47" s="177"/>
      <c r="Q47" s="178"/>
      <c r="R47" s="177"/>
      <c r="S47" s="178"/>
      <c r="T47" s="177"/>
      <c r="U47" s="177"/>
      <c r="V47" s="178"/>
      <c r="W47" s="177"/>
      <c r="X47" s="178"/>
      <c r="Y47" s="166"/>
      <c r="Z47" s="165"/>
      <c r="AA47" s="165"/>
    </row>
    <row r="48" spans="1:28" ht="15" customHeight="1" x14ac:dyDescent="0.15">
      <c r="A48" s="208" t="s">
        <v>211</v>
      </c>
      <c r="B48" s="168" t="s">
        <v>247</v>
      </c>
      <c r="C48" s="169">
        <f t="shared" si="0"/>
        <v>0</v>
      </c>
      <c r="D48" s="169"/>
      <c r="E48" s="108">
        <f t="shared" ref="E48:E54" si="4">C48*(1-D48)</f>
        <v>0</v>
      </c>
      <c r="F48" s="170" t="s">
        <v>150</v>
      </c>
      <c r="G48" s="171" t="s">
        <v>34</v>
      </c>
      <c r="H48" s="171" t="s">
        <v>34</v>
      </c>
      <c r="I48" s="171" t="s">
        <v>34</v>
      </c>
      <c r="J48" s="173" t="s">
        <v>34</v>
      </c>
      <c r="K48" s="173" t="s">
        <v>34</v>
      </c>
      <c r="L48" s="174" t="s">
        <v>34</v>
      </c>
      <c r="M48" s="173" t="s">
        <v>34</v>
      </c>
      <c r="N48" s="174" t="s">
        <v>34</v>
      </c>
      <c r="O48" s="173" t="s">
        <v>34</v>
      </c>
      <c r="P48" s="173" t="s">
        <v>34</v>
      </c>
      <c r="Q48" s="174" t="s">
        <v>34</v>
      </c>
      <c r="R48" s="173" t="s">
        <v>34</v>
      </c>
      <c r="S48" s="174" t="s">
        <v>34</v>
      </c>
      <c r="T48" s="173" t="s">
        <v>34</v>
      </c>
      <c r="U48" s="173" t="s">
        <v>34</v>
      </c>
      <c r="V48" s="174" t="s">
        <v>34</v>
      </c>
      <c r="W48" s="173" t="s">
        <v>34</v>
      </c>
      <c r="X48" s="174" t="s">
        <v>34</v>
      </c>
      <c r="Y48" s="174" t="s">
        <v>34</v>
      </c>
      <c r="Z48" s="176" t="s">
        <v>567</v>
      </c>
      <c r="AA48" s="176" t="s">
        <v>568</v>
      </c>
      <c r="AB48" s="185" t="s">
        <v>34</v>
      </c>
    </row>
    <row r="49" spans="1:28" ht="15" customHeight="1" x14ac:dyDescent="0.15">
      <c r="A49" s="208" t="s">
        <v>212</v>
      </c>
      <c r="B49" s="168" t="s">
        <v>247</v>
      </c>
      <c r="C49" s="169">
        <f t="shared" si="0"/>
        <v>0</v>
      </c>
      <c r="D49" s="169"/>
      <c r="E49" s="108">
        <f t="shared" si="4"/>
        <v>0</v>
      </c>
      <c r="F49" s="170" t="s">
        <v>150</v>
      </c>
      <c r="G49" s="171" t="s">
        <v>34</v>
      </c>
      <c r="H49" s="171" t="s">
        <v>34</v>
      </c>
      <c r="I49" s="171" t="s">
        <v>34</v>
      </c>
      <c r="J49" s="173" t="s">
        <v>34</v>
      </c>
      <c r="K49" s="173" t="s">
        <v>34</v>
      </c>
      <c r="L49" s="174" t="s">
        <v>34</v>
      </c>
      <c r="M49" s="173" t="s">
        <v>34</v>
      </c>
      <c r="N49" s="174" t="s">
        <v>34</v>
      </c>
      <c r="O49" s="173" t="s">
        <v>34</v>
      </c>
      <c r="P49" s="173" t="s">
        <v>34</v>
      </c>
      <c r="Q49" s="174" t="s">
        <v>34</v>
      </c>
      <c r="R49" s="173" t="s">
        <v>34</v>
      </c>
      <c r="S49" s="174" t="s">
        <v>34</v>
      </c>
      <c r="T49" s="173" t="s">
        <v>34</v>
      </c>
      <c r="U49" s="173" t="s">
        <v>34</v>
      </c>
      <c r="V49" s="174" t="s">
        <v>34</v>
      </c>
      <c r="W49" s="173" t="s">
        <v>34</v>
      </c>
      <c r="X49" s="174" t="s">
        <v>34</v>
      </c>
      <c r="Y49" s="174" t="s">
        <v>34</v>
      </c>
      <c r="Z49" s="171" t="s">
        <v>569</v>
      </c>
      <c r="AA49" s="170" t="s">
        <v>425</v>
      </c>
    </row>
    <row r="50" spans="1:28" ht="15" customHeight="1" x14ac:dyDescent="0.15">
      <c r="A50" s="208" t="s">
        <v>213</v>
      </c>
      <c r="B50" s="168" t="s">
        <v>247</v>
      </c>
      <c r="C50" s="169">
        <f t="shared" si="0"/>
        <v>0</v>
      </c>
      <c r="D50" s="169"/>
      <c r="E50" s="108">
        <f t="shared" si="4"/>
        <v>0</v>
      </c>
      <c r="F50" s="170" t="s">
        <v>150</v>
      </c>
      <c r="G50" s="171" t="s">
        <v>34</v>
      </c>
      <c r="H50" s="171" t="s">
        <v>34</v>
      </c>
      <c r="I50" s="171" t="s">
        <v>34</v>
      </c>
      <c r="J50" s="173" t="s">
        <v>34</v>
      </c>
      <c r="K50" s="173" t="s">
        <v>34</v>
      </c>
      <c r="L50" s="174" t="s">
        <v>34</v>
      </c>
      <c r="M50" s="173" t="s">
        <v>34</v>
      </c>
      <c r="N50" s="174" t="s">
        <v>34</v>
      </c>
      <c r="O50" s="173" t="s">
        <v>34</v>
      </c>
      <c r="P50" s="173" t="s">
        <v>34</v>
      </c>
      <c r="Q50" s="174" t="s">
        <v>34</v>
      </c>
      <c r="R50" s="173" t="s">
        <v>34</v>
      </c>
      <c r="S50" s="174" t="s">
        <v>34</v>
      </c>
      <c r="T50" s="173" t="s">
        <v>34</v>
      </c>
      <c r="U50" s="173" t="s">
        <v>34</v>
      </c>
      <c r="V50" s="174" t="s">
        <v>34</v>
      </c>
      <c r="W50" s="173" t="s">
        <v>34</v>
      </c>
      <c r="X50" s="174" t="s">
        <v>34</v>
      </c>
      <c r="Y50" s="174" t="s">
        <v>34</v>
      </c>
      <c r="Z50" s="176" t="s">
        <v>570</v>
      </c>
      <c r="AA50" s="170" t="s">
        <v>425</v>
      </c>
    </row>
    <row r="51" spans="1:28" ht="15" customHeight="1" x14ac:dyDescent="0.15">
      <c r="A51" s="208" t="s">
        <v>214</v>
      </c>
      <c r="B51" s="168" t="s">
        <v>247</v>
      </c>
      <c r="C51" s="169">
        <f t="shared" si="0"/>
        <v>0</v>
      </c>
      <c r="D51" s="169"/>
      <c r="E51" s="108">
        <f t="shared" si="4"/>
        <v>0</v>
      </c>
      <c r="F51" s="170" t="s">
        <v>150</v>
      </c>
      <c r="G51" s="171" t="s">
        <v>34</v>
      </c>
      <c r="H51" s="171" t="s">
        <v>34</v>
      </c>
      <c r="I51" s="171" t="s">
        <v>34</v>
      </c>
      <c r="J51" s="173" t="s">
        <v>34</v>
      </c>
      <c r="K51" s="173" t="s">
        <v>34</v>
      </c>
      <c r="L51" s="174" t="s">
        <v>34</v>
      </c>
      <c r="M51" s="173" t="s">
        <v>34</v>
      </c>
      <c r="N51" s="174" t="s">
        <v>34</v>
      </c>
      <c r="O51" s="173" t="s">
        <v>34</v>
      </c>
      <c r="P51" s="173" t="s">
        <v>34</v>
      </c>
      <c r="Q51" s="174" t="s">
        <v>34</v>
      </c>
      <c r="R51" s="173" t="s">
        <v>34</v>
      </c>
      <c r="S51" s="174" t="s">
        <v>34</v>
      </c>
      <c r="T51" s="173" t="s">
        <v>34</v>
      </c>
      <c r="U51" s="173" t="s">
        <v>34</v>
      </c>
      <c r="V51" s="174" t="s">
        <v>34</v>
      </c>
      <c r="W51" s="173" t="s">
        <v>34</v>
      </c>
      <c r="X51" s="174" t="s">
        <v>34</v>
      </c>
      <c r="Y51" s="174" t="s">
        <v>34</v>
      </c>
      <c r="Z51" s="176" t="s">
        <v>485</v>
      </c>
      <c r="AA51" s="170" t="s">
        <v>425</v>
      </c>
    </row>
    <row r="52" spans="1:28" ht="15" customHeight="1" x14ac:dyDescent="0.15">
      <c r="A52" s="208" t="s">
        <v>779</v>
      </c>
      <c r="B52" s="168" t="s">
        <v>247</v>
      </c>
      <c r="C52" s="169">
        <f t="shared" si="0"/>
        <v>0</v>
      </c>
      <c r="D52" s="169"/>
      <c r="E52" s="108">
        <f t="shared" si="4"/>
        <v>0</v>
      </c>
      <c r="F52" s="170" t="s">
        <v>150</v>
      </c>
      <c r="G52" s="171" t="s">
        <v>34</v>
      </c>
      <c r="H52" s="171" t="s">
        <v>34</v>
      </c>
      <c r="I52" s="171" t="s">
        <v>34</v>
      </c>
      <c r="J52" s="173" t="s">
        <v>34</v>
      </c>
      <c r="K52" s="173" t="s">
        <v>34</v>
      </c>
      <c r="L52" s="174" t="s">
        <v>34</v>
      </c>
      <c r="M52" s="173" t="s">
        <v>34</v>
      </c>
      <c r="N52" s="174" t="s">
        <v>34</v>
      </c>
      <c r="O52" s="173" t="s">
        <v>34</v>
      </c>
      <c r="P52" s="173" t="s">
        <v>34</v>
      </c>
      <c r="Q52" s="174" t="s">
        <v>34</v>
      </c>
      <c r="R52" s="173" t="s">
        <v>34</v>
      </c>
      <c r="S52" s="174" t="s">
        <v>34</v>
      </c>
      <c r="T52" s="173" t="s">
        <v>34</v>
      </c>
      <c r="U52" s="173" t="s">
        <v>34</v>
      </c>
      <c r="V52" s="174" t="s">
        <v>34</v>
      </c>
      <c r="W52" s="173" t="s">
        <v>34</v>
      </c>
      <c r="X52" s="174" t="s">
        <v>34</v>
      </c>
      <c r="Y52" s="174" t="s">
        <v>34</v>
      </c>
      <c r="Z52" s="176" t="s">
        <v>486</v>
      </c>
      <c r="AA52" s="170" t="s">
        <v>425</v>
      </c>
    </row>
    <row r="53" spans="1:28" ht="15" customHeight="1" x14ac:dyDescent="0.15">
      <c r="A53" s="208" t="s">
        <v>215</v>
      </c>
      <c r="B53" s="168" t="s">
        <v>247</v>
      </c>
      <c r="C53" s="169">
        <f t="shared" si="0"/>
        <v>0</v>
      </c>
      <c r="D53" s="169"/>
      <c r="E53" s="108">
        <f t="shared" si="4"/>
        <v>0</v>
      </c>
      <c r="F53" s="170" t="s">
        <v>150</v>
      </c>
      <c r="G53" s="171" t="s">
        <v>34</v>
      </c>
      <c r="H53" s="171" t="s">
        <v>34</v>
      </c>
      <c r="I53" s="171" t="s">
        <v>34</v>
      </c>
      <c r="J53" s="173" t="s">
        <v>34</v>
      </c>
      <c r="K53" s="173" t="s">
        <v>34</v>
      </c>
      <c r="L53" s="174" t="s">
        <v>34</v>
      </c>
      <c r="M53" s="173" t="s">
        <v>34</v>
      </c>
      <c r="N53" s="174" t="s">
        <v>34</v>
      </c>
      <c r="O53" s="173" t="s">
        <v>34</v>
      </c>
      <c r="P53" s="173" t="s">
        <v>34</v>
      </c>
      <c r="Q53" s="174" t="s">
        <v>34</v>
      </c>
      <c r="R53" s="173" t="s">
        <v>34</v>
      </c>
      <c r="S53" s="174" t="s">
        <v>34</v>
      </c>
      <c r="T53" s="173" t="s">
        <v>34</v>
      </c>
      <c r="U53" s="173" t="s">
        <v>34</v>
      </c>
      <c r="V53" s="174" t="s">
        <v>34</v>
      </c>
      <c r="W53" s="173" t="s">
        <v>34</v>
      </c>
      <c r="X53" s="174" t="s">
        <v>34</v>
      </c>
      <c r="Y53" s="174" t="s">
        <v>34</v>
      </c>
      <c r="Z53" s="176" t="s">
        <v>487</v>
      </c>
      <c r="AA53" s="176" t="s">
        <v>571</v>
      </c>
      <c r="AB53" s="185" t="s">
        <v>34</v>
      </c>
    </row>
    <row r="54" spans="1:28" ht="15" customHeight="1" x14ac:dyDescent="0.15">
      <c r="A54" s="208" t="s">
        <v>216</v>
      </c>
      <c r="B54" s="168" t="s">
        <v>245</v>
      </c>
      <c r="C54" s="169">
        <f t="shared" si="0"/>
        <v>2</v>
      </c>
      <c r="D54" s="169">
        <v>0.5</v>
      </c>
      <c r="E54" s="108">
        <f t="shared" si="4"/>
        <v>1</v>
      </c>
      <c r="F54" s="170" t="s">
        <v>69</v>
      </c>
      <c r="G54" s="171" t="s">
        <v>766</v>
      </c>
      <c r="H54" s="172" t="s">
        <v>767</v>
      </c>
      <c r="I54" s="171" t="s">
        <v>768</v>
      </c>
      <c r="J54" s="173">
        <v>3</v>
      </c>
      <c r="K54" s="173">
        <v>2</v>
      </c>
      <c r="L54" s="174" t="s">
        <v>770</v>
      </c>
      <c r="M54" s="173">
        <v>1</v>
      </c>
      <c r="N54" s="174" t="s">
        <v>769</v>
      </c>
      <c r="O54" s="173">
        <v>4</v>
      </c>
      <c r="P54" s="173">
        <v>1</v>
      </c>
      <c r="Q54" s="174" t="s">
        <v>771</v>
      </c>
      <c r="R54" s="173">
        <v>1</v>
      </c>
      <c r="S54" s="174" t="s">
        <v>772</v>
      </c>
      <c r="T54" s="173">
        <v>5</v>
      </c>
      <c r="U54" s="173">
        <v>2</v>
      </c>
      <c r="V54" s="174" t="s">
        <v>712</v>
      </c>
      <c r="W54" s="173">
        <v>0</v>
      </c>
      <c r="X54" s="174" t="s">
        <v>34</v>
      </c>
      <c r="Y54" s="174" t="s">
        <v>773</v>
      </c>
      <c r="Z54" s="176" t="s">
        <v>488</v>
      </c>
      <c r="AA54" s="176" t="s">
        <v>489</v>
      </c>
      <c r="AB54" s="185" t="s">
        <v>34</v>
      </c>
    </row>
    <row r="55" spans="1:28" ht="15" customHeight="1" x14ac:dyDescent="0.15">
      <c r="A55" s="207" t="s">
        <v>3</v>
      </c>
      <c r="B55" s="162"/>
      <c r="C55" s="163"/>
      <c r="D55" s="163"/>
      <c r="E55" s="164"/>
      <c r="F55" s="165"/>
      <c r="G55" s="166"/>
      <c r="H55" s="166"/>
      <c r="I55" s="166"/>
      <c r="J55" s="177"/>
      <c r="K55" s="177"/>
      <c r="L55" s="178"/>
      <c r="M55" s="177"/>
      <c r="N55" s="178"/>
      <c r="O55" s="177"/>
      <c r="P55" s="177"/>
      <c r="Q55" s="178"/>
      <c r="R55" s="177"/>
      <c r="S55" s="178"/>
      <c r="T55" s="177"/>
      <c r="U55" s="177"/>
      <c r="V55" s="178"/>
      <c r="W55" s="177"/>
      <c r="X55" s="178"/>
      <c r="Y55" s="166"/>
      <c r="Z55" s="165"/>
      <c r="AA55" s="165"/>
    </row>
    <row r="56" spans="1:28" ht="15" customHeight="1" x14ac:dyDescent="0.15">
      <c r="A56" s="208" t="s">
        <v>217</v>
      </c>
      <c r="B56" s="168" t="s">
        <v>245</v>
      </c>
      <c r="C56" s="169">
        <f t="shared" si="0"/>
        <v>2</v>
      </c>
      <c r="D56" s="169"/>
      <c r="E56" s="108">
        <f t="shared" ref="E56:E69" si="5">C56*(1-D56)</f>
        <v>2</v>
      </c>
      <c r="F56" s="170" t="s">
        <v>69</v>
      </c>
      <c r="G56" s="171" t="s">
        <v>574</v>
      </c>
      <c r="H56" s="171" t="s">
        <v>573</v>
      </c>
      <c r="I56" s="171" t="s">
        <v>34</v>
      </c>
      <c r="J56" s="173">
        <v>12</v>
      </c>
      <c r="K56" s="173">
        <v>1</v>
      </c>
      <c r="L56" s="174" t="s">
        <v>713</v>
      </c>
      <c r="M56" s="173">
        <v>0</v>
      </c>
      <c r="N56" s="174" t="s">
        <v>34</v>
      </c>
      <c r="O56" s="173">
        <v>18</v>
      </c>
      <c r="P56" s="173">
        <v>3</v>
      </c>
      <c r="Q56" s="174" t="s">
        <v>714</v>
      </c>
      <c r="R56" s="173">
        <v>0</v>
      </c>
      <c r="S56" s="174" t="s">
        <v>34</v>
      </c>
      <c r="T56" s="173">
        <v>26</v>
      </c>
      <c r="U56" s="173">
        <v>3</v>
      </c>
      <c r="V56" s="174" t="s">
        <v>715</v>
      </c>
      <c r="W56" s="173">
        <v>0</v>
      </c>
      <c r="X56" s="174" t="s">
        <v>34</v>
      </c>
      <c r="Y56" s="171" t="s">
        <v>718</v>
      </c>
      <c r="Z56" s="171" t="s">
        <v>572</v>
      </c>
      <c r="AA56" s="171" t="s">
        <v>425</v>
      </c>
    </row>
    <row r="57" spans="1:28" ht="15" customHeight="1" x14ac:dyDescent="0.15">
      <c r="A57" s="208" t="s">
        <v>780</v>
      </c>
      <c r="B57" s="168" t="s">
        <v>247</v>
      </c>
      <c r="C57" s="169">
        <f t="shared" si="0"/>
        <v>0</v>
      </c>
      <c r="D57" s="169"/>
      <c r="E57" s="108">
        <f t="shared" si="5"/>
        <v>0</v>
      </c>
      <c r="F57" s="170" t="s">
        <v>150</v>
      </c>
      <c r="G57" s="171" t="s">
        <v>34</v>
      </c>
      <c r="H57" s="171" t="s">
        <v>34</v>
      </c>
      <c r="I57" s="171" t="s">
        <v>34</v>
      </c>
      <c r="J57" s="173" t="s">
        <v>34</v>
      </c>
      <c r="K57" s="173" t="s">
        <v>34</v>
      </c>
      <c r="L57" s="174" t="s">
        <v>34</v>
      </c>
      <c r="M57" s="173" t="s">
        <v>34</v>
      </c>
      <c r="N57" s="174" t="s">
        <v>34</v>
      </c>
      <c r="O57" s="173" t="s">
        <v>34</v>
      </c>
      <c r="P57" s="173" t="s">
        <v>34</v>
      </c>
      <c r="Q57" s="174" t="s">
        <v>34</v>
      </c>
      <c r="R57" s="173" t="s">
        <v>34</v>
      </c>
      <c r="S57" s="174" t="s">
        <v>34</v>
      </c>
      <c r="T57" s="173" t="s">
        <v>34</v>
      </c>
      <c r="U57" s="173" t="s">
        <v>34</v>
      </c>
      <c r="V57" s="174" t="s">
        <v>34</v>
      </c>
      <c r="W57" s="173" t="s">
        <v>34</v>
      </c>
      <c r="X57" s="174" t="s">
        <v>34</v>
      </c>
      <c r="Y57" s="174" t="s">
        <v>34</v>
      </c>
      <c r="Z57" s="176" t="s">
        <v>575</v>
      </c>
      <c r="AA57" s="170" t="s">
        <v>425</v>
      </c>
    </row>
    <row r="58" spans="1:28" ht="15" customHeight="1" x14ac:dyDescent="0.15">
      <c r="A58" s="208" t="s">
        <v>218</v>
      </c>
      <c r="B58" s="168" t="s">
        <v>247</v>
      </c>
      <c r="C58" s="169">
        <f t="shared" si="0"/>
        <v>0</v>
      </c>
      <c r="D58" s="169"/>
      <c r="E58" s="108">
        <f t="shared" si="5"/>
        <v>0</v>
      </c>
      <c r="F58" s="170" t="s">
        <v>150</v>
      </c>
      <c r="G58" s="171" t="s">
        <v>34</v>
      </c>
      <c r="H58" s="171" t="s">
        <v>34</v>
      </c>
      <c r="I58" s="171" t="s">
        <v>34</v>
      </c>
      <c r="J58" s="173" t="s">
        <v>34</v>
      </c>
      <c r="K58" s="173" t="s">
        <v>34</v>
      </c>
      <c r="L58" s="174" t="s">
        <v>34</v>
      </c>
      <c r="M58" s="173" t="s">
        <v>34</v>
      </c>
      <c r="N58" s="174" t="s">
        <v>34</v>
      </c>
      <c r="O58" s="173" t="s">
        <v>34</v>
      </c>
      <c r="P58" s="173" t="s">
        <v>34</v>
      </c>
      <c r="Q58" s="174" t="s">
        <v>34</v>
      </c>
      <c r="R58" s="173" t="s">
        <v>34</v>
      </c>
      <c r="S58" s="174" t="s">
        <v>34</v>
      </c>
      <c r="T58" s="173" t="s">
        <v>34</v>
      </c>
      <c r="U58" s="173" t="s">
        <v>34</v>
      </c>
      <c r="V58" s="174" t="s">
        <v>34</v>
      </c>
      <c r="W58" s="173" t="s">
        <v>34</v>
      </c>
      <c r="X58" s="174" t="s">
        <v>34</v>
      </c>
      <c r="Y58" s="174" t="s">
        <v>34</v>
      </c>
      <c r="Z58" s="176" t="s">
        <v>490</v>
      </c>
      <c r="AA58" s="171" t="s">
        <v>425</v>
      </c>
    </row>
    <row r="59" spans="1:28" ht="15" customHeight="1" x14ac:dyDescent="0.15">
      <c r="A59" s="208" t="s">
        <v>219</v>
      </c>
      <c r="B59" s="168" t="s">
        <v>247</v>
      </c>
      <c r="C59" s="169">
        <f t="shared" si="0"/>
        <v>0</v>
      </c>
      <c r="D59" s="169"/>
      <c r="E59" s="108">
        <f t="shared" si="5"/>
        <v>0</v>
      </c>
      <c r="F59" s="170" t="s">
        <v>150</v>
      </c>
      <c r="G59" s="171" t="s">
        <v>34</v>
      </c>
      <c r="H59" s="171" t="s">
        <v>34</v>
      </c>
      <c r="I59" s="171" t="s">
        <v>34</v>
      </c>
      <c r="J59" s="173" t="s">
        <v>34</v>
      </c>
      <c r="K59" s="173" t="s">
        <v>34</v>
      </c>
      <c r="L59" s="174" t="s">
        <v>34</v>
      </c>
      <c r="M59" s="173" t="s">
        <v>34</v>
      </c>
      <c r="N59" s="174" t="s">
        <v>34</v>
      </c>
      <c r="O59" s="173" t="s">
        <v>34</v>
      </c>
      <c r="P59" s="173" t="s">
        <v>34</v>
      </c>
      <c r="Q59" s="174" t="s">
        <v>34</v>
      </c>
      <c r="R59" s="173" t="s">
        <v>34</v>
      </c>
      <c r="S59" s="174" t="s">
        <v>34</v>
      </c>
      <c r="T59" s="173" t="s">
        <v>34</v>
      </c>
      <c r="U59" s="173" t="s">
        <v>34</v>
      </c>
      <c r="V59" s="174" t="s">
        <v>34</v>
      </c>
      <c r="W59" s="173" t="s">
        <v>34</v>
      </c>
      <c r="X59" s="174" t="s">
        <v>34</v>
      </c>
      <c r="Y59" s="174" t="s">
        <v>34</v>
      </c>
      <c r="Z59" s="176" t="s">
        <v>491</v>
      </c>
      <c r="AA59" s="171" t="s">
        <v>425</v>
      </c>
    </row>
    <row r="60" spans="1:28" ht="15" customHeight="1" x14ac:dyDescent="0.15">
      <c r="A60" s="208" t="s">
        <v>67</v>
      </c>
      <c r="B60" s="168" t="s">
        <v>245</v>
      </c>
      <c r="C60" s="169">
        <f t="shared" si="0"/>
        <v>2</v>
      </c>
      <c r="D60" s="169"/>
      <c r="E60" s="108">
        <f t="shared" si="5"/>
        <v>2</v>
      </c>
      <c r="F60" s="170" t="s">
        <v>69</v>
      </c>
      <c r="G60" s="171" t="s">
        <v>252</v>
      </c>
      <c r="H60" s="171" t="s">
        <v>759</v>
      </c>
      <c r="I60" s="171" t="s">
        <v>760</v>
      </c>
      <c r="J60" s="173">
        <v>6</v>
      </c>
      <c r="K60" s="173">
        <v>3</v>
      </c>
      <c r="L60" s="174" t="s">
        <v>761</v>
      </c>
      <c r="M60" s="173">
        <v>0</v>
      </c>
      <c r="N60" s="174" t="s">
        <v>34</v>
      </c>
      <c r="O60" s="173">
        <v>7</v>
      </c>
      <c r="P60" s="173">
        <v>4</v>
      </c>
      <c r="Q60" s="174" t="s">
        <v>764</v>
      </c>
      <c r="R60" s="173">
        <v>0</v>
      </c>
      <c r="S60" s="174" t="s">
        <v>34</v>
      </c>
      <c r="T60" s="173">
        <v>2</v>
      </c>
      <c r="U60" s="173">
        <v>2</v>
      </c>
      <c r="V60" s="174" t="s">
        <v>763</v>
      </c>
      <c r="W60" s="173">
        <v>0</v>
      </c>
      <c r="X60" s="174" t="s">
        <v>34</v>
      </c>
      <c r="Y60" s="174" t="s">
        <v>765</v>
      </c>
      <c r="Z60" s="176" t="s">
        <v>492</v>
      </c>
      <c r="AA60" s="171" t="s">
        <v>425</v>
      </c>
    </row>
    <row r="61" spans="1:28" ht="15" customHeight="1" x14ac:dyDescent="0.15">
      <c r="A61" s="208" t="s">
        <v>781</v>
      </c>
      <c r="B61" s="168" t="s">
        <v>245</v>
      </c>
      <c r="C61" s="169">
        <f t="shared" si="0"/>
        <v>2</v>
      </c>
      <c r="D61" s="169"/>
      <c r="E61" s="108">
        <f t="shared" si="5"/>
        <v>2</v>
      </c>
      <c r="F61" s="170" t="s">
        <v>69</v>
      </c>
      <c r="G61" s="171" t="s">
        <v>577</v>
      </c>
      <c r="H61" s="172" t="s">
        <v>576</v>
      </c>
      <c r="I61" s="171" t="s">
        <v>34</v>
      </c>
      <c r="J61" s="173">
        <v>20</v>
      </c>
      <c r="K61" s="173">
        <v>2</v>
      </c>
      <c r="L61" s="176" t="s">
        <v>716</v>
      </c>
      <c r="M61" s="173">
        <v>0</v>
      </c>
      <c r="N61" s="174" t="s">
        <v>34</v>
      </c>
      <c r="O61" s="173">
        <v>28</v>
      </c>
      <c r="P61" s="173">
        <v>1</v>
      </c>
      <c r="Q61" s="174" t="s">
        <v>762</v>
      </c>
      <c r="R61" s="173">
        <v>0</v>
      </c>
      <c r="S61" s="174" t="s">
        <v>34</v>
      </c>
      <c r="T61" s="173">
        <v>25</v>
      </c>
      <c r="U61" s="173">
        <v>3</v>
      </c>
      <c r="V61" s="174" t="s">
        <v>717</v>
      </c>
      <c r="W61" s="173">
        <v>0</v>
      </c>
      <c r="X61" s="174" t="s">
        <v>34</v>
      </c>
      <c r="Y61" s="171" t="s">
        <v>718</v>
      </c>
      <c r="Z61" s="176" t="s">
        <v>493</v>
      </c>
      <c r="AA61" s="171" t="s">
        <v>652</v>
      </c>
      <c r="AB61" s="185" t="s">
        <v>34</v>
      </c>
    </row>
    <row r="62" spans="1:28" ht="15" customHeight="1" x14ac:dyDescent="0.15">
      <c r="A62" s="208" t="s">
        <v>220</v>
      </c>
      <c r="B62" s="168" t="s">
        <v>247</v>
      </c>
      <c r="C62" s="169">
        <f t="shared" si="0"/>
        <v>0</v>
      </c>
      <c r="D62" s="169"/>
      <c r="E62" s="108">
        <f t="shared" si="5"/>
        <v>0</v>
      </c>
      <c r="F62" s="170" t="s">
        <v>150</v>
      </c>
      <c r="G62" s="171" t="s">
        <v>34</v>
      </c>
      <c r="H62" s="171" t="s">
        <v>34</v>
      </c>
      <c r="I62" s="171" t="s">
        <v>34</v>
      </c>
      <c r="J62" s="173" t="s">
        <v>34</v>
      </c>
      <c r="K62" s="173" t="s">
        <v>34</v>
      </c>
      <c r="L62" s="174" t="s">
        <v>34</v>
      </c>
      <c r="M62" s="173" t="s">
        <v>34</v>
      </c>
      <c r="N62" s="174" t="s">
        <v>34</v>
      </c>
      <c r="O62" s="173" t="s">
        <v>34</v>
      </c>
      <c r="P62" s="173" t="s">
        <v>34</v>
      </c>
      <c r="Q62" s="174" t="s">
        <v>34</v>
      </c>
      <c r="R62" s="173" t="s">
        <v>34</v>
      </c>
      <c r="S62" s="174" t="s">
        <v>34</v>
      </c>
      <c r="T62" s="173" t="s">
        <v>34</v>
      </c>
      <c r="U62" s="173" t="s">
        <v>34</v>
      </c>
      <c r="V62" s="174" t="s">
        <v>34</v>
      </c>
      <c r="W62" s="173" t="s">
        <v>34</v>
      </c>
      <c r="X62" s="174" t="s">
        <v>34</v>
      </c>
      <c r="Y62" s="174" t="s">
        <v>34</v>
      </c>
      <c r="Z62" s="176" t="s">
        <v>494</v>
      </c>
      <c r="AA62" s="171" t="s">
        <v>578</v>
      </c>
      <c r="AB62" s="185" t="s">
        <v>34</v>
      </c>
    </row>
    <row r="63" spans="1:28" ht="15" customHeight="1" x14ac:dyDescent="0.15">
      <c r="A63" s="208" t="s">
        <v>221</v>
      </c>
      <c r="B63" s="168" t="s">
        <v>247</v>
      </c>
      <c r="C63" s="169">
        <f t="shared" si="0"/>
        <v>0</v>
      </c>
      <c r="D63" s="169"/>
      <c r="E63" s="108">
        <f t="shared" si="5"/>
        <v>0</v>
      </c>
      <c r="F63" s="170" t="s">
        <v>150</v>
      </c>
      <c r="G63" s="171" t="s">
        <v>34</v>
      </c>
      <c r="H63" s="171" t="s">
        <v>34</v>
      </c>
      <c r="I63" s="171" t="s">
        <v>34</v>
      </c>
      <c r="J63" s="173" t="s">
        <v>34</v>
      </c>
      <c r="K63" s="173" t="s">
        <v>34</v>
      </c>
      <c r="L63" s="174" t="s">
        <v>34</v>
      </c>
      <c r="M63" s="173" t="s">
        <v>34</v>
      </c>
      <c r="N63" s="174" t="s">
        <v>34</v>
      </c>
      <c r="O63" s="173" t="s">
        <v>34</v>
      </c>
      <c r="P63" s="173" t="s">
        <v>34</v>
      </c>
      <c r="Q63" s="174" t="s">
        <v>34</v>
      </c>
      <c r="R63" s="173" t="s">
        <v>34</v>
      </c>
      <c r="S63" s="174" t="s">
        <v>34</v>
      </c>
      <c r="T63" s="173" t="s">
        <v>34</v>
      </c>
      <c r="U63" s="173" t="s">
        <v>34</v>
      </c>
      <c r="V63" s="174" t="s">
        <v>34</v>
      </c>
      <c r="W63" s="173" t="s">
        <v>34</v>
      </c>
      <c r="X63" s="174" t="s">
        <v>34</v>
      </c>
      <c r="Y63" s="174" t="s">
        <v>34</v>
      </c>
      <c r="Z63" s="176" t="s">
        <v>495</v>
      </c>
      <c r="AA63" s="171" t="s">
        <v>425</v>
      </c>
    </row>
    <row r="64" spans="1:28" ht="15" customHeight="1" x14ac:dyDescent="0.15">
      <c r="A64" s="208" t="s">
        <v>782</v>
      </c>
      <c r="B64" s="168" t="s">
        <v>247</v>
      </c>
      <c r="C64" s="169">
        <f t="shared" si="0"/>
        <v>0</v>
      </c>
      <c r="D64" s="169"/>
      <c r="E64" s="108">
        <f t="shared" si="5"/>
        <v>0</v>
      </c>
      <c r="F64" s="170" t="s">
        <v>150</v>
      </c>
      <c r="G64" s="171" t="s">
        <v>34</v>
      </c>
      <c r="H64" s="171" t="s">
        <v>34</v>
      </c>
      <c r="I64" s="171" t="s">
        <v>34</v>
      </c>
      <c r="J64" s="173" t="s">
        <v>34</v>
      </c>
      <c r="K64" s="173" t="s">
        <v>34</v>
      </c>
      <c r="L64" s="174" t="s">
        <v>34</v>
      </c>
      <c r="M64" s="173" t="s">
        <v>34</v>
      </c>
      <c r="N64" s="174" t="s">
        <v>34</v>
      </c>
      <c r="O64" s="173" t="s">
        <v>34</v>
      </c>
      <c r="P64" s="173" t="s">
        <v>34</v>
      </c>
      <c r="Q64" s="174" t="s">
        <v>34</v>
      </c>
      <c r="R64" s="173" t="s">
        <v>34</v>
      </c>
      <c r="S64" s="174" t="s">
        <v>34</v>
      </c>
      <c r="T64" s="173" t="s">
        <v>34</v>
      </c>
      <c r="U64" s="173" t="s">
        <v>34</v>
      </c>
      <c r="V64" s="174" t="s">
        <v>34</v>
      </c>
      <c r="W64" s="173" t="s">
        <v>34</v>
      </c>
      <c r="X64" s="174" t="s">
        <v>34</v>
      </c>
      <c r="Y64" s="174" t="s">
        <v>34</v>
      </c>
      <c r="Z64" s="176" t="s">
        <v>496</v>
      </c>
      <c r="AA64" s="176" t="s">
        <v>497</v>
      </c>
      <c r="AB64" s="185" t="s">
        <v>34</v>
      </c>
    </row>
    <row r="65" spans="1:28" ht="15" customHeight="1" x14ac:dyDescent="0.15">
      <c r="A65" s="208" t="s">
        <v>107</v>
      </c>
      <c r="B65" s="168" t="s">
        <v>246</v>
      </c>
      <c r="C65" s="169">
        <f t="shared" si="0"/>
        <v>1</v>
      </c>
      <c r="D65" s="169"/>
      <c r="E65" s="108">
        <f t="shared" si="5"/>
        <v>1</v>
      </c>
      <c r="F65" s="170" t="s">
        <v>69</v>
      </c>
      <c r="G65" s="171" t="s">
        <v>579</v>
      </c>
      <c r="H65" s="171" t="s">
        <v>590</v>
      </c>
      <c r="I65" s="171" t="s">
        <v>34</v>
      </c>
      <c r="J65" s="173">
        <v>4</v>
      </c>
      <c r="K65" s="173">
        <v>1</v>
      </c>
      <c r="L65" s="174" t="s">
        <v>751</v>
      </c>
      <c r="M65" s="173">
        <v>0</v>
      </c>
      <c r="N65" s="171" t="s">
        <v>34</v>
      </c>
      <c r="O65" s="173">
        <v>2</v>
      </c>
      <c r="P65" s="173">
        <v>2</v>
      </c>
      <c r="Q65" s="174" t="s">
        <v>752</v>
      </c>
      <c r="R65" s="173">
        <v>0</v>
      </c>
      <c r="S65" s="174" t="s">
        <v>34</v>
      </c>
      <c r="T65" s="173">
        <v>0</v>
      </c>
      <c r="U65" s="173">
        <v>0</v>
      </c>
      <c r="V65" s="174" t="s">
        <v>34</v>
      </c>
      <c r="W65" s="173">
        <v>0</v>
      </c>
      <c r="X65" s="174" t="s">
        <v>34</v>
      </c>
      <c r="Y65" s="171" t="s">
        <v>753</v>
      </c>
      <c r="Z65" s="176" t="s">
        <v>498</v>
      </c>
      <c r="AA65" s="176" t="s">
        <v>499</v>
      </c>
      <c r="AB65" s="185" t="s">
        <v>34</v>
      </c>
    </row>
    <row r="66" spans="1:28" ht="15" customHeight="1" x14ac:dyDescent="0.15">
      <c r="A66" s="208" t="s">
        <v>223</v>
      </c>
      <c r="B66" s="168" t="s">
        <v>247</v>
      </c>
      <c r="C66" s="169">
        <f t="shared" si="0"/>
        <v>0</v>
      </c>
      <c r="D66" s="169"/>
      <c r="E66" s="108">
        <f t="shared" si="5"/>
        <v>0</v>
      </c>
      <c r="F66" s="170" t="s">
        <v>150</v>
      </c>
      <c r="G66" s="171" t="s">
        <v>34</v>
      </c>
      <c r="H66" s="171" t="s">
        <v>34</v>
      </c>
      <c r="I66" s="171" t="s">
        <v>34</v>
      </c>
      <c r="J66" s="173" t="s">
        <v>34</v>
      </c>
      <c r="K66" s="173" t="s">
        <v>34</v>
      </c>
      <c r="L66" s="174" t="s">
        <v>34</v>
      </c>
      <c r="M66" s="173" t="s">
        <v>34</v>
      </c>
      <c r="N66" s="174" t="s">
        <v>34</v>
      </c>
      <c r="O66" s="173" t="s">
        <v>34</v>
      </c>
      <c r="P66" s="173" t="s">
        <v>34</v>
      </c>
      <c r="Q66" s="174" t="s">
        <v>34</v>
      </c>
      <c r="R66" s="173" t="s">
        <v>34</v>
      </c>
      <c r="S66" s="174" t="s">
        <v>34</v>
      </c>
      <c r="T66" s="173" t="s">
        <v>34</v>
      </c>
      <c r="U66" s="173" t="s">
        <v>34</v>
      </c>
      <c r="V66" s="174" t="s">
        <v>34</v>
      </c>
      <c r="W66" s="173" t="s">
        <v>34</v>
      </c>
      <c r="X66" s="174" t="s">
        <v>34</v>
      </c>
      <c r="Y66" s="174" t="s">
        <v>34</v>
      </c>
      <c r="Z66" s="176" t="s">
        <v>500</v>
      </c>
      <c r="AA66" s="171" t="s">
        <v>425</v>
      </c>
    </row>
    <row r="67" spans="1:28" ht="15" customHeight="1" x14ac:dyDescent="0.15">
      <c r="A67" s="208" t="s">
        <v>224</v>
      </c>
      <c r="B67" s="168" t="s">
        <v>247</v>
      </c>
      <c r="C67" s="169">
        <f t="shared" si="0"/>
        <v>0</v>
      </c>
      <c r="D67" s="169"/>
      <c r="E67" s="108">
        <f t="shared" si="5"/>
        <v>0</v>
      </c>
      <c r="F67" s="170" t="s">
        <v>150</v>
      </c>
      <c r="G67" s="171" t="s">
        <v>34</v>
      </c>
      <c r="H67" s="171" t="s">
        <v>34</v>
      </c>
      <c r="I67" s="171" t="s">
        <v>34</v>
      </c>
      <c r="J67" s="173" t="s">
        <v>34</v>
      </c>
      <c r="K67" s="173" t="s">
        <v>34</v>
      </c>
      <c r="L67" s="174" t="s">
        <v>34</v>
      </c>
      <c r="M67" s="173" t="s">
        <v>34</v>
      </c>
      <c r="N67" s="174" t="s">
        <v>34</v>
      </c>
      <c r="O67" s="173" t="s">
        <v>34</v>
      </c>
      <c r="P67" s="173" t="s">
        <v>34</v>
      </c>
      <c r="Q67" s="174" t="s">
        <v>34</v>
      </c>
      <c r="R67" s="173" t="s">
        <v>34</v>
      </c>
      <c r="S67" s="174" t="s">
        <v>34</v>
      </c>
      <c r="T67" s="173" t="s">
        <v>34</v>
      </c>
      <c r="U67" s="173" t="s">
        <v>34</v>
      </c>
      <c r="V67" s="174" t="s">
        <v>34</v>
      </c>
      <c r="W67" s="173" t="s">
        <v>34</v>
      </c>
      <c r="X67" s="174" t="s">
        <v>34</v>
      </c>
      <c r="Y67" s="174" t="s">
        <v>34</v>
      </c>
      <c r="Z67" s="176" t="s">
        <v>501</v>
      </c>
      <c r="AA67" s="176" t="s">
        <v>502</v>
      </c>
      <c r="AB67" s="185" t="s">
        <v>34</v>
      </c>
    </row>
    <row r="68" spans="1:28" ht="15" customHeight="1" x14ac:dyDescent="0.15">
      <c r="A68" s="208" t="s">
        <v>106</v>
      </c>
      <c r="B68" s="168" t="s">
        <v>246</v>
      </c>
      <c r="C68" s="169">
        <f t="shared" si="0"/>
        <v>1</v>
      </c>
      <c r="D68" s="169"/>
      <c r="E68" s="108">
        <f t="shared" si="5"/>
        <v>1</v>
      </c>
      <c r="F68" s="170" t="s">
        <v>69</v>
      </c>
      <c r="G68" s="171" t="s">
        <v>574</v>
      </c>
      <c r="H68" s="171" t="s">
        <v>580</v>
      </c>
      <c r="I68" s="171" t="s">
        <v>34</v>
      </c>
      <c r="J68" s="173">
        <v>4</v>
      </c>
      <c r="K68" s="173">
        <v>1</v>
      </c>
      <c r="L68" s="174" t="s">
        <v>719</v>
      </c>
      <c r="M68" s="173">
        <v>0</v>
      </c>
      <c r="N68" s="174" t="s">
        <v>34</v>
      </c>
      <c r="O68" s="173">
        <v>5</v>
      </c>
      <c r="P68" s="173">
        <v>0</v>
      </c>
      <c r="Q68" s="174" t="s">
        <v>34</v>
      </c>
      <c r="R68" s="173">
        <v>0</v>
      </c>
      <c r="S68" s="174" t="s">
        <v>34</v>
      </c>
      <c r="T68" s="173">
        <v>1</v>
      </c>
      <c r="U68" s="173">
        <v>1</v>
      </c>
      <c r="V68" s="174" t="s">
        <v>720</v>
      </c>
      <c r="W68" s="173">
        <v>0</v>
      </c>
      <c r="X68" s="174" t="s">
        <v>34</v>
      </c>
      <c r="Y68" s="174" t="s">
        <v>711</v>
      </c>
      <c r="Z68" s="176" t="s">
        <v>503</v>
      </c>
      <c r="AA68" s="171" t="s">
        <v>504</v>
      </c>
      <c r="AB68" s="185" t="s">
        <v>34</v>
      </c>
    </row>
    <row r="69" spans="1:28" ht="15" customHeight="1" x14ac:dyDescent="0.15">
      <c r="A69" s="208" t="s">
        <v>225</v>
      </c>
      <c r="B69" s="168" t="s">
        <v>247</v>
      </c>
      <c r="C69" s="169">
        <f t="shared" si="0"/>
        <v>0</v>
      </c>
      <c r="D69" s="169"/>
      <c r="E69" s="108">
        <f t="shared" si="5"/>
        <v>0</v>
      </c>
      <c r="F69" s="170" t="s">
        <v>150</v>
      </c>
      <c r="G69" s="171" t="s">
        <v>34</v>
      </c>
      <c r="H69" s="171" t="s">
        <v>34</v>
      </c>
      <c r="I69" s="171" t="s">
        <v>34</v>
      </c>
      <c r="J69" s="173" t="s">
        <v>34</v>
      </c>
      <c r="K69" s="173" t="s">
        <v>34</v>
      </c>
      <c r="L69" s="174" t="s">
        <v>34</v>
      </c>
      <c r="M69" s="173" t="s">
        <v>34</v>
      </c>
      <c r="N69" s="174" t="s">
        <v>34</v>
      </c>
      <c r="O69" s="173" t="s">
        <v>34</v>
      </c>
      <c r="P69" s="173" t="s">
        <v>34</v>
      </c>
      <c r="Q69" s="174" t="s">
        <v>34</v>
      </c>
      <c r="R69" s="173" t="s">
        <v>34</v>
      </c>
      <c r="S69" s="174" t="s">
        <v>34</v>
      </c>
      <c r="T69" s="173" t="s">
        <v>34</v>
      </c>
      <c r="U69" s="173" t="s">
        <v>34</v>
      </c>
      <c r="V69" s="174" t="s">
        <v>34</v>
      </c>
      <c r="W69" s="173" t="s">
        <v>34</v>
      </c>
      <c r="X69" s="174" t="s">
        <v>34</v>
      </c>
      <c r="Y69" s="174" t="s">
        <v>34</v>
      </c>
      <c r="Z69" s="176" t="s">
        <v>505</v>
      </c>
      <c r="AA69" s="176" t="s">
        <v>506</v>
      </c>
      <c r="AB69" s="185" t="s">
        <v>34</v>
      </c>
    </row>
    <row r="70" spans="1:28" ht="15" customHeight="1" x14ac:dyDescent="0.15">
      <c r="A70" s="207" t="s">
        <v>226</v>
      </c>
      <c r="B70" s="162"/>
      <c r="C70" s="163"/>
      <c r="D70" s="163"/>
      <c r="E70" s="164"/>
      <c r="F70" s="165"/>
      <c r="G70" s="166"/>
      <c r="H70" s="166"/>
      <c r="I70" s="166"/>
      <c r="J70" s="177"/>
      <c r="K70" s="177"/>
      <c r="L70" s="178"/>
      <c r="M70" s="177"/>
      <c r="N70" s="178"/>
      <c r="O70" s="177"/>
      <c r="P70" s="177"/>
      <c r="Q70" s="178"/>
      <c r="R70" s="177"/>
      <c r="S70" s="178"/>
      <c r="T70" s="177"/>
      <c r="U70" s="177"/>
      <c r="V70" s="178"/>
      <c r="W70" s="177"/>
      <c r="X70" s="178"/>
      <c r="Y70" s="166"/>
      <c r="Z70" s="165"/>
      <c r="AA70" s="165"/>
    </row>
    <row r="71" spans="1:28" ht="15" customHeight="1" x14ac:dyDescent="0.15">
      <c r="A71" s="208" t="s">
        <v>227</v>
      </c>
      <c r="B71" s="168" t="s">
        <v>247</v>
      </c>
      <c r="C71" s="169">
        <f t="shared" si="0"/>
        <v>0</v>
      </c>
      <c r="D71" s="169"/>
      <c r="E71" s="108">
        <f t="shared" ref="E71:E76" si="6">C71*(1-D71)</f>
        <v>0</v>
      </c>
      <c r="F71" s="170" t="s">
        <v>150</v>
      </c>
      <c r="G71" s="171" t="s">
        <v>34</v>
      </c>
      <c r="H71" s="171" t="s">
        <v>34</v>
      </c>
      <c r="I71" s="171" t="s">
        <v>34</v>
      </c>
      <c r="J71" s="173" t="s">
        <v>34</v>
      </c>
      <c r="K71" s="173" t="s">
        <v>34</v>
      </c>
      <c r="L71" s="174" t="s">
        <v>34</v>
      </c>
      <c r="M71" s="173" t="s">
        <v>34</v>
      </c>
      <c r="N71" s="174" t="s">
        <v>34</v>
      </c>
      <c r="O71" s="173" t="s">
        <v>34</v>
      </c>
      <c r="P71" s="173" t="s">
        <v>34</v>
      </c>
      <c r="Q71" s="174" t="s">
        <v>34</v>
      </c>
      <c r="R71" s="173" t="s">
        <v>34</v>
      </c>
      <c r="S71" s="174" t="s">
        <v>34</v>
      </c>
      <c r="T71" s="173" t="s">
        <v>34</v>
      </c>
      <c r="U71" s="173" t="s">
        <v>34</v>
      </c>
      <c r="V71" s="174" t="s">
        <v>34</v>
      </c>
      <c r="W71" s="173" t="s">
        <v>34</v>
      </c>
      <c r="X71" s="174" t="s">
        <v>34</v>
      </c>
      <c r="Y71" s="174" t="s">
        <v>34</v>
      </c>
      <c r="Z71" s="176" t="s">
        <v>507</v>
      </c>
      <c r="AA71" s="172" t="s">
        <v>425</v>
      </c>
    </row>
    <row r="72" spans="1:28" ht="15" customHeight="1" x14ac:dyDescent="0.15">
      <c r="A72" s="208" t="s">
        <v>228</v>
      </c>
      <c r="B72" s="168" t="s">
        <v>247</v>
      </c>
      <c r="C72" s="169">
        <f t="shared" si="0"/>
        <v>0</v>
      </c>
      <c r="D72" s="169"/>
      <c r="E72" s="108">
        <f t="shared" si="6"/>
        <v>0</v>
      </c>
      <c r="F72" s="170" t="s">
        <v>150</v>
      </c>
      <c r="G72" s="171" t="s">
        <v>34</v>
      </c>
      <c r="H72" s="171" t="s">
        <v>34</v>
      </c>
      <c r="I72" s="171" t="s">
        <v>34</v>
      </c>
      <c r="J72" s="173" t="s">
        <v>34</v>
      </c>
      <c r="K72" s="173" t="s">
        <v>34</v>
      </c>
      <c r="L72" s="174" t="s">
        <v>34</v>
      </c>
      <c r="M72" s="173" t="s">
        <v>34</v>
      </c>
      <c r="N72" s="174" t="s">
        <v>34</v>
      </c>
      <c r="O72" s="173" t="s">
        <v>34</v>
      </c>
      <c r="P72" s="173" t="s">
        <v>34</v>
      </c>
      <c r="Q72" s="174" t="s">
        <v>34</v>
      </c>
      <c r="R72" s="173" t="s">
        <v>34</v>
      </c>
      <c r="S72" s="174" t="s">
        <v>34</v>
      </c>
      <c r="T72" s="173" t="s">
        <v>34</v>
      </c>
      <c r="U72" s="173" t="s">
        <v>34</v>
      </c>
      <c r="V72" s="174" t="s">
        <v>34</v>
      </c>
      <c r="W72" s="173" t="s">
        <v>34</v>
      </c>
      <c r="X72" s="174" t="s">
        <v>34</v>
      </c>
      <c r="Y72" s="174" t="s">
        <v>34</v>
      </c>
      <c r="Z72" s="176" t="s">
        <v>508</v>
      </c>
      <c r="AA72" s="176" t="s">
        <v>509</v>
      </c>
      <c r="AB72" s="185" t="s">
        <v>34</v>
      </c>
    </row>
    <row r="73" spans="1:28" ht="15" customHeight="1" x14ac:dyDescent="0.15">
      <c r="A73" s="208" t="s">
        <v>229</v>
      </c>
      <c r="B73" s="168" t="s">
        <v>247</v>
      </c>
      <c r="C73" s="169">
        <f t="shared" si="0"/>
        <v>0</v>
      </c>
      <c r="D73" s="169"/>
      <c r="E73" s="108">
        <f t="shared" si="6"/>
        <v>0</v>
      </c>
      <c r="F73" s="170" t="s">
        <v>150</v>
      </c>
      <c r="G73" s="171" t="s">
        <v>34</v>
      </c>
      <c r="H73" s="171" t="s">
        <v>34</v>
      </c>
      <c r="I73" s="171" t="s">
        <v>34</v>
      </c>
      <c r="J73" s="173" t="s">
        <v>34</v>
      </c>
      <c r="K73" s="173" t="s">
        <v>34</v>
      </c>
      <c r="L73" s="174" t="s">
        <v>34</v>
      </c>
      <c r="M73" s="173" t="s">
        <v>34</v>
      </c>
      <c r="N73" s="174" t="s">
        <v>34</v>
      </c>
      <c r="O73" s="173" t="s">
        <v>34</v>
      </c>
      <c r="P73" s="173" t="s">
        <v>34</v>
      </c>
      <c r="Q73" s="174" t="s">
        <v>34</v>
      </c>
      <c r="R73" s="173" t="s">
        <v>34</v>
      </c>
      <c r="S73" s="174" t="s">
        <v>34</v>
      </c>
      <c r="T73" s="173" t="s">
        <v>34</v>
      </c>
      <c r="U73" s="173" t="s">
        <v>34</v>
      </c>
      <c r="V73" s="174" t="s">
        <v>34</v>
      </c>
      <c r="W73" s="173" t="s">
        <v>34</v>
      </c>
      <c r="X73" s="174" t="s">
        <v>34</v>
      </c>
      <c r="Y73" s="174" t="s">
        <v>34</v>
      </c>
      <c r="Z73" s="172" t="s">
        <v>510</v>
      </c>
      <c r="AA73" s="172" t="s">
        <v>425</v>
      </c>
    </row>
    <row r="74" spans="1:28" ht="15" customHeight="1" x14ac:dyDescent="0.15">
      <c r="A74" s="208" t="s">
        <v>230</v>
      </c>
      <c r="B74" s="168" t="s">
        <v>247</v>
      </c>
      <c r="C74" s="169">
        <f t="shared" si="0"/>
        <v>0</v>
      </c>
      <c r="D74" s="169"/>
      <c r="E74" s="108">
        <f t="shared" si="6"/>
        <v>0</v>
      </c>
      <c r="F74" s="170" t="s">
        <v>69</v>
      </c>
      <c r="G74" s="179" t="s">
        <v>560</v>
      </c>
      <c r="H74" s="180" t="s">
        <v>559</v>
      </c>
      <c r="I74" s="171" t="s">
        <v>34</v>
      </c>
      <c r="J74" s="173">
        <v>18</v>
      </c>
      <c r="K74" s="173">
        <v>0</v>
      </c>
      <c r="L74" s="174" t="s">
        <v>34</v>
      </c>
      <c r="M74" s="173">
        <v>0</v>
      </c>
      <c r="N74" s="174" t="s">
        <v>34</v>
      </c>
      <c r="O74" s="173">
        <v>34</v>
      </c>
      <c r="P74" s="173">
        <v>0</v>
      </c>
      <c r="Q74" s="174" t="s">
        <v>34</v>
      </c>
      <c r="R74" s="173">
        <v>0</v>
      </c>
      <c r="S74" s="174" t="s">
        <v>34</v>
      </c>
      <c r="T74" s="173">
        <v>27</v>
      </c>
      <c r="U74" s="173">
        <v>0</v>
      </c>
      <c r="V74" s="174" t="s">
        <v>34</v>
      </c>
      <c r="W74" s="173">
        <v>0</v>
      </c>
      <c r="X74" s="174" t="s">
        <v>34</v>
      </c>
      <c r="Y74" s="171" t="s">
        <v>722</v>
      </c>
      <c r="Z74" s="176" t="s">
        <v>511</v>
      </c>
      <c r="AA74" s="176" t="s">
        <v>512</v>
      </c>
      <c r="AB74" s="185" t="s">
        <v>34</v>
      </c>
    </row>
    <row r="75" spans="1:28" ht="15" customHeight="1" x14ac:dyDescent="0.15">
      <c r="A75" s="208" t="s">
        <v>783</v>
      </c>
      <c r="B75" s="168" t="s">
        <v>246</v>
      </c>
      <c r="C75" s="169">
        <f t="shared" si="0"/>
        <v>1</v>
      </c>
      <c r="D75" s="169"/>
      <c r="E75" s="108">
        <f t="shared" si="6"/>
        <v>1</v>
      </c>
      <c r="F75" s="170" t="s">
        <v>69</v>
      </c>
      <c r="G75" s="179" t="s">
        <v>260</v>
      </c>
      <c r="H75" s="171" t="s">
        <v>261</v>
      </c>
      <c r="I75" s="171" t="s">
        <v>34</v>
      </c>
      <c r="J75" s="173">
        <v>0</v>
      </c>
      <c r="K75" s="173">
        <v>0</v>
      </c>
      <c r="L75" s="174" t="s">
        <v>34</v>
      </c>
      <c r="M75" s="173">
        <v>0</v>
      </c>
      <c r="N75" s="174" t="s">
        <v>34</v>
      </c>
      <c r="O75" s="173">
        <v>7</v>
      </c>
      <c r="P75" s="173">
        <v>7</v>
      </c>
      <c r="Q75" s="171" t="s">
        <v>589</v>
      </c>
      <c r="R75" s="173">
        <v>0</v>
      </c>
      <c r="S75" s="174" t="s">
        <v>34</v>
      </c>
      <c r="T75" s="173">
        <v>0</v>
      </c>
      <c r="U75" s="173">
        <v>0</v>
      </c>
      <c r="V75" s="174" t="s">
        <v>34</v>
      </c>
      <c r="W75" s="173">
        <v>0</v>
      </c>
      <c r="X75" s="174" t="s">
        <v>34</v>
      </c>
      <c r="Y75" s="174" t="s">
        <v>721</v>
      </c>
      <c r="Z75" s="176" t="s">
        <v>513</v>
      </c>
      <c r="AA75" s="172" t="s">
        <v>425</v>
      </c>
    </row>
    <row r="76" spans="1:28" ht="15" customHeight="1" x14ac:dyDescent="0.15">
      <c r="A76" s="208" t="s">
        <v>231</v>
      </c>
      <c r="B76" s="168" t="s">
        <v>247</v>
      </c>
      <c r="C76" s="169">
        <f t="shared" si="0"/>
        <v>0</v>
      </c>
      <c r="D76" s="169"/>
      <c r="E76" s="108">
        <f t="shared" si="6"/>
        <v>0</v>
      </c>
      <c r="F76" s="170" t="s">
        <v>150</v>
      </c>
      <c r="G76" s="171" t="s">
        <v>34</v>
      </c>
      <c r="H76" s="171" t="s">
        <v>34</v>
      </c>
      <c r="I76" s="171" t="s">
        <v>34</v>
      </c>
      <c r="J76" s="173" t="s">
        <v>34</v>
      </c>
      <c r="K76" s="173" t="s">
        <v>34</v>
      </c>
      <c r="L76" s="174" t="s">
        <v>34</v>
      </c>
      <c r="M76" s="173" t="s">
        <v>34</v>
      </c>
      <c r="N76" s="174" t="s">
        <v>34</v>
      </c>
      <c r="O76" s="173" t="s">
        <v>34</v>
      </c>
      <c r="P76" s="173" t="s">
        <v>34</v>
      </c>
      <c r="Q76" s="174" t="s">
        <v>34</v>
      </c>
      <c r="R76" s="173" t="s">
        <v>34</v>
      </c>
      <c r="S76" s="174" t="s">
        <v>34</v>
      </c>
      <c r="T76" s="173" t="s">
        <v>34</v>
      </c>
      <c r="U76" s="173" t="s">
        <v>34</v>
      </c>
      <c r="V76" s="174" t="s">
        <v>34</v>
      </c>
      <c r="W76" s="173" t="s">
        <v>34</v>
      </c>
      <c r="X76" s="174" t="s">
        <v>34</v>
      </c>
      <c r="Y76" s="174" t="s">
        <v>34</v>
      </c>
      <c r="Z76" s="176" t="s">
        <v>514</v>
      </c>
      <c r="AA76" s="172" t="s">
        <v>653</v>
      </c>
      <c r="AB76" s="185" t="s">
        <v>34</v>
      </c>
    </row>
    <row r="77" spans="1:28" ht="15" customHeight="1" x14ac:dyDescent="0.15">
      <c r="A77" s="207" t="s">
        <v>4</v>
      </c>
      <c r="B77" s="162"/>
      <c r="C77" s="163"/>
      <c r="D77" s="163"/>
      <c r="E77" s="164"/>
      <c r="F77" s="165"/>
      <c r="G77" s="166"/>
      <c r="H77" s="166"/>
      <c r="I77" s="166"/>
      <c r="J77" s="177"/>
      <c r="K77" s="177"/>
      <c r="L77" s="178"/>
      <c r="M77" s="177"/>
      <c r="N77" s="178"/>
      <c r="O77" s="177"/>
      <c r="P77" s="177"/>
      <c r="Q77" s="178"/>
      <c r="R77" s="177"/>
      <c r="S77" s="178"/>
      <c r="T77" s="177"/>
      <c r="U77" s="177"/>
      <c r="V77" s="178"/>
      <c r="W77" s="177"/>
      <c r="X77" s="178"/>
      <c r="Y77" s="166"/>
      <c r="Z77" s="165"/>
      <c r="AA77" s="165"/>
    </row>
    <row r="78" spans="1:28" ht="15" customHeight="1" x14ac:dyDescent="0.15">
      <c r="A78" s="208" t="s">
        <v>79</v>
      </c>
      <c r="B78" s="168" t="s">
        <v>246</v>
      </c>
      <c r="C78" s="169">
        <f t="shared" ref="C78:C99" si="7">IF(B78=$B$4,2,IF(B78=$B$5,1,0))</f>
        <v>1</v>
      </c>
      <c r="D78" s="169"/>
      <c r="E78" s="108">
        <f t="shared" ref="E78:E87" si="8">C78*(1-D78)</f>
        <v>1</v>
      </c>
      <c r="F78" s="170" t="s">
        <v>69</v>
      </c>
      <c r="G78" s="171" t="s">
        <v>561</v>
      </c>
      <c r="H78" s="171" t="s">
        <v>723</v>
      </c>
      <c r="I78" s="171" t="s">
        <v>724</v>
      </c>
      <c r="J78" s="173">
        <v>1</v>
      </c>
      <c r="K78" s="173">
        <v>1</v>
      </c>
      <c r="L78" s="174" t="s">
        <v>726</v>
      </c>
      <c r="M78" s="173">
        <v>0</v>
      </c>
      <c r="N78" s="171" t="s">
        <v>34</v>
      </c>
      <c r="O78" s="173">
        <v>2</v>
      </c>
      <c r="P78" s="173">
        <v>1</v>
      </c>
      <c r="Q78" s="174" t="s">
        <v>725</v>
      </c>
      <c r="R78" s="173">
        <v>0</v>
      </c>
      <c r="S78" s="174" t="s">
        <v>34</v>
      </c>
      <c r="T78" s="173">
        <v>0</v>
      </c>
      <c r="U78" s="173">
        <v>0</v>
      </c>
      <c r="V78" s="171" t="s">
        <v>34</v>
      </c>
      <c r="W78" s="173">
        <v>0</v>
      </c>
      <c r="X78" s="171" t="s">
        <v>34</v>
      </c>
      <c r="Y78" s="171" t="s">
        <v>727</v>
      </c>
      <c r="Z78" s="176" t="s">
        <v>515</v>
      </c>
      <c r="AA78" s="172" t="s">
        <v>425</v>
      </c>
    </row>
    <row r="79" spans="1:28" s="46" customFormat="1" ht="15" customHeight="1" x14ac:dyDescent="0.15">
      <c r="A79" s="208" t="s">
        <v>232</v>
      </c>
      <c r="B79" s="168" t="s">
        <v>247</v>
      </c>
      <c r="C79" s="169">
        <f t="shared" si="7"/>
        <v>0</v>
      </c>
      <c r="D79" s="169"/>
      <c r="E79" s="108">
        <f t="shared" si="8"/>
        <v>0</v>
      </c>
      <c r="F79" s="170" t="s">
        <v>150</v>
      </c>
      <c r="G79" s="171" t="s">
        <v>34</v>
      </c>
      <c r="H79" s="171" t="s">
        <v>34</v>
      </c>
      <c r="I79" s="171" t="s">
        <v>34</v>
      </c>
      <c r="J79" s="173" t="s">
        <v>34</v>
      </c>
      <c r="K79" s="173" t="s">
        <v>34</v>
      </c>
      <c r="L79" s="174" t="s">
        <v>34</v>
      </c>
      <c r="M79" s="173" t="s">
        <v>34</v>
      </c>
      <c r="N79" s="174" t="s">
        <v>34</v>
      </c>
      <c r="O79" s="173" t="s">
        <v>34</v>
      </c>
      <c r="P79" s="173" t="s">
        <v>34</v>
      </c>
      <c r="Q79" s="174" t="s">
        <v>34</v>
      </c>
      <c r="R79" s="173" t="s">
        <v>34</v>
      </c>
      <c r="S79" s="174" t="s">
        <v>34</v>
      </c>
      <c r="T79" s="173" t="s">
        <v>34</v>
      </c>
      <c r="U79" s="173" t="s">
        <v>34</v>
      </c>
      <c r="V79" s="174" t="s">
        <v>34</v>
      </c>
      <c r="W79" s="173" t="s">
        <v>34</v>
      </c>
      <c r="X79" s="174" t="s">
        <v>34</v>
      </c>
      <c r="Y79" s="174" t="s">
        <v>34</v>
      </c>
      <c r="Z79" s="176" t="s">
        <v>516</v>
      </c>
      <c r="AA79" s="172" t="s">
        <v>425</v>
      </c>
      <c r="AB79" s="185"/>
    </row>
    <row r="80" spans="1:28" ht="15" customHeight="1" x14ac:dyDescent="0.15">
      <c r="A80" s="208" t="s">
        <v>81</v>
      </c>
      <c r="B80" s="168" t="s">
        <v>247</v>
      </c>
      <c r="C80" s="169">
        <f t="shared" si="7"/>
        <v>0</v>
      </c>
      <c r="D80" s="169"/>
      <c r="E80" s="108">
        <f t="shared" si="8"/>
        <v>0</v>
      </c>
      <c r="F80" s="170" t="s">
        <v>150</v>
      </c>
      <c r="G80" s="171" t="s">
        <v>34</v>
      </c>
      <c r="H80" s="171" t="s">
        <v>34</v>
      </c>
      <c r="I80" s="171" t="s">
        <v>34</v>
      </c>
      <c r="J80" s="173" t="s">
        <v>34</v>
      </c>
      <c r="K80" s="173" t="s">
        <v>34</v>
      </c>
      <c r="L80" s="174" t="s">
        <v>34</v>
      </c>
      <c r="M80" s="173" t="s">
        <v>34</v>
      </c>
      <c r="N80" s="174" t="s">
        <v>34</v>
      </c>
      <c r="O80" s="173" t="s">
        <v>34</v>
      </c>
      <c r="P80" s="173" t="s">
        <v>34</v>
      </c>
      <c r="Q80" s="174" t="s">
        <v>34</v>
      </c>
      <c r="R80" s="173" t="s">
        <v>34</v>
      </c>
      <c r="S80" s="174" t="s">
        <v>34</v>
      </c>
      <c r="T80" s="173" t="s">
        <v>34</v>
      </c>
      <c r="U80" s="173" t="s">
        <v>34</v>
      </c>
      <c r="V80" s="174" t="s">
        <v>34</v>
      </c>
      <c r="W80" s="173" t="s">
        <v>34</v>
      </c>
      <c r="X80" s="174" t="s">
        <v>34</v>
      </c>
      <c r="Y80" s="174" t="s">
        <v>34</v>
      </c>
      <c r="Z80" s="176" t="s">
        <v>517</v>
      </c>
      <c r="AA80" s="172" t="s">
        <v>425</v>
      </c>
    </row>
    <row r="81" spans="1:28" ht="15" customHeight="1" x14ac:dyDescent="0.15">
      <c r="A81" s="208" t="s">
        <v>122</v>
      </c>
      <c r="B81" s="168" t="s">
        <v>247</v>
      </c>
      <c r="C81" s="169">
        <f t="shared" si="7"/>
        <v>0</v>
      </c>
      <c r="D81" s="169"/>
      <c r="E81" s="108">
        <f t="shared" si="8"/>
        <v>0</v>
      </c>
      <c r="F81" s="170" t="s">
        <v>150</v>
      </c>
      <c r="G81" s="171" t="s">
        <v>34</v>
      </c>
      <c r="H81" s="171" t="s">
        <v>34</v>
      </c>
      <c r="I81" s="171" t="s">
        <v>34</v>
      </c>
      <c r="J81" s="173" t="s">
        <v>34</v>
      </c>
      <c r="K81" s="173" t="s">
        <v>34</v>
      </c>
      <c r="L81" s="174" t="s">
        <v>34</v>
      </c>
      <c r="M81" s="173" t="s">
        <v>34</v>
      </c>
      <c r="N81" s="174" t="s">
        <v>34</v>
      </c>
      <c r="O81" s="173" t="s">
        <v>34</v>
      </c>
      <c r="P81" s="173" t="s">
        <v>34</v>
      </c>
      <c r="Q81" s="174" t="s">
        <v>34</v>
      </c>
      <c r="R81" s="173" t="s">
        <v>34</v>
      </c>
      <c r="S81" s="174" t="s">
        <v>34</v>
      </c>
      <c r="T81" s="173" t="s">
        <v>34</v>
      </c>
      <c r="U81" s="173" t="s">
        <v>34</v>
      </c>
      <c r="V81" s="174" t="s">
        <v>34</v>
      </c>
      <c r="W81" s="173" t="s">
        <v>34</v>
      </c>
      <c r="X81" s="174" t="s">
        <v>34</v>
      </c>
      <c r="Y81" s="174" t="s">
        <v>34</v>
      </c>
      <c r="Z81" s="176" t="s">
        <v>518</v>
      </c>
      <c r="AA81" s="172" t="s">
        <v>425</v>
      </c>
    </row>
    <row r="82" spans="1:28" ht="15" customHeight="1" x14ac:dyDescent="0.15">
      <c r="A82" s="208" t="s">
        <v>57</v>
      </c>
      <c r="B82" s="168" t="s">
        <v>245</v>
      </c>
      <c r="C82" s="169">
        <f t="shared" si="7"/>
        <v>2</v>
      </c>
      <c r="D82" s="169"/>
      <c r="E82" s="108">
        <f t="shared" si="8"/>
        <v>2</v>
      </c>
      <c r="F82" s="170" t="s">
        <v>69</v>
      </c>
      <c r="G82" s="171" t="s">
        <v>255</v>
      </c>
      <c r="H82" s="171" t="s">
        <v>562</v>
      </c>
      <c r="I82" s="171" t="s">
        <v>34</v>
      </c>
      <c r="J82" s="173">
        <v>13</v>
      </c>
      <c r="K82" s="173">
        <v>1</v>
      </c>
      <c r="L82" s="174" t="s">
        <v>728</v>
      </c>
      <c r="M82" s="173">
        <v>2</v>
      </c>
      <c r="N82" s="174" t="s">
        <v>587</v>
      </c>
      <c r="O82" s="173">
        <v>6</v>
      </c>
      <c r="P82" s="173">
        <v>2</v>
      </c>
      <c r="Q82" s="174" t="s">
        <v>730</v>
      </c>
      <c r="R82" s="173">
        <v>0</v>
      </c>
      <c r="S82" s="174" t="s">
        <v>34</v>
      </c>
      <c r="T82" s="173">
        <v>5</v>
      </c>
      <c r="U82" s="173">
        <v>1</v>
      </c>
      <c r="V82" s="171" t="s">
        <v>729</v>
      </c>
      <c r="W82" s="173">
        <v>1</v>
      </c>
      <c r="X82" s="174" t="s">
        <v>588</v>
      </c>
      <c r="Y82" s="171" t="s">
        <v>731</v>
      </c>
      <c r="Z82" s="176" t="s">
        <v>519</v>
      </c>
      <c r="AA82" s="172" t="s">
        <v>425</v>
      </c>
    </row>
    <row r="83" spans="1:28" ht="15" customHeight="1" x14ac:dyDescent="0.15">
      <c r="A83" s="208" t="s">
        <v>233</v>
      </c>
      <c r="B83" s="168" t="s">
        <v>247</v>
      </c>
      <c r="C83" s="169">
        <f t="shared" si="7"/>
        <v>0</v>
      </c>
      <c r="D83" s="169"/>
      <c r="E83" s="108">
        <f t="shared" si="8"/>
        <v>0</v>
      </c>
      <c r="F83" s="170" t="s">
        <v>150</v>
      </c>
      <c r="G83" s="171" t="s">
        <v>34</v>
      </c>
      <c r="H83" s="171" t="s">
        <v>34</v>
      </c>
      <c r="I83" s="171" t="s">
        <v>34</v>
      </c>
      <c r="J83" s="173" t="s">
        <v>34</v>
      </c>
      <c r="K83" s="173" t="s">
        <v>34</v>
      </c>
      <c r="L83" s="174" t="s">
        <v>34</v>
      </c>
      <c r="M83" s="173" t="s">
        <v>34</v>
      </c>
      <c r="N83" s="174" t="s">
        <v>34</v>
      </c>
      <c r="O83" s="173" t="s">
        <v>34</v>
      </c>
      <c r="P83" s="173" t="s">
        <v>34</v>
      </c>
      <c r="Q83" s="174" t="s">
        <v>34</v>
      </c>
      <c r="R83" s="173" t="s">
        <v>34</v>
      </c>
      <c r="S83" s="174" t="s">
        <v>34</v>
      </c>
      <c r="T83" s="173" t="s">
        <v>34</v>
      </c>
      <c r="U83" s="173" t="s">
        <v>34</v>
      </c>
      <c r="V83" s="174" t="s">
        <v>34</v>
      </c>
      <c r="W83" s="173" t="s">
        <v>34</v>
      </c>
      <c r="X83" s="174" t="s">
        <v>34</v>
      </c>
      <c r="Y83" s="174" t="s">
        <v>34</v>
      </c>
      <c r="Z83" s="176" t="s">
        <v>563</v>
      </c>
      <c r="AA83" s="176" t="s">
        <v>520</v>
      </c>
      <c r="AB83" s="185" t="s">
        <v>34</v>
      </c>
    </row>
    <row r="84" spans="1:28" ht="15" customHeight="1" x14ac:dyDescent="0.15">
      <c r="A84" s="208" t="s">
        <v>784</v>
      </c>
      <c r="B84" s="168" t="s">
        <v>247</v>
      </c>
      <c r="C84" s="169">
        <f t="shared" si="7"/>
        <v>0</v>
      </c>
      <c r="D84" s="169"/>
      <c r="E84" s="108">
        <f t="shared" si="8"/>
        <v>0</v>
      </c>
      <c r="F84" s="170" t="s">
        <v>150</v>
      </c>
      <c r="G84" s="171" t="s">
        <v>34</v>
      </c>
      <c r="H84" s="171" t="s">
        <v>34</v>
      </c>
      <c r="I84" s="171" t="s">
        <v>34</v>
      </c>
      <c r="J84" s="173" t="s">
        <v>34</v>
      </c>
      <c r="K84" s="173" t="s">
        <v>34</v>
      </c>
      <c r="L84" s="174" t="s">
        <v>34</v>
      </c>
      <c r="M84" s="173" t="s">
        <v>34</v>
      </c>
      <c r="N84" s="174" t="s">
        <v>34</v>
      </c>
      <c r="O84" s="173" t="s">
        <v>34</v>
      </c>
      <c r="P84" s="173" t="s">
        <v>34</v>
      </c>
      <c r="Q84" s="174" t="s">
        <v>34</v>
      </c>
      <c r="R84" s="173" t="s">
        <v>34</v>
      </c>
      <c r="S84" s="174" t="s">
        <v>34</v>
      </c>
      <c r="T84" s="173" t="s">
        <v>34</v>
      </c>
      <c r="U84" s="173" t="s">
        <v>34</v>
      </c>
      <c r="V84" s="174" t="s">
        <v>34</v>
      </c>
      <c r="W84" s="173" t="s">
        <v>34</v>
      </c>
      <c r="X84" s="174" t="s">
        <v>34</v>
      </c>
      <c r="Y84" s="174" t="s">
        <v>34</v>
      </c>
      <c r="Z84" s="176" t="s">
        <v>564</v>
      </c>
      <c r="AA84" s="172" t="s">
        <v>425</v>
      </c>
    </row>
    <row r="85" spans="1:28" ht="15" customHeight="1" x14ac:dyDescent="0.15">
      <c r="A85" s="208" t="s">
        <v>234</v>
      </c>
      <c r="B85" s="168" t="s">
        <v>247</v>
      </c>
      <c r="C85" s="169">
        <f t="shared" si="7"/>
        <v>0</v>
      </c>
      <c r="D85" s="169"/>
      <c r="E85" s="108">
        <f t="shared" si="8"/>
        <v>0</v>
      </c>
      <c r="F85" s="170" t="s">
        <v>150</v>
      </c>
      <c r="G85" s="171" t="s">
        <v>34</v>
      </c>
      <c r="H85" s="171" t="s">
        <v>34</v>
      </c>
      <c r="I85" s="171" t="s">
        <v>34</v>
      </c>
      <c r="J85" s="173" t="s">
        <v>34</v>
      </c>
      <c r="K85" s="173" t="s">
        <v>34</v>
      </c>
      <c r="L85" s="174" t="s">
        <v>34</v>
      </c>
      <c r="M85" s="173" t="s">
        <v>34</v>
      </c>
      <c r="N85" s="174" t="s">
        <v>34</v>
      </c>
      <c r="O85" s="173" t="s">
        <v>34</v>
      </c>
      <c r="P85" s="173" t="s">
        <v>34</v>
      </c>
      <c r="Q85" s="174" t="s">
        <v>34</v>
      </c>
      <c r="R85" s="173" t="s">
        <v>34</v>
      </c>
      <c r="S85" s="174" t="s">
        <v>34</v>
      </c>
      <c r="T85" s="173" t="s">
        <v>34</v>
      </c>
      <c r="U85" s="173" t="s">
        <v>34</v>
      </c>
      <c r="V85" s="174" t="s">
        <v>34</v>
      </c>
      <c r="W85" s="173" t="s">
        <v>34</v>
      </c>
      <c r="X85" s="174" t="s">
        <v>34</v>
      </c>
      <c r="Y85" s="174" t="s">
        <v>34</v>
      </c>
      <c r="Z85" s="176" t="s">
        <v>521</v>
      </c>
      <c r="AA85" s="171" t="s">
        <v>522</v>
      </c>
      <c r="AB85" s="185" t="s">
        <v>34</v>
      </c>
    </row>
    <row r="86" spans="1:28" ht="15" customHeight="1" x14ac:dyDescent="0.15">
      <c r="A86" s="208" t="s">
        <v>85</v>
      </c>
      <c r="B86" s="168" t="s">
        <v>245</v>
      </c>
      <c r="C86" s="169">
        <f t="shared" si="7"/>
        <v>2</v>
      </c>
      <c r="D86" s="169"/>
      <c r="E86" s="108">
        <f t="shared" si="8"/>
        <v>2</v>
      </c>
      <c r="F86" s="170" t="s">
        <v>69</v>
      </c>
      <c r="G86" s="171" t="s">
        <v>269</v>
      </c>
      <c r="H86" s="171" t="s">
        <v>268</v>
      </c>
      <c r="I86" s="171" t="s">
        <v>34</v>
      </c>
      <c r="J86" s="173">
        <v>5</v>
      </c>
      <c r="K86" s="173">
        <v>4</v>
      </c>
      <c r="L86" s="174" t="s">
        <v>584</v>
      </c>
      <c r="M86" s="173">
        <v>0</v>
      </c>
      <c r="N86" s="174" t="s">
        <v>34</v>
      </c>
      <c r="O86" s="173">
        <v>5</v>
      </c>
      <c r="P86" s="173">
        <v>2</v>
      </c>
      <c r="Q86" s="111" t="s">
        <v>732</v>
      </c>
      <c r="R86" s="173">
        <v>0</v>
      </c>
      <c r="S86" s="174" t="s">
        <v>34</v>
      </c>
      <c r="T86" s="173">
        <v>3</v>
      </c>
      <c r="U86" s="173">
        <v>2</v>
      </c>
      <c r="V86" s="171" t="s">
        <v>585</v>
      </c>
      <c r="W86" s="173">
        <v>0</v>
      </c>
      <c r="X86" s="174" t="s">
        <v>34</v>
      </c>
      <c r="Y86" s="174" t="s">
        <v>733</v>
      </c>
      <c r="Z86" s="176" t="s">
        <v>523</v>
      </c>
      <c r="AA86" s="181" t="s">
        <v>524</v>
      </c>
      <c r="AB86" s="185" t="s">
        <v>34</v>
      </c>
    </row>
    <row r="87" spans="1:28" ht="15" customHeight="1" x14ac:dyDescent="0.15">
      <c r="A87" s="208" t="s">
        <v>235</v>
      </c>
      <c r="B87" s="168" t="s">
        <v>247</v>
      </c>
      <c r="C87" s="169">
        <f t="shared" si="7"/>
        <v>0</v>
      </c>
      <c r="D87" s="169"/>
      <c r="E87" s="108">
        <f t="shared" si="8"/>
        <v>0</v>
      </c>
      <c r="F87" s="170" t="s">
        <v>150</v>
      </c>
      <c r="G87" s="171" t="s">
        <v>34</v>
      </c>
      <c r="H87" s="171" t="s">
        <v>34</v>
      </c>
      <c r="I87" s="171" t="s">
        <v>34</v>
      </c>
      <c r="J87" s="173" t="s">
        <v>34</v>
      </c>
      <c r="K87" s="173" t="s">
        <v>34</v>
      </c>
      <c r="L87" s="174" t="s">
        <v>34</v>
      </c>
      <c r="M87" s="173" t="s">
        <v>34</v>
      </c>
      <c r="N87" s="174" t="s">
        <v>34</v>
      </c>
      <c r="O87" s="173" t="s">
        <v>34</v>
      </c>
      <c r="P87" s="173" t="s">
        <v>34</v>
      </c>
      <c r="Q87" s="174" t="s">
        <v>34</v>
      </c>
      <c r="R87" s="173" t="s">
        <v>34</v>
      </c>
      <c r="S87" s="174" t="s">
        <v>34</v>
      </c>
      <c r="T87" s="173" t="s">
        <v>34</v>
      </c>
      <c r="U87" s="173" t="s">
        <v>34</v>
      </c>
      <c r="V87" s="174" t="s">
        <v>34</v>
      </c>
      <c r="W87" s="173" t="s">
        <v>34</v>
      </c>
      <c r="X87" s="174" t="s">
        <v>34</v>
      </c>
      <c r="Y87" s="174" t="s">
        <v>34</v>
      </c>
      <c r="Z87" s="176" t="s">
        <v>525</v>
      </c>
      <c r="AA87" s="176" t="s">
        <v>654</v>
      </c>
      <c r="AB87" s="185" t="s">
        <v>34</v>
      </c>
    </row>
    <row r="88" spans="1:28" ht="15" customHeight="1" x14ac:dyDescent="0.15">
      <c r="A88" s="207" t="s">
        <v>5</v>
      </c>
      <c r="B88" s="162"/>
      <c r="C88" s="163"/>
      <c r="D88" s="163"/>
      <c r="E88" s="164"/>
      <c r="F88" s="165"/>
      <c r="G88" s="166"/>
      <c r="H88" s="166"/>
      <c r="I88" s="166"/>
      <c r="J88" s="177"/>
      <c r="K88" s="177"/>
      <c r="L88" s="178"/>
      <c r="M88" s="177"/>
      <c r="N88" s="178"/>
      <c r="O88" s="177"/>
      <c r="P88" s="177"/>
      <c r="Q88" s="178"/>
      <c r="R88" s="177"/>
      <c r="S88" s="178"/>
      <c r="T88" s="177"/>
      <c r="U88" s="177"/>
      <c r="V88" s="178"/>
      <c r="W88" s="177"/>
      <c r="X88" s="178"/>
      <c r="Y88" s="166"/>
      <c r="Z88" s="165"/>
      <c r="AA88" s="165"/>
    </row>
    <row r="89" spans="1:28" ht="15" customHeight="1" x14ac:dyDescent="0.15">
      <c r="A89" s="208" t="s">
        <v>236</v>
      </c>
      <c r="B89" s="168" t="s">
        <v>247</v>
      </c>
      <c r="C89" s="169">
        <f t="shared" si="7"/>
        <v>0</v>
      </c>
      <c r="D89" s="169"/>
      <c r="E89" s="108">
        <f t="shared" ref="E89:E99" si="9">C89*(1-D89)</f>
        <v>0</v>
      </c>
      <c r="F89" s="170" t="s">
        <v>150</v>
      </c>
      <c r="G89" s="171" t="s">
        <v>34</v>
      </c>
      <c r="H89" s="171" t="s">
        <v>34</v>
      </c>
      <c r="I89" s="171" t="s">
        <v>34</v>
      </c>
      <c r="J89" s="173" t="s">
        <v>34</v>
      </c>
      <c r="K89" s="173" t="s">
        <v>34</v>
      </c>
      <c r="L89" s="174" t="s">
        <v>34</v>
      </c>
      <c r="M89" s="173" t="s">
        <v>34</v>
      </c>
      <c r="N89" s="174" t="s">
        <v>34</v>
      </c>
      <c r="O89" s="173" t="s">
        <v>34</v>
      </c>
      <c r="P89" s="173" t="s">
        <v>34</v>
      </c>
      <c r="Q89" s="174" t="s">
        <v>34</v>
      </c>
      <c r="R89" s="173" t="s">
        <v>34</v>
      </c>
      <c r="S89" s="174" t="s">
        <v>34</v>
      </c>
      <c r="T89" s="173" t="s">
        <v>34</v>
      </c>
      <c r="U89" s="173" t="s">
        <v>34</v>
      </c>
      <c r="V89" s="174" t="s">
        <v>34</v>
      </c>
      <c r="W89" s="173" t="s">
        <v>34</v>
      </c>
      <c r="X89" s="174" t="s">
        <v>34</v>
      </c>
      <c r="Y89" s="174" t="s">
        <v>34</v>
      </c>
      <c r="Z89" s="176" t="s">
        <v>526</v>
      </c>
      <c r="AA89" s="176" t="s">
        <v>527</v>
      </c>
      <c r="AB89" s="185" t="s">
        <v>34</v>
      </c>
    </row>
    <row r="90" spans="1:28" ht="15" customHeight="1" x14ac:dyDescent="0.15">
      <c r="A90" s="208" t="s">
        <v>237</v>
      </c>
      <c r="B90" s="168" t="s">
        <v>247</v>
      </c>
      <c r="C90" s="169">
        <f t="shared" si="7"/>
        <v>0</v>
      </c>
      <c r="D90" s="169"/>
      <c r="E90" s="108">
        <f t="shared" si="9"/>
        <v>0</v>
      </c>
      <c r="F90" s="170" t="s">
        <v>150</v>
      </c>
      <c r="G90" s="171" t="s">
        <v>34</v>
      </c>
      <c r="H90" s="171" t="s">
        <v>34</v>
      </c>
      <c r="I90" s="171" t="s">
        <v>34</v>
      </c>
      <c r="J90" s="173" t="s">
        <v>34</v>
      </c>
      <c r="K90" s="173" t="s">
        <v>34</v>
      </c>
      <c r="L90" s="174" t="s">
        <v>34</v>
      </c>
      <c r="M90" s="173" t="s">
        <v>34</v>
      </c>
      <c r="N90" s="174" t="s">
        <v>34</v>
      </c>
      <c r="O90" s="173" t="s">
        <v>34</v>
      </c>
      <c r="P90" s="173" t="s">
        <v>34</v>
      </c>
      <c r="Q90" s="174" t="s">
        <v>34</v>
      </c>
      <c r="R90" s="173" t="s">
        <v>34</v>
      </c>
      <c r="S90" s="174" t="s">
        <v>34</v>
      </c>
      <c r="T90" s="173" t="s">
        <v>34</v>
      </c>
      <c r="U90" s="173" t="s">
        <v>34</v>
      </c>
      <c r="V90" s="174" t="s">
        <v>34</v>
      </c>
      <c r="W90" s="173" t="s">
        <v>34</v>
      </c>
      <c r="X90" s="174" t="s">
        <v>34</v>
      </c>
      <c r="Y90" s="174" t="s">
        <v>34</v>
      </c>
      <c r="Z90" s="176" t="s">
        <v>528</v>
      </c>
      <c r="AA90" s="176" t="s">
        <v>529</v>
      </c>
      <c r="AB90" s="185" t="s">
        <v>34</v>
      </c>
    </row>
    <row r="91" spans="1:28" ht="15" customHeight="1" x14ac:dyDescent="0.15">
      <c r="A91" s="208" t="s">
        <v>103</v>
      </c>
      <c r="B91" s="168" t="s">
        <v>246</v>
      </c>
      <c r="C91" s="169">
        <f t="shared" si="7"/>
        <v>1</v>
      </c>
      <c r="D91" s="169"/>
      <c r="E91" s="108">
        <f t="shared" si="9"/>
        <v>1</v>
      </c>
      <c r="F91" s="170" t="s">
        <v>431</v>
      </c>
      <c r="G91" s="171" t="s">
        <v>252</v>
      </c>
      <c r="H91" s="171" t="s">
        <v>548</v>
      </c>
      <c r="I91" s="171" t="s">
        <v>34</v>
      </c>
      <c r="J91" s="173">
        <v>1</v>
      </c>
      <c r="K91" s="173">
        <v>1</v>
      </c>
      <c r="L91" s="174" t="s">
        <v>595</v>
      </c>
      <c r="M91" s="173">
        <v>0</v>
      </c>
      <c r="N91" s="174" t="s">
        <v>34</v>
      </c>
      <c r="O91" s="173">
        <v>3</v>
      </c>
      <c r="P91" s="173">
        <v>1</v>
      </c>
      <c r="Q91" s="174" t="s">
        <v>594</v>
      </c>
      <c r="R91" s="173">
        <v>2</v>
      </c>
      <c r="S91" s="174" t="s">
        <v>734</v>
      </c>
      <c r="T91" s="173">
        <v>0</v>
      </c>
      <c r="U91" s="173">
        <v>0</v>
      </c>
      <c r="V91" s="174" t="s">
        <v>34</v>
      </c>
      <c r="W91" s="173">
        <v>0</v>
      </c>
      <c r="X91" s="174" t="s">
        <v>34</v>
      </c>
      <c r="Y91" s="174" t="s">
        <v>735</v>
      </c>
      <c r="Z91" s="176" t="s">
        <v>530</v>
      </c>
      <c r="AA91" s="182" t="s">
        <v>531</v>
      </c>
      <c r="AB91" s="185" t="s">
        <v>34</v>
      </c>
    </row>
    <row r="92" spans="1:28" ht="15" customHeight="1" x14ac:dyDescent="0.15">
      <c r="A92" s="208" t="s">
        <v>238</v>
      </c>
      <c r="B92" s="168" t="s">
        <v>247</v>
      </c>
      <c r="C92" s="169">
        <f t="shared" si="7"/>
        <v>0</v>
      </c>
      <c r="D92" s="169"/>
      <c r="E92" s="108">
        <f t="shared" si="9"/>
        <v>0</v>
      </c>
      <c r="F92" s="170" t="s">
        <v>150</v>
      </c>
      <c r="G92" s="171" t="s">
        <v>34</v>
      </c>
      <c r="H92" s="171" t="s">
        <v>34</v>
      </c>
      <c r="I92" s="171" t="s">
        <v>34</v>
      </c>
      <c r="J92" s="173" t="s">
        <v>34</v>
      </c>
      <c r="K92" s="173" t="s">
        <v>34</v>
      </c>
      <c r="L92" s="174" t="s">
        <v>34</v>
      </c>
      <c r="M92" s="173" t="s">
        <v>34</v>
      </c>
      <c r="N92" s="174" t="s">
        <v>34</v>
      </c>
      <c r="O92" s="173" t="s">
        <v>34</v>
      </c>
      <c r="P92" s="173" t="s">
        <v>34</v>
      </c>
      <c r="Q92" s="174" t="s">
        <v>34</v>
      </c>
      <c r="R92" s="173" t="s">
        <v>34</v>
      </c>
      <c r="S92" s="174" t="s">
        <v>34</v>
      </c>
      <c r="T92" s="173" t="s">
        <v>34</v>
      </c>
      <c r="U92" s="173" t="s">
        <v>34</v>
      </c>
      <c r="V92" s="174" t="s">
        <v>34</v>
      </c>
      <c r="W92" s="173" t="s">
        <v>34</v>
      </c>
      <c r="X92" s="174" t="s">
        <v>34</v>
      </c>
      <c r="Y92" s="174" t="s">
        <v>34</v>
      </c>
      <c r="Z92" s="176" t="s">
        <v>532</v>
      </c>
      <c r="AA92" s="183" t="s">
        <v>425</v>
      </c>
    </row>
    <row r="93" spans="1:28" ht="15" customHeight="1" x14ac:dyDescent="0.15">
      <c r="A93" s="208" t="s">
        <v>109</v>
      </c>
      <c r="B93" s="168" t="s">
        <v>246</v>
      </c>
      <c r="C93" s="169">
        <f t="shared" si="7"/>
        <v>1</v>
      </c>
      <c r="D93" s="169"/>
      <c r="E93" s="108">
        <f t="shared" si="9"/>
        <v>1</v>
      </c>
      <c r="F93" s="170" t="s">
        <v>431</v>
      </c>
      <c r="G93" s="171" t="s">
        <v>252</v>
      </c>
      <c r="H93" s="171" t="s">
        <v>401</v>
      </c>
      <c r="I93" s="171" t="s">
        <v>736</v>
      </c>
      <c r="J93" s="173">
        <v>5</v>
      </c>
      <c r="K93" s="173">
        <v>1</v>
      </c>
      <c r="L93" s="174" t="s">
        <v>737</v>
      </c>
      <c r="M93" s="173">
        <v>0</v>
      </c>
      <c r="N93" s="174" t="s">
        <v>34</v>
      </c>
      <c r="O93" s="173">
        <v>0</v>
      </c>
      <c r="P93" s="173">
        <v>0</v>
      </c>
      <c r="Q93" s="174" t="s">
        <v>34</v>
      </c>
      <c r="R93" s="173">
        <v>0</v>
      </c>
      <c r="S93" s="174" t="s">
        <v>34</v>
      </c>
      <c r="T93" s="173">
        <v>0</v>
      </c>
      <c r="U93" s="173">
        <v>0</v>
      </c>
      <c r="V93" s="174" t="s">
        <v>34</v>
      </c>
      <c r="W93" s="173">
        <v>0</v>
      </c>
      <c r="X93" s="174" t="s">
        <v>34</v>
      </c>
      <c r="Y93" s="171" t="s">
        <v>738</v>
      </c>
      <c r="Z93" s="176" t="s">
        <v>533</v>
      </c>
      <c r="AA93" s="176" t="s">
        <v>534</v>
      </c>
      <c r="AB93" s="185" t="s">
        <v>34</v>
      </c>
    </row>
    <row r="94" spans="1:28" ht="15" customHeight="1" x14ac:dyDescent="0.15">
      <c r="A94" s="208" t="s">
        <v>99</v>
      </c>
      <c r="B94" s="168" t="s">
        <v>246</v>
      </c>
      <c r="C94" s="169">
        <f t="shared" si="7"/>
        <v>1</v>
      </c>
      <c r="D94" s="169"/>
      <c r="E94" s="108">
        <f t="shared" si="9"/>
        <v>1</v>
      </c>
      <c r="F94" s="205" t="s">
        <v>755</v>
      </c>
      <c r="G94" s="205" t="s">
        <v>252</v>
      </c>
      <c r="H94" s="205" t="s">
        <v>756</v>
      </c>
      <c r="I94" s="205" t="s">
        <v>757</v>
      </c>
      <c r="J94" s="206">
        <v>2</v>
      </c>
      <c r="K94" s="206">
        <v>0</v>
      </c>
      <c r="L94" s="205" t="s">
        <v>34</v>
      </c>
      <c r="M94" s="206">
        <v>0</v>
      </c>
      <c r="N94" s="205" t="s">
        <v>34</v>
      </c>
      <c r="O94" s="206">
        <v>19</v>
      </c>
      <c r="P94" s="206">
        <v>0</v>
      </c>
      <c r="Q94" s="205" t="s">
        <v>34</v>
      </c>
      <c r="R94" s="206">
        <v>0</v>
      </c>
      <c r="S94" s="205" t="s">
        <v>34</v>
      </c>
      <c r="T94" s="173">
        <v>31</v>
      </c>
      <c r="U94" s="173">
        <v>5</v>
      </c>
      <c r="V94" s="174" t="s">
        <v>758</v>
      </c>
      <c r="W94" s="205" t="s">
        <v>34</v>
      </c>
      <c r="X94" s="205" t="s">
        <v>34</v>
      </c>
      <c r="Y94" s="205" t="s">
        <v>775</v>
      </c>
      <c r="Z94" s="205" t="s">
        <v>535</v>
      </c>
      <c r="AA94" s="205" t="s">
        <v>425</v>
      </c>
    </row>
    <row r="95" spans="1:28" ht="15" customHeight="1" x14ac:dyDescent="0.15">
      <c r="A95" s="208" t="s">
        <v>73</v>
      </c>
      <c r="B95" s="168" t="s">
        <v>247</v>
      </c>
      <c r="C95" s="169">
        <f t="shared" si="7"/>
        <v>0</v>
      </c>
      <c r="D95" s="169"/>
      <c r="E95" s="108">
        <f t="shared" si="9"/>
        <v>0</v>
      </c>
      <c r="F95" s="170" t="s">
        <v>431</v>
      </c>
      <c r="G95" s="171" t="s">
        <v>252</v>
      </c>
      <c r="H95" s="171" t="s">
        <v>565</v>
      </c>
      <c r="I95" s="171" t="s">
        <v>34</v>
      </c>
      <c r="J95" s="173">
        <v>0</v>
      </c>
      <c r="K95" s="173">
        <v>0</v>
      </c>
      <c r="L95" s="171" t="s">
        <v>34</v>
      </c>
      <c r="M95" s="173">
        <v>0</v>
      </c>
      <c r="N95" s="171" t="s">
        <v>34</v>
      </c>
      <c r="O95" s="173">
        <v>2</v>
      </c>
      <c r="P95" s="173">
        <v>0</v>
      </c>
      <c r="Q95" s="174" t="s">
        <v>34</v>
      </c>
      <c r="R95" s="173">
        <v>0</v>
      </c>
      <c r="S95" s="174" t="s">
        <v>34</v>
      </c>
      <c r="T95" s="173">
        <v>1</v>
      </c>
      <c r="U95" s="173">
        <v>0</v>
      </c>
      <c r="V95" s="174" t="s">
        <v>34</v>
      </c>
      <c r="W95" s="173">
        <v>0</v>
      </c>
      <c r="X95" s="174" t="s">
        <v>34</v>
      </c>
      <c r="Y95" s="174" t="s">
        <v>739</v>
      </c>
      <c r="Z95" s="111" t="s">
        <v>536</v>
      </c>
      <c r="AA95" s="184" t="s">
        <v>537</v>
      </c>
      <c r="AB95" s="185" t="s">
        <v>34</v>
      </c>
    </row>
    <row r="96" spans="1:28" ht="15" customHeight="1" x14ac:dyDescent="0.15">
      <c r="A96" s="208" t="s">
        <v>239</v>
      </c>
      <c r="B96" s="168" t="s">
        <v>247</v>
      </c>
      <c r="C96" s="169">
        <f t="shared" si="7"/>
        <v>0</v>
      </c>
      <c r="D96" s="169"/>
      <c r="E96" s="108">
        <f t="shared" si="9"/>
        <v>0</v>
      </c>
      <c r="F96" s="170" t="s">
        <v>431</v>
      </c>
      <c r="G96" s="179" t="s">
        <v>255</v>
      </c>
      <c r="H96" s="179" t="s">
        <v>254</v>
      </c>
      <c r="I96" s="171" t="s">
        <v>34</v>
      </c>
      <c r="J96" s="173">
        <v>0</v>
      </c>
      <c r="K96" s="173">
        <v>0</v>
      </c>
      <c r="L96" s="171" t="s">
        <v>34</v>
      </c>
      <c r="M96" s="173">
        <v>0</v>
      </c>
      <c r="N96" s="171" t="s">
        <v>34</v>
      </c>
      <c r="O96" s="173">
        <v>0</v>
      </c>
      <c r="P96" s="173">
        <v>0</v>
      </c>
      <c r="Q96" s="171" t="s">
        <v>34</v>
      </c>
      <c r="R96" s="173">
        <v>0</v>
      </c>
      <c r="S96" s="171" t="s">
        <v>34</v>
      </c>
      <c r="T96" s="173">
        <v>0</v>
      </c>
      <c r="U96" s="173">
        <v>0</v>
      </c>
      <c r="V96" s="171" t="s">
        <v>34</v>
      </c>
      <c r="W96" s="173">
        <v>0</v>
      </c>
      <c r="X96" s="171" t="s">
        <v>34</v>
      </c>
      <c r="Y96" s="171" t="s">
        <v>596</v>
      </c>
      <c r="Z96" s="176" t="s">
        <v>538</v>
      </c>
      <c r="AA96" s="182" t="s">
        <v>539</v>
      </c>
      <c r="AB96" s="185" t="s">
        <v>34</v>
      </c>
    </row>
    <row r="97" spans="1:28" ht="15" customHeight="1" x14ac:dyDescent="0.15">
      <c r="A97" s="208" t="s">
        <v>178</v>
      </c>
      <c r="B97" s="168" t="s">
        <v>247</v>
      </c>
      <c r="C97" s="169">
        <f t="shared" si="7"/>
        <v>0</v>
      </c>
      <c r="D97" s="169"/>
      <c r="E97" s="108">
        <f t="shared" si="9"/>
        <v>0</v>
      </c>
      <c r="F97" s="170" t="s">
        <v>150</v>
      </c>
      <c r="G97" s="171" t="s">
        <v>34</v>
      </c>
      <c r="H97" s="171" t="s">
        <v>34</v>
      </c>
      <c r="I97" s="171" t="s">
        <v>34</v>
      </c>
      <c r="J97" s="173" t="s">
        <v>34</v>
      </c>
      <c r="K97" s="173" t="s">
        <v>34</v>
      </c>
      <c r="L97" s="174" t="s">
        <v>34</v>
      </c>
      <c r="M97" s="173" t="s">
        <v>34</v>
      </c>
      <c r="N97" s="174" t="s">
        <v>34</v>
      </c>
      <c r="O97" s="173" t="s">
        <v>34</v>
      </c>
      <c r="P97" s="173" t="s">
        <v>34</v>
      </c>
      <c r="Q97" s="174" t="s">
        <v>34</v>
      </c>
      <c r="R97" s="173" t="s">
        <v>34</v>
      </c>
      <c r="S97" s="174" t="s">
        <v>34</v>
      </c>
      <c r="T97" s="173" t="s">
        <v>34</v>
      </c>
      <c r="U97" s="173" t="s">
        <v>34</v>
      </c>
      <c r="V97" s="174" t="s">
        <v>34</v>
      </c>
      <c r="W97" s="173" t="s">
        <v>34</v>
      </c>
      <c r="X97" s="174" t="s">
        <v>34</v>
      </c>
      <c r="Y97" s="174" t="s">
        <v>34</v>
      </c>
      <c r="Z97" s="176" t="s">
        <v>540</v>
      </c>
      <c r="AA97" s="183" t="s">
        <v>566</v>
      </c>
      <c r="AB97" s="185" t="s">
        <v>34</v>
      </c>
    </row>
    <row r="98" spans="1:28" ht="15" customHeight="1" x14ac:dyDescent="0.15">
      <c r="A98" s="208" t="s">
        <v>240</v>
      </c>
      <c r="B98" s="168" t="s">
        <v>247</v>
      </c>
      <c r="C98" s="169">
        <f t="shared" si="7"/>
        <v>0</v>
      </c>
      <c r="D98" s="169"/>
      <c r="E98" s="108">
        <f t="shared" si="9"/>
        <v>0</v>
      </c>
      <c r="F98" s="170" t="s">
        <v>150</v>
      </c>
      <c r="G98" s="171" t="s">
        <v>34</v>
      </c>
      <c r="H98" s="171" t="s">
        <v>34</v>
      </c>
      <c r="I98" s="171" t="s">
        <v>34</v>
      </c>
      <c r="J98" s="173" t="s">
        <v>34</v>
      </c>
      <c r="K98" s="173" t="s">
        <v>34</v>
      </c>
      <c r="L98" s="174" t="s">
        <v>34</v>
      </c>
      <c r="M98" s="173" t="s">
        <v>34</v>
      </c>
      <c r="N98" s="174" t="s">
        <v>34</v>
      </c>
      <c r="O98" s="173" t="s">
        <v>34</v>
      </c>
      <c r="P98" s="173" t="s">
        <v>34</v>
      </c>
      <c r="Q98" s="174" t="s">
        <v>34</v>
      </c>
      <c r="R98" s="173" t="s">
        <v>34</v>
      </c>
      <c r="S98" s="174" t="s">
        <v>34</v>
      </c>
      <c r="T98" s="173" t="s">
        <v>34</v>
      </c>
      <c r="U98" s="173" t="s">
        <v>34</v>
      </c>
      <c r="V98" s="174" t="s">
        <v>34</v>
      </c>
      <c r="W98" s="173" t="s">
        <v>34</v>
      </c>
      <c r="X98" s="174" t="s">
        <v>34</v>
      </c>
      <c r="Y98" s="174" t="s">
        <v>34</v>
      </c>
      <c r="Z98" s="176" t="s">
        <v>541</v>
      </c>
      <c r="AA98" s="171" t="s">
        <v>425</v>
      </c>
      <c r="AB98" s="185" t="s">
        <v>34</v>
      </c>
    </row>
    <row r="99" spans="1:28" ht="15" customHeight="1" x14ac:dyDescent="0.15">
      <c r="A99" s="208" t="s">
        <v>241</v>
      </c>
      <c r="B99" s="168" t="s">
        <v>247</v>
      </c>
      <c r="C99" s="169">
        <f t="shared" si="7"/>
        <v>0</v>
      </c>
      <c r="D99" s="169"/>
      <c r="E99" s="108">
        <f t="shared" si="9"/>
        <v>0</v>
      </c>
      <c r="F99" s="170" t="s">
        <v>150</v>
      </c>
      <c r="G99" s="171" t="s">
        <v>34</v>
      </c>
      <c r="H99" s="171" t="s">
        <v>34</v>
      </c>
      <c r="I99" s="171" t="s">
        <v>34</v>
      </c>
      <c r="J99" s="173" t="s">
        <v>34</v>
      </c>
      <c r="K99" s="173" t="s">
        <v>34</v>
      </c>
      <c r="L99" s="174" t="s">
        <v>34</v>
      </c>
      <c r="M99" s="173" t="s">
        <v>34</v>
      </c>
      <c r="N99" s="174" t="s">
        <v>34</v>
      </c>
      <c r="O99" s="173" t="s">
        <v>34</v>
      </c>
      <c r="P99" s="173" t="s">
        <v>34</v>
      </c>
      <c r="Q99" s="174" t="s">
        <v>34</v>
      </c>
      <c r="R99" s="173" t="s">
        <v>34</v>
      </c>
      <c r="S99" s="174" t="s">
        <v>34</v>
      </c>
      <c r="T99" s="173" t="s">
        <v>34</v>
      </c>
      <c r="U99" s="173" t="s">
        <v>34</v>
      </c>
      <c r="V99" s="174" t="s">
        <v>34</v>
      </c>
      <c r="W99" s="173" t="s">
        <v>34</v>
      </c>
      <c r="X99" s="174" t="s">
        <v>34</v>
      </c>
      <c r="Y99" s="174" t="s">
        <v>34</v>
      </c>
      <c r="Z99" s="176" t="s">
        <v>542</v>
      </c>
      <c r="AA99" s="171" t="s">
        <v>425</v>
      </c>
      <c r="AB99" s="185" t="s">
        <v>34</v>
      </c>
    </row>
    <row r="100" spans="1:28" x14ac:dyDescent="0.15">
      <c r="A100" s="47"/>
    </row>
    <row r="101" spans="1:28" x14ac:dyDescent="0.15">
      <c r="A101" s="47"/>
    </row>
    <row r="102" spans="1:28" x14ac:dyDescent="0.15">
      <c r="G102" s="57"/>
    </row>
    <row r="105" spans="1:28" x14ac:dyDescent="0.15">
      <c r="A105" s="51"/>
      <c r="B105" s="52"/>
      <c r="C105" s="48"/>
      <c r="D105" s="48"/>
      <c r="E105" s="48"/>
      <c r="F105" s="44"/>
      <c r="G105" s="44"/>
      <c r="H105" s="44"/>
      <c r="I105" s="44"/>
      <c r="J105" s="48"/>
      <c r="K105" s="48"/>
      <c r="L105" s="114"/>
      <c r="M105" s="48"/>
      <c r="N105" s="114"/>
      <c r="O105" s="48"/>
      <c r="P105" s="48"/>
      <c r="Q105" s="114"/>
      <c r="R105" s="48"/>
      <c r="S105" s="114"/>
      <c r="T105" s="48"/>
      <c r="U105" s="48"/>
      <c r="V105" s="114"/>
      <c r="W105" s="48"/>
      <c r="X105" s="114"/>
      <c r="Y105" s="44"/>
      <c r="Z105" s="44"/>
      <c r="AA105" s="44"/>
    </row>
    <row r="106" spans="1:28" x14ac:dyDescent="0.15">
      <c r="C106" s="48"/>
      <c r="D106" s="48"/>
      <c r="E106" s="48"/>
      <c r="F106" s="44"/>
      <c r="G106" s="44"/>
      <c r="H106" s="44"/>
      <c r="I106" s="44"/>
      <c r="J106" s="48"/>
      <c r="K106" s="48"/>
      <c r="L106" s="114"/>
      <c r="M106" s="48"/>
      <c r="N106" s="114"/>
      <c r="O106" s="48"/>
      <c r="P106" s="48"/>
      <c r="Q106" s="114"/>
      <c r="R106" s="48"/>
      <c r="S106" s="114"/>
      <c r="T106" s="48"/>
      <c r="U106" s="48"/>
      <c r="V106" s="114"/>
      <c r="W106" s="48"/>
      <c r="X106" s="114"/>
      <c r="Y106" s="44"/>
      <c r="Z106" s="44"/>
      <c r="AA106" s="44"/>
    </row>
    <row r="107" spans="1:28" x14ac:dyDescent="0.15">
      <c r="C107" s="48"/>
      <c r="D107" s="48"/>
      <c r="E107" s="48"/>
      <c r="F107" s="44"/>
      <c r="G107" s="44"/>
      <c r="H107" s="44"/>
      <c r="I107" s="44"/>
      <c r="J107" s="48"/>
      <c r="K107" s="48"/>
      <c r="L107" s="114"/>
      <c r="M107" s="48"/>
      <c r="N107" s="114"/>
      <c r="O107" s="48"/>
      <c r="P107" s="48"/>
      <c r="Q107" s="114"/>
      <c r="R107" s="48"/>
      <c r="S107" s="114"/>
      <c r="T107" s="48"/>
      <c r="U107" s="48"/>
      <c r="V107" s="114"/>
      <c r="W107" s="48"/>
      <c r="X107" s="114"/>
      <c r="Y107" s="44"/>
      <c r="Z107" s="44"/>
      <c r="AA107" s="44"/>
    </row>
    <row r="108" spans="1:28" x14ac:dyDescent="0.15">
      <c r="C108" s="48"/>
      <c r="D108" s="48"/>
      <c r="E108" s="48"/>
      <c r="F108" s="44"/>
      <c r="G108" s="44"/>
      <c r="H108" s="44"/>
      <c r="I108" s="44"/>
      <c r="J108" s="48"/>
      <c r="K108" s="48"/>
      <c r="L108" s="114"/>
      <c r="M108" s="48"/>
      <c r="N108" s="114"/>
      <c r="O108" s="48"/>
      <c r="P108" s="48"/>
      <c r="Q108" s="114"/>
      <c r="R108" s="48"/>
      <c r="S108" s="114"/>
      <c r="T108" s="48"/>
      <c r="U108" s="48"/>
      <c r="V108" s="114"/>
      <c r="W108" s="48"/>
      <c r="X108" s="114"/>
      <c r="Y108" s="44"/>
      <c r="Z108" s="44"/>
      <c r="AA108" s="44"/>
    </row>
    <row r="109" spans="1:28" x14ac:dyDescent="0.15">
      <c r="A109" s="51"/>
      <c r="B109" s="52"/>
      <c r="C109" s="48"/>
      <c r="D109" s="48"/>
      <c r="E109" s="48"/>
      <c r="F109" s="44"/>
      <c r="G109" s="44"/>
      <c r="H109" s="44"/>
      <c r="I109" s="44"/>
      <c r="J109" s="48"/>
      <c r="K109" s="48"/>
      <c r="L109" s="114"/>
      <c r="M109" s="48"/>
      <c r="N109" s="114"/>
      <c r="O109" s="48"/>
      <c r="P109" s="48"/>
      <c r="Q109" s="114"/>
      <c r="R109" s="48"/>
      <c r="S109" s="114"/>
      <c r="T109" s="48"/>
      <c r="U109" s="48"/>
      <c r="V109" s="114"/>
      <c r="W109" s="48"/>
      <c r="X109" s="114"/>
      <c r="Y109" s="44"/>
      <c r="Z109" s="44"/>
      <c r="AA109" s="44"/>
    </row>
    <row r="110" spans="1:28" s="50" customFormat="1" x14ac:dyDescent="0.15">
      <c r="A110" s="44"/>
      <c r="B110" s="48"/>
      <c r="C110" s="48"/>
      <c r="D110" s="48"/>
      <c r="E110" s="48"/>
      <c r="F110" s="44"/>
      <c r="G110" s="44"/>
      <c r="H110" s="44"/>
      <c r="I110" s="44"/>
      <c r="J110" s="48"/>
      <c r="K110" s="48"/>
      <c r="L110" s="114"/>
      <c r="M110" s="48"/>
      <c r="N110" s="114"/>
      <c r="O110" s="48"/>
      <c r="P110" s="48"/>
      <c r="Q110" s="114"/>
      <c r="R110" s="48"/>
      <c r="S110" s="114"/>
      <c r="T110" s="48"/>
      <c r="U110" s="48"/>
      <c r="V110" s="114"/>
      <c r="W110" s="48"/>
      <c r="X110" s="114"/>
      <c r="Y110" s="44"/>
      <c r="Z110" s="44"/>
      <c r="AA110" s="44"/>
      <c r="AB110" s="185"/>
    </row>
    <row r="111" spans="1:28" s="50" customFormat="1" x14ac:dyDescent="0.15">
      <c r="A111" s="44"/>
      <c r="B111" s="48"/>
      <c r="C111" s="48"/>
      <c r="D111" s="48"/>
      <c r="E111" s="48"/>
      <c r="F111" s="44"/>
      <c r="G111" s="44"/>
      <c r="H111" s="44"/>
      <c r="I111" s="44"/>
      <c r="J111" s="48"/>
      <c r="K111" s="48"/>
      <c r="L111" s="114"/>
      <c r="M111" s="48"/>
      <c r="N111" s="114"/>
      <c r="O111" s="48"/>
      <c r="P111" s="48"/>
      <c r="Q111" s="114"/>
      <c r="R111" s="48"/>
      <c r="S111" s="114"/>
      <c r="T111" s="48"/>
      <c r="U111" s="48"/>
      <c r="V111" s="114"/>
      <c r="W111" s="48"/>
      <c r="X111" s="114"/>
      <c r="Y111" s="44"/>
      <c r="Z111" s="44"/>
      <c r="AA111" s="44"/>
      <c r="AB111" s="185"/>
    </row>
    <row r="112" spans="1:28" s="50" customFormat="1" x14ac:dyDescent="0.15">
      <c r="A112" s="51"/>
      <c r="B112" s="52"/>
      <c r="C112" s="48"/>
      <c r="D112" s="48"/>
      <c r="E112" s="48"/>
      <c r="F112" s="44"/>
      <c r="G112" s="44"/>
      <c r="H112" s="44"/>
      <c r="I112" s="44"/>
      <c r="J112" s="48"/>
      <c r="K112" s="48"/>
      <c r="L112" s="114"/>
      <c r="M112" s="48"/>
      <c r="N112" s="114"/>
      <c r="O112" s="48"/>
      <c r="P112" s="48"/>
      <c r="Q112" s="114"/>
      <c r="R112" s="48"/>
      <c r="S112" s="114"/>
      <c r="T112" s="48"/>
      <c r="U112" s="48"/>
      <c r="V112" s="114"/>
      <c r="W112" s="48"/>
      <c r="X112" s="114"/>
      <c r="Y112" s="44"/>
      <c r="Z112" s="44"/>
      <c r="AA112" s="44"/>
      <c r="AB112" s="185"/>
    </row>
    <row r="113" spans="1:28" s="50" customFormat="1" x14ac:dyDescent="0.15">
      <c r="A113" s="44"/>
      <c r="B113" s="48"/>
      <c r="C113" s="48"/>
      <c r="D113" s="48"/>
      <c r="E113" s="48"/>
      <c r="F113" s="44"/>
      <c r="G113" s="44"/>
      <c r="H113" s="44"/>
      <c r="I113" s="44"/>
      <c r="J113" s="48"/>
      <c r="K113" s="48"/>
      <c r="L113" s="114"/>
      <c r="M113" s="48"/>
      <c r="N113" s="114"/>
      <c r="O113" s="48"/>
      <c r="P113" s="48"/>
      <c r="Q113" s="114"/>
      <c r="R113" s="48"/>
      <c r="S113" s="114"/>
      <c r="T113" s="48"/>
      <c r="U113" s="48"/>
      <c r="V113" s="114"/>
      <c r="W113" s="48"/>
      <c r="X113" s="114"/>
      <c r="Y113" s="44"/>
      <c r="Z113" s="44"/>
      <c r="AA113" s="44"/>
      <c r="AB113" s="185"/>
    </row>
    <row r="114" spans="1:28" s="50" customFormat="1" x14ac:dyDescent="0.15">
      <c r="A114" s="44"/>
      <c r="B114" s="48"/>
      <c r="C114" s="48"/>
      <c r="D114" s="48"/>
      <c r="E114" s="48"/>
      <c r="F114" s="44"/>
      <c r="G114" s="44"/>
      <c r="H114" s="44"/>
      <c r="I114" s="44"/>
      <c r="J114" s="48"/>
      <c r="K114" s="48"/>
      <c r="L114" s="114"/>
      <c r="M114" s="48"/>
      <c r="N114" s="114"/>
      <c r="O114" s="48"/>
      <c r="P114" s="48"/>
      <c r="Q114" s="114"/>
      <c r="R114" s="48"/>
      <c r="S114" s="114"/>
      <c r="T114" s="48"/>
      <c r="U114" s="48"/>
      <c r="V114" s="114"/>
      <c r="W114" s="48"/>
      <c r="X114" s="114"/>
      <c r="Y114" s="44"/>
      <c r="Z114" s="44"/>
      <c r="AA114" s="44"/>
      <c r="AB114" s="185"/>
    </row>
    <row r="115" spans="1:28" s="50" customFormat="1" x14ac:dyDescent="0.15">
      <c r="A115" s="44"/>
      <c r="B115" s="48"/>
      <c r="C115" s="48"/>
      <c r="D115" s="48"/>
      <c r="E115" s="48"/>
      <c r="F115" s="44"/>
      <c r="G115" s="44"/>
      <c r="H115" s="44"/>
      <c r="I115" s="44"/>
      <c r="J115" s="48"/>
      <c r="K115" s="48"/>
      <c r="L115" s="114"/>
      <c r="M115" s="48"/>
      <c r="N115" s="114"/>
      <c r="O115" s="48"/>
      <c r="P115" s="48"/>
      <c r="Q115" s="114"/>
      <c r="R115" s="48"/>
      <c r="S115" s="114"/>
      <c r="T115" s="48"/>
      <c r="U115" s="48"/>
      <c r="V115" s="114"/>
      <c r="W115" s="48"/>
      <c r="X115" s="114"/>
      <c r="Y115" s="44"/>
      <c r="Z115" s="44"/>
      <c r="AA115" s="44"/>
      <c r="AB115" s="185"/>
    </row>
    <row r="116" spans="1:28" s="50" customFormat="1" x14ac:dyDescent="0.15">
      <c r="A116" s="51"/>
      <c r="B116" s="52"/>
      <c r="C116" s="48"/>
      <c r="D116" s="48"/>
      <c r="E116" s="48"/>
      <c r="F116" s="44"/>
      <c r="G116" s="44"/>
      <c r="H116" s="44"/>
      <c r="I116" s="44"/>
      <c r="J116" s="48"/>
      <c r="K116" s="48"/>
      <c r="L116" s="114"/>
      <c r="M116" s="48"/>
      <c r="N116" s="114"/>
      <c r="O116" s="48"/>
      <c r="P116" s="48"/>
      <c r="Q116" s="114"/>
      <c r="R116" s="48"/>
      <c r="S116" s="114"/>
      <c r="T116" s="48"/>
      <c r="U116" s="48"/>
      <c r="V116" s="114"/>
      <c r="W116" s="48"/>
      <c r="X116" s="114"/>
      <c r="Y116" s="44"/>
      <c r="Z116" s="44"/>
      <c r="AA116" s="44"/>
      <c r="AB116" s="185"/>
    </row>
    <row r="117" spans="1:28" s="50" customFormat="1" x14ac:dyDescent="0.15">
      <c r="A117" s="44"/>
      <c r="B117" s="48"/>
      <c r="C117" s="48"/>
      <c r="D117" s="48"/>
      <c r="E117" s="48"/>
      <c r="F117" s="44"/>
      <c r="G117" s="44"/>
      <c r="H117" s="44"/>
      <c r="I117" s="44"/>
      <c r="J117" s="48"/>
      <c r="K117" s="48"/>
      <c r="L117" s="114"/>
      <c r="M117" s="48"/>
      <c r="N117" s="114"/>
      <c r="O117" s="48"/>
      <c r="P117" s="48"/>
      <c r="Q117" s="114"/>
      <c r="R117" s="48"/>
      <c r="S117" s="114"/>
      <c r="T117" s="48"/>
      <c r="U117" s="48"/>
      <c r="V117" s="114"/>
      <c r="W117" s="48"/>
      <c r="X117" s="114"/>
      <c r="Y117" s="44"/>
      <c r="Z117" s="44"/>
      <c r="AA117" s="44"/>
      <c r="AB117" s="185"/>
    </row>
    <row r="118" spans="1:28" s="50" customFormat="1" x14ac:dyDescent="0.15">
      <c r="A118" s="44"/>
      <c r="B118" s="48"/>
      <c r="C118" s="48"/>
      <c r="D118" s="48"/>
      <c r="E118" s="48"/>
      <c r="F118" s="44"/>
      <c r="G118" s="44"/>
      <c r="H118" s="44"/>
      <c r="I118" s="44"/>
      <c r="J118" s="48"/>
      <c r="K118" s="48"/>
      <c r="L118" s="114"/>
      <c r="M118" s="48"/>
      <c r="N118" s="114"/>
      <c r="O118" s="48"/>
      <c r="P118" s="48"/>
      <c r="Q118" s="114"/>
      <c r="R118" s="48"/>
      <c r="S118" s="114"/>
      <c r="T118" s="48"/>
      <c r="U118" s="48"/>
      <c r="V118" s="114"/>
      <c r="W118" s="48"/>
      <c r="X118" s="114"/>
      <c r="Y118" s="44"/>
      <c r="Z118" s="44"/>
      <c r="AA118" s="44"/>
      <c r="AB118" s="185"/>
    </row>
    <row r="119" spans="1:28" s="50" customFormat="1" x14ac:dyDescent="0.15">
      <c r="A119" s="51"/>
      <c r="B119" s="52"/>
      <c r="C119" s="48"/>
      <c r="D119" s="48"/>
      <c r="E119" s="48"/>
      <c r="F119" s="44"/>
      <c r="G119" s="44"/>
      <c r="H119" s="44"/>
      <c r="I119" s="44"/>
      <c r="J119" s="48"/>
      <c r="K119" s="48"/>
      <c r="L119" s="114"/>
      <c r="M119" s="48"/>
      <c r="N119" s="114"/>
      <c r="O119" s="48"/>
      <c r="P119" s="48"/>
      <c r="Q119" s="114"/>
      <c r="R119" s="48"/>
      <c r="S119" s="114"/>
      <c r="T119" s="48"/>
      <c r="U119" s="48"/>
      <c r="V119" s="114"/>
      <c r="W119" s="48"/>
      <c r="X119" s="114"/>
      <c r="Y119" s="44"/>
      <c r="Z119" s="44"/>
      <c r="AA119" s="44"/>
      <c r="AB119" s="185"/>
    </row>
    <row r="120" spans="1:28" s="50" customFormat="1" x14ac:dyDescent="0.15">
      <c r="A120" s="44"/>
      <c r="B120" s="48"/>
      <c r="C120" s="48"/>
      <c r="D120" s="48"/>
      <c r="E120" s="48"/>
      <c r="F120" s="44"/>
      <c r="G120" s="44"/>
      <c r="H120" s="44"/>
      <c r="I120" s="44"/>
      <c r="J120" s="48"/>
      <c r="K120" s="48"/>
      <c r="L120" s="114"/>
      <c r="M120" s="48"/>
      <c r="N120" s="114"/>
      <c r="O120" s="48"/>
      <c r="P120" s="48"/>
      <c r="Q120" s="114"/>
      <c r="R120" s="48"/>
      <c r="S120" s="114"/>
      <c r="T120" s="48"/>
      <c r="U120" s="48"/>
      <c r="V120" s="114"/>
      <c r="W120" s="48"/>
      <c r="X120" s="114"/>
      <c r="Y120" s="44"/>
      <c r="Z120" s="44"/>
      <c r="AA120" s="44"/>
      <c r="AB120" s="185"/>
    </row>
    <row r="121" spans="1:28" s="50" customFormat="1" x14ac:dyDescent="0.15">
      <c r="A121" s="44"/>
      <c r="B121" s="48"/>
      <c r="C121" s="48"/>
      <c r="D121" s="48"/>
      <c r="E121" s="48"/>
      <c r="F121" s="44"/>
      <c r="G121" s="44"/>
      <c r="H121" s="44"/>
      <c r="I121" s="44"/>
      <c r="J121" s="48"/>
      <c r="K121" s="48"/>
      <c r="L121" s="114"/>
      <c r="M121" s="48"/>
      <c r="N121" s="114"/>
      <c r="O121" s="48"/>
      <c r="P121" s="48"/>
      <c r="Q121" s="114"/>
      <c r="R121" s="48"/>
      <c r="S121" s="114"/>
      <c r="T121" s="48"/>
      <c r="U121" s="48"/>
      <c r="V121" s="114"/>
      <c r="W121" s="48"/>
      <c r="X121" s="114"/>
      <c r="Y121" s="44"/>
      <c r="Z121" s="44"/>
      <c r="AA121" s="44"/>
      <c r="AB121" s="185"/>
    </row>
    <row r="122" spans="1:28" s="50" customFormat="1" x14ac:dyDescent="0.15">
      <c r="A122" s="44"/>
      <c r="B122" s="48"/>
      <c r="C122" s="48"/>
      <c r="D122" s="48"/>
      <c r="E122" s="48"/>
      <c r="F122" s="44"/>
      <c r="G122" s="44"/>
      <c r="H122" s="44"/>
      <c r="I122" s="44"/>
      <c r="J122" s="48"/>
      <c r="K122" s="48"/>
      <c r="L122" s="114"/>
      <c r="M122" s="48"/>
      <c r="N122" s="114"/>
      <c r="O122" s="48"/>
      <c r="P122" s="48"/>
      <c r="Q122" s="114"/>
      <c r="R122" s="48"/>
      <c r="S122" s="114"/>
      <c r="T122" s="48"/>
      <c r="U122" s="48"/>
      <c r="V122" s="114"/>
      <c r="W122" s="48"/>
      <c r="X122" s="114"/>
      <c r="Y122" s="44"/>
      <c r="Z122" s="44"/>
      <c r="AA122" s="44"/>
      <c r="AB122" s="185"/>
    </row>
    <row r="123" spans="1:28" s="50" customFormat="1" x14ac:dyDescent="0.15">
      <c r="A123" s="51"/>
      <c r="B123" s="52"/>
      <c r="C123" s="48"/>
      <c r="D123" s="48"/>
      <c r="E123" s="48"/>
      <c r="F123" s="44"/>
      <c r="G123" s="44"/>
      <c r="H123" s="44"/>
      <c r="I123" s="44"/>
      <c r="J123" s="48"/>
      <c r="K123" s="48"/>
      <c r="L123" s="114"/>
      <c r="M123" s="48"/>
      <c r="N123" s="114"/>
      <c r="O123" s="48"/>
      <c r="P123" s="48"/>
      <c r="Q123" s="114"/>
      <c r="R123" s="48"/>
      <c r="S123" s="114"/>
      <c r="T123" s="48"/>
      <c r="U123" s="48"/>
      <c r="V123" s="114"/>
      <c r="W123" s="48"/>
      <c r="X123" s="114"/>
      <c r="Y123" s="44"/>
      <c r="Z123" s="44"/>
      <c r="AA123" s="44"/>
      <c r="AB123" s="185"/>
    </row>
    <row r="124" spans="1:28" s="50" customFormat="1" x14ac:dyDescent="0.15">
      <c r="A124" s="44"/>
      <c r="B124" s="48"/>
      <c r="C124" s="48"/>
      <c r="D124" s="48"/>
      <c r="E124" s="48"/>
      <c r="F124" s="44"/>
      <c r="G124" s="44"/>
      <c r="H124" s="44"/>
      <c r="I124" s="44"/>
      <c r="J124" s="48"/>
      <c r="K124" s="48"/>
      <c r="L124" s="114"/>
      <c r="M124" s="48"/>
      <c r="N124" s="114"/>
      <c r="O124" s="48"/>
      <c r="P124" s="48"/>
      <c r="Q124" s="114"/>
      <c r="R124" s="48"/>
      <c r="S124" s="114"/>
      <c r="T124" s="48"/>
      <c r="U124" s="48"/>
      <c r="V124" s="114"/>
      <c r="W124" s="48"/>
      <c r="X124" s="114"/>
      <c r="Y124" s="44"/>
      <c r="Z124" s="44"/>
      <c r="AA124" s="44"/>
      <c r="AB124" s="185"/>
    </row>
    <row r="125" spans="1:28" s="50" customFormat="1" x14ac:dyDescent="0.15">
      <c r="A125" s="44"/>
      <c r="B125" s="48"/>
      <c r="C125" s="48"/>
      <c r="D125" s="48"/>
      <c r="E125" s="48"/>
      <c r="F125" s="44"/>
      <c r="G125" s="44"/>
      <c r="H125" s="44"/>
      <c r="I125" s="44"/>
      <c r="J125" s="48"/>
      <c r="K125" s="48"/>
      <c r="L125" s="114"/>
      <c r="M125" s="48"/>
      <c r="N125" s="114"/>
      <c r="O125" s="48"/>
      <c r="P125" s="48"/>
      <c r="Q125" s="114"/>
      <c r="R125" s="48"/>
      <c r="S125" s="114"/>
      <c r="T125" s="48"/>
      <c r="U125" s="48"/>
      <c r="V125" s="114"/>
      <c r="W125" s="48"/>
      <c r="X125" s="114"/>
      <c r="Y125" s="44"/>
      <c r="Z125" s="44"/>
      <c r="AA125" s="44"/>
      <c r="AB125" s="185"/>
    </row>
    <row r="126" spans="1:28" s="50" customFormat="1" x14ac:dyDescent="0.15">
      <c r="A126" s="44"/>
      <c r="B126" s="48"/>
      <c r="C126" s="48"/>
      <c r="D126" s="48"/>
      <c r="E126" s="48"/>
      <c r="F126" s="44"/>
      <c r="G126" s="44"/>
      <c r="H126" s="44"/>
      <c r="I126" s="44"/>
      <c r="J126" s="48"/>
      <c r="K126" s="48"/>
      <c r="L126" s="114"/>
      <c r="M126" s="48"/>
      <c r="N126" s="114"/>
      <c r="O126" s="48"/>
      <c r="P126" s="48"/>
      <c r="Q126" s="114"/>
      <c r="R126" s="48"/>
      <c r="S126" s="114"/>
      <c r="T126" s="48"/>
      <c r="U126" s="48"/>
      <c r="V126" s="114"/>
      <c r="W126" s="48"/>
      <c r="X126" s="114"/>
      <c r="Y126" s="44"/>
      <c r="Z126" s="44"/>
      <c r="AA126" s="44"/>
      <c r="AB126" s="185"/>
    </row>
    <row r="127" spans="1:28" s="50" customFormat="1" x14ac:dyDescent="0.15">
      <c r="A127" s="44"/>
      <c r="B127" s="48"/>
      <c r="C127" s="48"/>
      <c r="D127" s="48"/>
      <c r="E127" s="48"/>
      <c r="F127" s="44"/>
      <c r="G127" s="44"/>
      <c r="H127" s="44"/>
      <c r="I127" s="44"/>
      <c r="J127" s="48"/>
      <c r="K127" s="48"/>
      <c r="L127" s="114"/>
      <c r="M127" s="48"/>
      <c r="N127" s="114"/>
      <c r="O127" s="48"/>
      <c r="P127" s="48"/>
      <c r="Q127" s="114"/>
      <c r="R127" s="48"/>
      <c r="S127" s="114"/>
      <c r="T127" s="48"/>
      <c r="U127" s="48"/>
      <c r="V127" s="114"/>
      <c r="W127" s="48"/>
      <c r="X127" s="114"/>
      <c r="Y127" s="44"/>
      <c r="Z127" s="44"/>
      <c r="AA127" s="44"/>
      <c r="AB127" s="185"/>
    </row>
    <row r="128" spans="1:28" s="50" customFormat="1" x14ac:dyDescent="0.15">
      <c r="A128" s="44"/>
      <c r="B128" s="48"/>
      <c r="C128" s="48"/>
      <c r="D128" s="48"/>
      <c r="E128" s="48"/>
      <c r="F128" s="44"/>
      <c r="G128" s="44"/>
      <c r="H128" s="44"/>
      <c r="I128" s="44"/>
      <c r="J128" s="48"/>
      <c r="K128" s="48"/>
      <c r="L128" s="114"/>
      <c r="M128" s="48"/>
      <c r="N128" s="114"/>
      <c r="O128" s="48"/>
      <c r="P128" s="48"/>
      <c r="Q128" s="114"/>
      <c r="R128" s="48"/>
      <c r="S128" s="114"/>
      <c r="T128" s="48"/>
      <c r="U128" s="48"/>
      <c r="V128" s="114"/>
      <c r="W128" s="48"/>
      <c r="X128" s="114"/>
      <c r="Y128" s="44"/>
      <c r="Z128" s="44"/>
      <c r="AA128" s="44"/>
      <c r="AB128" s="185"/>
    </row>
    <row r="129" spans="1:28" s="50" customFormat="1" x14ac:dyDescent="0.15">
      <c r="A129" s="44"/>
      <c r="B129" s="48"/>
      <c r="C129" s="48"/>
      <c r="D129" s="48"/>
      <c r="E129" s="48"/>
      <c r="F129" s="44"/>
      <c r="G129" s="44"/>
      <c r="H129" s="44"/>
      <c r="I129" s="44"/>
      <c r="J129" s="48"/>
      <c r="K129" s="48"/>
      <c r="L129" s="114"/>
      <c r="M129" s="48"/>
      <c r="N129" s="114"/>
      <c r="O129" s="48"/>
      <c r="P129" s="48"/>
      <c r="Q129" s="114"/>
      <c r="R129" s="48"/>
      <c r="S129" s="114"/>
      <c r="T129" s="48"/>
      <c r="U129" s="48"/>
      <c r="V129" s="114"/>
      <c r="W129" s="48"/>
      <c r="X129" s="114"/>
      <c r="Y129" s="44"/>
      <c r="Z129" s="44"/>
      <c r="AA129" s="44"/>
      <c r="AB129" s="185"/>
    </row>
    <row r="130" spans="1:28" s="50" customFormat="1" x14ac:dyDescent="0.15">
      <c r="A130" s="44"/>
      <c r="B130" s="48"/>
      <c r="C130" s="48"/>
      <c r="D130" s="48"/>
      <c r="E130" s="48"/>
      <c r="F130" s="44"/>
      <c r="G130" s="44"/>
      <c r="H130" s="44"/>
      <c r="I130" s="44"/>
      <c r="J130" s="48"/>
      <c r="K130" s="48"/>
      <c r="L130" s="114"/>
      <c r="M130" s="48"/>
      <c r="N130" s="114"/>
      <c r="O130" s="48"/>
      <c r="P130" s="48"/>
      <c r="Q130" s="114"/>
      <c r="R130" s="48"/>
      <c r="S130" s="114"/>
      <c r="T130" s="48"/>
      <c r="U130" s="48"/>
      <c r="V130" s="114"/>
      <c r="W130" s="48"/>
      <c r="X130" s="114"/>
      <c r="Y130" s="44"/>
      <c r="Z130" s="44"/>
      <c r="AA130" s="44"/>
      <c r="AB130" s="185"/>
    </row>
    <row r="131" spans="1:28" s="50" customFormat="1" x14ac:dyDescent="0.15">
      <c r="A131" s="44"/>
      <c r="B131" s="48"/>
      <c r="C131" s="48"/>
      <c r="D131" s="48"/>
      <c r="E131" s="48"/>
      <c r="F131" s="44"/>
      <c r="G131" s="44"/>
      <c r="H131" s="44"/>
      <c r="I131" s="44"/>
      <c r="J131" s="48"/>
      <c r="K131" s="48"/>
      <c r="L131" s="114"/>
      <c r="M131" s="48"/>
      <c r="N131" s="114"/>
      <c r="O131" s="48"/>
      <c r="P131" s="48"/>
      <c r="Q131" s="114"/>
      <c r="R131" s="48"/>
      <c r="S131" s="114"/>
      <c r="T131" s="48"/>
      <c r="U131" s="48"/>
      <c r="V131" s="114"/>
      <c r="W131" s="48"/>
      <c r="X131" s="114"/>
      <c r="Y131" s="44"/>
      <c r="Z131" s="44"/>
      <c r="AA131" s="44"/>
      <c r="AB131" s="185"/>
    </row>
    <row r="132" spans="1:28" s="50" customFormat="1" x14ac:dyDescent="0.15">
      <c r="A132" s="44"/>
      <c r="B132" s="48"/>
      <c r="C132" s="48"/>
      <c r="D132" s="48"/>
      <c r="E132" s="48"/>
      <c r="F132" s="44"/>
      <c r="G132" s="44"/>
      <c r="H132" s="44"/>
      <c r="I132" s="44"/>
      <c r="J132" s="48"/>
      <c r="K132" s="48"/>
      <c r="L132" s="114"/>
      <c r="M132" s="48"/>
      <c r="N132" s="114"/>
      <c r="O132" s="48"/>
      <c r="P132" s="48"/>
      <c r="Q132" s="114"/>
      <c r="R132" s="48"/>
      <c r="S132" s="114"/>
      <c r="T132" s="48"/>
      <c r="U132" s="48"/>
      <c r="V132" s="114"/>
      <c r="W132" s="48"/>
      <c r="X132" s="114"/>
      <c r="Y132" s="44"/>
      <c r="Z132" s="44"/>
      <c r="AA132" s="44"/>
      <c r="AB132" s="185"/>
    </row>
    <row r="133" spans="1:28" s="50" customFormat="1" x14ac:dyDescent="0.15">
      <c r="A133" s="44"/>
      <c r="B133" s="48"/>
      <c r="C133" s="48"/>
      <c r="D133" s="48"/>
      <c r="E133" s="48"/>
      <c r="F133" s="44"/>
      <c r="G133" s="44"/>
      <c r="H133" s="44"/>
      <c r="I133" s="44"/>
      <c r="J133" s="48"/>
      <c r="K133" s="48"/>
      <c r="L133" s="114"/>
      <c r="M133" s="48"/>
      <c r="N133" s="114"/>
      <c r="O133" s="48"/>
      <c r="P133" s="48"/>
      <c r="Q133" s="114"/>
      <c r="R133" s="48"/>
      <c r="S133" s="114"/>
      <c r="T133" s="48"/>
      <c r="U133" s="48"/>
      <c r="V133" s="114"/>
      <c r="W133" s="48"/>
      <c r="X133" s="114"/>
      <c r="Y133" s="44"/>
      <c r="Z133" s="44"/>
      <c r="AA133" s="44"/>
      <c r="AB133" s="185"/>
    </row>
    <row r="134" spans="1:28" s="50" customFormat="1" x14ac:dyDescent="0.15">
      <c r="A134" s="44"/>
      <c r="B134" s="48"/>
      <c r="C134" s="48"/>
      <c r="D134" s="48"/>
      <c r="E134" s="48"/>
      <c r="F134" s="44"/>
      <c r="G134" s="44"/>
      <c r="H134" s="44"/>
      <c r="I134" s="44"/>
      <c r="J134" s="48"/>
      <c r="K134" s="48"/>
      <c r="L134" s="114"/>
      <c r="M134" s="48"/>
      <c r="N134" s="114"/>
      <c r="O134" s="48"/>
      <c r="P134" s="48"/>
      <c r="Q134" s="114"/>
      <c r="R134" s="48"/>
      <c r="S134" s="114"/>
      <c r="T134" s="48"/>
      <c r="U134" s="48"/>
      <c r="V134" s="114"/>
      <c r="W134" s="48"/>
      <c r="X134" s="114"/>
      <c r="Y134" s="44"/>
      <c r="Z134" s="44"/>
      <c r="AA134" s="44"/>
      <c r="AB134" s="185"/>
    </row>
    <row r="135" spans="1:28" s="50" customFormat="1" x14ac:dyDescent="0.15">
      <c r="A135" s="44"/>
      <c r="B135" s="48"/>
      <c r="C135" s="48"/>
      <c r="D135" s="48"/>
      <c r="E135" s="48"/>
      <c r="F135" s="44"/>
      <c r="G135" s="44"/>
      <c r="H135" s="44"/>
      <c r="I135" s="44"/>
      <c r="J135" s="48"/>
      <c r="K135" s="48"/>
      <c r="L135" s="114"/>
      <c r="M135" s="48"/>
      <c r="N135" s="114"/>
      <c r="O135" s="48"/>
      <c r="P135" s="48"/>
      <c r="Q135" s="114"/>
      <c r="R135" s="48"/>
      <c r="S135" s="114"/>
      <c r="T135" s="48"/>
      <c r="U135" s="48"/>
      <c r="V135" s="114"/>
      <c r="W135" s="48"/>
      <c r="X135" s="114"/>
      <c r="Y135" s="44"/>
      <c r="Z135" s="44"/>
      <c r="AA135" s="44"/>
      <c r="AB135" s="185"/>
    </row>
    <row r="136" spans="1:28" s="50" customFormat="1" x14ac:dyDescent="0.15">
      <c r="A136" s="44"/>
      <c r="B136" s="48"/>
      <c r="C136" s="48"/>
      <c r="D136" s="48"/>
      <c r="E136" s="48"/>
      <c r="F136" s="44"/>
      <c r="G136" s="44"/>
      <c r="H136" s="44"/>
      <c r="I136" s="44"/>
      <c r="J136" s="48"/>
      <c r="K136" s="48"/>
      <c r="L136" s="114"/>
      <c r="M136" s="48"/>
      <c r="N136" s="114"/>
      <c r="O136" s="48"/>
      <c r="P136" s="48"/>
      <c r="Q136" s="114"/>
      <c r="R136" s="48"/>
      <c r="S136" s="114"/>
      <c r="T136" s="48"/>
      <c r="U136" s="48"/>
      <c r="V136" s="114"/>
      <c r="W136" s="48"/>
      <c r="X136" s="114"/>
      <c r="Y136" s="44"/>
      <c r="Z136" s="44"/>
      <c r="AA136" s="44"/>
      <c r="AB136" s="185"/>
    </row>
    <row r="137" spans="1:28" s="50" customFormat="1" x14ac:dyDescent="0.15">
      <c r="A137" s="44"/>
      <c r="B137" s="44"/>
      <c r="C137" s="48"/>
      <c r="D137" s="48"/>
      <c r="E137" s="48"/>
      <c r="F137" s="44"/>
      <c r="G137" s="44"/>
      <c r="H137" s="44"/>
      <c r="I137" s="44"/>
      <c r="J137" s="48"/>
      <c r="K137" s="48"/>
      <c r="L137" s="114"/>
      <c r="M137" s="48"/>
      <c r="N137" s="114"/>
      <c r="O137" s="48"/>
      <c r="P137" s="48"/>
      <c r="Q137" s="114"/>
      <c r="R137" s="48"/>
      <c r="S137" s="114"/>
      <c r="T137" s="48"/>
      <c r="U137" s="48"/>
      <c r="V137" s="114"/>
      <c r="W137" s="48"/>
      <c r="X137" s="114"/>
      <c r="Y137" s="44"/>
      <c r="Z137" s="44"/>
      <c r="AA137" s="44"/>
      <c r="AB137" s="185"/>
    </row>
    <row r="138" spans="1:28" s="50" customFormat="1" x14ac:dyDescent="0.15">
      <c r="A138" s="44"/>
      <c r="B138" s="44"/>
      <c r="C138" s="48"/>
      <c r="D138" s="48"/>
      <c r="E138" s="48"/>
      <c r="F138" s="44"/>
      <c r="G138" s="44"/>
      <c r="H138" s="44"/>
      <c r="I138" s="44"/>
      <c r="J138" s="48"/>
      <c r="K138" s="48"/>
      <c r="L138" s="114"/>
      <c r="M138" s="48"/>
      <c r="N138" s="114"/>
      <c r="O138" s="48"/>
      <c r="P138" s="48"/>
      <c r="Q138" s="114"/>
      <c r="R138" s="48"/>
      <c r="S138" s="114"/>
      <c r="T138" s="48"/>
      <c r="U138" s="48"/>
      <c r="V138" s="114"/>
      <c r="W138" s="48"/>
      <c r="X138" s="114"/>
      <c r="Y138" s="44"/>
      <c r="Z138" s="44"/>
      <c r="AA138" s="44"/>
      <c r="AB138" s="185"/>
    </row>
    <row r="139" spans="1:28" s="50" customFormat="1" x14ac:dyDescent="0.15">
      <c r="A139" s="44"/>
      <c r="B139" s="44"/>
      <c r="C139" s="48"/>
      <c r="D139" s="48"/>
      <c r="E139" s="48"/>
      <c r="F139" s="44"/>
      <c r="G139" s="44"/>
      <c r="H139" s="44"/>
      <c r="I139" s="44"/>
      <c r="J139" s="48"/>
      <c r="K139" s="48"/>
      <c r="L139" s="114"/>
      <c r="M139" s="48"/>
      <c r="N139" s="114"/>
      <c r="O139" s="48"/>
      <c r="P139" s="48"/>
      <c r="Q139" s="114"/>
      <c r="R139" s="48"/>
      <c r="S139" s="114"/>
      <c r="T139" s="48"/>
      <c r="U139" s="48"/>
      <c r="V139" s="114"/>
      <c r="W139" s="48"/>
      <c r="X139" s="114"/>
      <c r="Y139" s="44"/>
      <c r="Z139" s="44"/>
      <c r="AA139" s="44"/>
      <c r="AB139" s="185"/>
    </row>
    <row r="140" spans="1:28" s="50" customFormat="1" x14ac:dyDescent="0.15">
      <c r="A140" s="44"/>
      <c r="B140" s="44"/>
      <c r="C140" s="48"/>
      <c r="D140" s="48"/>
      <c r="E140" s="48"/>
      <c r="F140" s="44"/>
      <c r="G140" s="44"/>
      <c r="H140" s="44"/>
      <c r="I140" s="44"/>
      <c r="J140" s="48"/>
      <c r="K140" s="48"/>
      <c r="L140" s="114"/>
      <c r="M140" s="48"/>
      <c r="N140" s="114"/>
      <c r="O140" s="48"/>
      <c r="P140" s="48"/>
      <c r="Q140" s="114"/>
      <c r="R140" s="48"/>
      <c r="S140" s="114"/>
      <c r="T140" s="48"/>
      <c r="U140" s="48"/>
      <c r="V140" s="114"/>
      <c r="W140" s="48"/>
      <c r="X140" s="114"/>
      <c r="Y140" s="44"/>
      <c r="Z140" s="44"/>
      <c r="AA140" s="44"/>
      <c r="AB140" s="185"/>
    </row>
    <row r="141" spans="1:28" s="50" customFormat="1" x14ac:dyDescent="0.15">
      <c r="A141" s="44"/>
      <c r="B141" s="44"/>
      <c r="C141" s="48"/>
      <c r="D141" s="48"/>
      <c r="E141" s="48"/>
      <c r="F141" s="44"/>
      <c r="G141" s="44"/>
      <c r="H141" s="44"/>
      <c r="I141" s="44"/>
      <c r="J141" s="48"/>
      <c r="K141" s="48"/>
      <c r="L141" s="114"/>
      <c r="M141" s="48"/>
      <c r="N141" s="114"/>
      <c r="O141" s="48"/>
      <c r="P141" s="48"/>
      <c r="Q141" s="114"/>
      <c r="R141" s="48"/>
      <c r="S141" s="114"/>
      <c r="T141" s="48"/>
      <c r="U141" s="48"/>
      <c r="V141" s="114"/>
      <c r="W141" s="48"/>
      <c r="X141" s="114"/>
      <c r="Y141" s="44"/>
      <c r="Z141" s="44"/>
      <c r="AA141" s="44"/>
      <c r="AB141" s="185"/>
    </row>
    <row r="142" spans="1:28" s="50" customFormat="1" x14ac:dyDescent="0.15">
      <c r="A142" s="44"/>
      <c r="B142" s="44"/>
      <c r="C142" s="48"/>
      <c r="D142" s="48"/>
      <c r="E142" s="48"/>
      <c r="F142" s="44"/>
      <c r="G142" s="44"/>
      <c r="H142" s="44"/>
      <c r="I142" s="44"/>
      <c r="J142" s="48"/>
      <c r="K142" s="48"/>
      <c r="L142" s="114"/>
      <c r="M142" s="48"/>
      <c r="N142" s="114"/>
      <c r="O142" s="48"/>
      <c r="P142" s="48"/>
      <c r="Q142" s="114"/>
      <c r="R142" s="48"/>
      <c r="S142" s="114"/>
      <c r="T142" s="48"/>
      <c r="U142" s="48"/>
      <c r="V142" s="114"/>
      <c r="W142" s="48"/>
      <c r="X142" s="114"/>
      <c r="Y142" s="44"/>
      <c r="Z142" s="44"/>
      <c r="AA142" s="44"/>
      <c r="AB142" s="185"/>
    </row>
    <row r="143" spans="1:28" s="50" customFormat="1" x14ac:dyDescent="0.15">
      <c r="A143" s="44"/>
      <c r="B143" s="44"/>
      <c r="C143" s="48"/>
      <c r="D143" s="48"/>
      <c r="E143" s="48"/>
      <c r="F143" s="44"/>
      <c r="G143" s="44"/>
      <c r="H143" s="44"/>
      <c r="I143" s="44"/>
      <c r="J143" s="48"/>
      <c r="K143" s="48"/>
      <c r="L143" s="114"/>
      <c r="M143" s="48"/>
      <c r="N143" s="114"/>
      <c r="O143" s="48"/>
      <c r="P143" s="48"/>
      <c r="Q143" s="114"/>
      <c r="R143" s="48"/>
      <c r="S143" s="114"/>
      <c r="T143" s="48"/>
      <c r="U143" s="48"/>
      <c r="V143" s="114"/>
      <c r="W143" s="48"/>
      <c r="X143" s="114"/>
      <c r="Y143" s="44"/>
      <c r="Z143" s="44"/>
      <c r="AA143" s="44"/>
      <c r="AB143" s="185"/>
    </row>
    <row r="144" spans="1:28" s="50" customFormat="1" x14ac:dyDescent="0.15">
      <c r="A144" s="44"/>
      <c r="B144" s="44"/>
      <c r="C144" s="48"/>
      <c r="D144" s="48"/>
      <c r="E144" s="48"/>
      <c r="F144" s="44"/>
      <c r="G144" s="44"/>
      <c r="H144" s="44"/>
      <c r="I144" s="44"/>
      <c r="J144" s="48"/>
      <c r="K144" s="48"/>
      <c r="L144" s="114"/>
      <c r="M144" s="48"/>
      <c r="N144" s="114"/>
      <c r="O144" s="48"/>
      <c r="P144" s="48"/>
      <c r="Q144" s="114"/>
      <c r="R144" s="48"/>
      <c r="S144" s="114"/>
      <c r="T144" s="48"/>
      <c r="U144" s="48"/>
      <c r="V144" s="114"/>
      <c r="W144" s="48"/>
      <c r="X144" s="114"/>
      <c r="Y144" s="44"/>
      <c r="Z144" s="44"/>
      <c r="AA144" s="44"/>
      <c r="AB144" s="185"/>
    </row>
    <row r="145" spans="1:28" s="50" customFormat="1" x14ac:dyDescent="0.15">
      <c r="A145" s="44"/>
      <c r="B145" s="44"/>
      <c r="C145" s="48"/>
      <c r="D145" s="48"/>
      <c r="E145" s="48"/>
      <c r="F145" s="44"/>
      <c r="G145" s="44"/>
      <c r="H145" s="44"/>
      <c r="I145" s="44"/>
      <c r="J145" s="48"/>
      <c r="K145" s="48"/>
      <c r="L145" s="114"/>
      <c r="M145" s="48"/>
      <c r="N145" s="114"/>
      <c r="O145" s="48"/>
      <c r="P145" s="48"/>
      <c r="Q145" s="114"/>
      <c r="R145" s="48"/>
      <c r="S145" s="114"/>
      <c r="T145" s="48"/>
      <c r="U145" s="48"/>
      <c r="V145" s="114"/>
      <c r="W145" s="48"/>
      <c r="X145" s="114"/>
      <c r="Y145" s="44"/>
      <c r="Z145" s="44"/>
      <c r="AA145" s="44"/>
      <c r="AB145" s="185"/>
    </row>
    <row r="146" spans="1:28" s="50" customFormat="1" x14ac:dyDescent="0.15">
      <c r="A146" s="44"/>
      <c r="B146" s="44"/>
      <c r="C146" s="48"/>
      <c r="D146" s="48"/>
      <c r="E146" s="48"/>
      <c r="F146" s="44"/>
      <c r="G146" s="44"/>
      <c r="H146" s="44"/>
      <c r="I146" s="44"/>
      <c r="J146" s="48"/>
      <c r="K146" s="48"/>
      <c r="L146" s="114"/>
      <c r="M146" s="48"/>
      <c r="N146" s="114"/>
      <c r="O146" s="48"/>
      <c r="P146" s="48"/>
      <c r="Q146" s="114"/>
      <c r="R146" s="48"/>
      <c r="S146" s="114"/>
      <c r="T146" s="48"/>
      <c r="U146" s="48"/>
      <c r="V146" s="114"/>
      <c r="W146" s="48"/>
      <c r="X146" s="114"/>
      <c r="Y146" s="44"/>
      <c r="Z146" s="44"/>
      <c r="AA146" s="44"/>
      <c r="AB146" s="185"/>
    </row>
    <row r="147" spans="1:28" s="50" customFormat="1" x14ac:dyDescent="0.15">
      <c r="A147" s="44"/>
      <c r="B147" s="44"/>
      <c r="C147" s="48"/>
      <c r="D147" s="48"/>
      <c r="E147" s="48"/>
      <c r="F147" s="44"/>
      <c r="G147" s="44"/>
      <c r="H147" s="44"/>
      <c r="I147" s="44"/>
      <c r="J147" s="48"/>
      <c r="K147" s="48"/>
      <c r="L147" s="114"/>
      <c r="M147" s="48"/>
      <c r="N147" s="114"/>
      <c r="O147" s="48"/>
      <c r="P147" s="48"/>
      <c r="Q147" s="114"/>
      <c r="R147" s="48"/>
      <c r="S147" s="114"/>
      <c r="T147" s="48"/>
      <c r="U147" s="48"/>
      <c r="V147" s="114"/>
      <c r="W147" s="48"/>
      <c r="X147" s="114"/>
      <c r="Y147" s="44"/>
      <c r="Z147" s="44"/>
      <c r="AA147" s="44"/>
      <c r="AB147" s="185"/>
    </row>
    <row r="148" spans="1:28" s="50" customFormat="1" x14ac:dyDescent="0.15">
      <c r="A148" s="44"/>
      <c r="B148" s="44"/>
      <c r="C148" s="48"/>
      <c r="D148" s="48"/>
      <c r="E148" s="48"/>
      <c r="F148" s="44"/>
      <c r="G148" s="44"/>
      <c r="H148" s="44"/>
      <c r="I148" s="44"/>
      <c r="J148" s="48"/>
      <c r="K148" s="48"/>
      <c r="L148" s="114"/>
      <c r="M148" s="48"/>
      <c r="N148" s="114"/>
      <c r="O148" s="48"/>
      <c r="P148" s="48"/>
      <c r="Q148" s="114"/>
      <c r="R148" s="48"/>
      <c r="S148" s="114"/>
      <c r="T148" s="48"/>
      <c r="U148" s="48"/>
      <c r="V148" s="114"/>
      <c r="W148" s="48"/>
      <c r="X148" s="114"/>
      <c r="Y148" s="44"/>
      <c r="Z148" s="44"/>
      <c r="AA148" s="44"/>
      <c r="AB148" s="185"/>
    </row>
    <row r="149" spans="1:28" s="50" customFormat="1" x14ac:dyDescent="0.15">
      <c r="A149" s="44"/>
      <c r="B149" s="44"/>
      <c r="C149" s="48"/>
      <c r="D149" s="48"/>
      <c r="E149" s="48"/>
      <c r="F149" s="44"/>
      <c r="G149" s="44"/>
      <c r="H149" s="44"/>
      <c r="I149" s="44"/>
      <c r="J149" s="48"/>
      <c r="K149" s="48"/>
      <c r="L149" s="114"/>
      <c r="M149" s="48"/>
      <c r="N149" s="114"/>
      <c r="O149" s="48"/>
      <c r="P149" s="48"/>
      <c r="Q149" s="114"/>
      <c r="R149" s="48"/>
      <c r="S149" s="114"/>
      <c r="T149" s="48"/>
      <c r="U149" s="48"/>
      <c r="V149" s="114"/>
      <c r="W149" s="48"/>
      <c r="X149" s="114"/>
      <c r="Y149" s="44"/>
      <c r="Z149" s="44"/>
      <c r="AA149" s="44"/>
      <c r="AB149" s="185"/>
    </row>
    <row r="150" spans="1:28" s="50" customFormat="1" x14ac:dyDescent="0.15">
      <c r="A150" s="44"/>
      <c r="B150" s="44"/>
      <c r="C150" s="48"/>
      <c r="D150" s="48"/>
      <c r="E150" s="48"/>
      <c r="F150" s="44"/>
      <c r="G150" s="44"/>
      <c r="H150" s="44"/>
      <c r="I150" s="44"/>
      <c r="J150" s="48"/>
      <c r="K150" s="48"/>
      <c r="L150" s="114"/>
      <c r="M150" s="48"/>
      <c r="N150" s="114"/>
      <c r="O150" s="48"/>
      <c r="P150" s="48"/>
      <c r="Q150" s="114"/>
      <c r="R150" s="48"/>
      <c r="S150" s="114"/>
      <c r="T150" s="48"/>
      <c r="U150" s="48"/>
      <c r="V150" s="114"/>
      <c r="W150" s="48"/>
      <c r="X150" s="114"/>
      <c r="Y150" s="44"/>
      <c r="Z150" s="44"/>
      <c r="AA150" s="44"/>
      <c r="AB150" s="185"/>
    </row>
    <row r="151" spans="1:28" s="50" customFormat="1" x14ac:dyDescent="0.15">
      <c r="A151" s="44"/>
      <c r="B151" s="44"/>
      <c r="C151" s="48"/>
      <c r="D151" s="48"/>
      <c r="E151" s="48"/>
      <c r="F151" s="44"/>
      <c r="G151" s="44"/>
      <c r="H151" s="44"/>
      <c r="I151" s="44"/>
      <c r="J151" s="48"/>
      <c r="K151" s="48"/>
      <c r="L151" s="114"/>
      <c r="M151" s="48"/>
      <c r="N151" s="114"/>
      <c r="O151" s="48"/>
      <c r="P151" s="48"/>
      <c r="Q151" s="114"/>
      <c r="R151" s="48"/>
      <c r="S151" s="114"/>
      <c r="T151" s="48"/>
      <c r="U151" s="48"/>
      <c r="V151" s="114"/>
      <c r="W151" s="48"/>
      <c r="X151" s="114"/>
      <c r="Y151" s="44"/>
      <c r="Z151" s="44"/>
      <c r="AA151" s="44"/>
      <c r="AB151" s="185"/>
    </row>
    <row r="152" spans="1:28" s="50" customFormat="1" x14ac:dyDescent="0.15">
      <c r="A152" s="44"/>
      <c r="B152" s="44"/>
      <c r="C152" s="48"/>
      <c r="D152" s="48"/>
      <c r="E152" s="48"/>
      <c r="F152" s="44"/>
      <c r="G152" s="44"/>
      <c r="H152" s="44"/>
      <c r="I152" s="44"/>
      <c r="J152" s="48"/>
      <c r="K152" s="48"/>
      <c r="L152" s="114"/>
      <c r="M152" s="48"/>
      <c r="N152" s="114"/>
      <c r="O152" s="48"/>
      <c r="P152" s="48"/>
      <c r="Q152" s="114"/>
      <c r="R152" s="48"/>
      <c r="S152" s="114"/>
      <c r="T152" s="48"/>
      <c r="U152" s="48"/>
      <c r="V152" s="114"/>
      <c r="W152" s="48"/>
      <c r="X152" s="114"/>
      <c r="Y152" s="44"/>
      <c r="Z152" s="44"/>
      <c r="AA152" s="44"/>
      <c r="AB152" s="185"/>
    </row>
    <row r="153" spans="1:28" s="50" customFormat="1" x14ac:dyDescent="0.15">
      <c r="A153" s="44"/>
      <c r="B153" s="44"/>
      <c r="C153" s="48"/>
      <c r="D153" s="48"/>
      <c r="E153" s="48"/>
      <c r="F153" s="44"/>
      <c r="G153" s="44"/>
      <c r="H153" s="44"/>
      <c r="I153" s="44"/>
      <c r="J153" s="48"/>
      <c r="K153" s="48"/>
      <c r="L153" s="114"/>
      <c r="M153" s="48"/>
      <c r="N153" s="114"/>
      <c r="O153" s="48"/>
      <c r="P153" s="48"/>
      <c r="Q153" s="114"/>
      <c r="R153" s="48"/>
      <c r="S153" s="114"/>
      <c r="T153" s="48"/>
      <c r="U153" s="48"/>
      <c r="V153" s="114"/>
      <c r="W153" s="48"/>
      <c r="X153" s="114"/>
      <c r="Y153" s="44"/>
      <c r="Z153" s="44"/>
      <c r="AA153" s="44"/>
      <c r="AB153" s="185"/>
    </row>
    <row r="154" spans="1:28" s="50" customFormat="1" x14ac:dyDescent="0.15">
      <c r="A154" s="44"/>
      <c r="B154" s="44"/>
      <c r="C154" s="48"/>
      <c r="D154" s="48"/>
      <c r="E154" s="48"/>
      <c r="F154" s="44"/>
      <c r="G154" s="44"/>
      <c r="H154" s="44"/>
      <c r="I154" s="44"/>
      <c r="J154" s="48"/>
      <c r="K154" s="48"/>
      <c r="L154" s="114"/>
      <c r="M154" s="48"/>
      <c r="N154" s="114"/>
      <c r="O154" s="48"/>
      <c r="P154" s="48"/>
      <c r="Q154" s="114"/>
      <c r="R154" s="48"/>
      <c r="S154" s="114"/>
      <c r="T154" s="48"/>
      <c r="U154" s="48"/>
      <c r="V154" s="114"/>
      <c r="W154" s="48"/>
      <c r="X154" s="114"/>
      <c r="Y154" s="44"/>
      <c r="Z154" s="44"/>
      <c r="AA154" s="44"/>
      <c r="AB154" s="185"/>
    </row>
    <row r="155" spans="1:28" s="50" customFormat="1" x14ac:dyDescent="0.15">
      <c r="A155" s="44"/>
      <c r="B155" s="44"/>
      <c r="C155" s="48"/>
      <c r="D155" s="48"/>
      <c r="E155" s="48"/>
      <c r="F155" s="44"/>
      <c r="G155" s="44"/>
      <c r="H155" s="44"/>
      <c r="I155" s="44"/>
      <c r="J155" s="48"/>
      <c r="K155" s="48"/>
      <c r="L155" s="114"/>
      <c r="M155" s="48"/>
      <c r="N155" s="114"/>
      <c r="O155" s="48"/>
      <c r="P155" s="48"/>
      <c r="Q155" s="114"/>
      <c r="R155" s="48"/>
      <c r="S155" s="114"/>
      <c r="T155" s="48"/>
      <c r="U155" s="48"/>
      <c r="V155" s="114"/>
      <c r="W155" s="48"/>
      <c r="X155" s="114"/>
      <c r="Y155" s="44"/>
      <c r="Z155" s="44"/>
      <c r="AA155" s="44"/>
      <c r="AB155" s="185"/>
    </row>
    <row r="156" spans="1:28" s="50" customFormat="1" x14ac:dyDescent="0.15">
      <c r="A156" s="44"/>
      <c r="B156" s="44"/>
      <c r="C156" s="48"/>
      <c r="D156" s="48"/>
      <c r="E156" s="48"/>
      <c r="F156" s="44"/>
      <c r="G156" s="44"/>
      <c r="H156" s="44"/>
      <c r="I156" s="44"/>
      <c r="J156" s="48"/>
      <c r="K156" s="48"/>
      <c r="L156" s="114"/>
      <c r="M156" s="48"/>
      <c r="N156" s="114"/>
      <c r="O156" s="48"/>
      <c r="P156" s="48"/>
      <c r="Q156" s="114"/>
      <c r="R156" s="48"/>
      <c r="S156" s="114"/>
      <c r="T156" s="48"/>
      <c r="U156" s="48"/>
      <c r="V156" s="114"/>
      <c r="W156" s="48"/>
      <c r="X156" s="114"/>
      <c r="Y156" s="44"/>
      <c r="Z156" s="44"/>
      <c r="AA156" s="44"/>
      <c r="AB156" s="185"/>
    </row>
    <row r="157" spans="1:28" s="50" customFormat="1" x14ac:dyDescent="0.15">
      <c r="A157" s="44"/>
      <c r="B157" s="44"/>
      <c r="C157" s="48"/>
      <c r="D157" s="48"/>
      <c r="E157" s="48"/>
      <c r="F157" s="44"/>
      <c r="G157" s="44"/>
      <c r="H157" s="44"/>
      <c r="I157" s="44"/>
      <c r="J157" s="48"/>
      <c r="K157" s="48"/>
      <c r="L157" s="114"/>
      <c r="M157" s="48"/>
      <c r="N157" s="114"/>
      <c r="O157" s="48"/>
      <c r="P157" s="48"/>
      <c r="Q157" s="114"/>
      <c r="R157" s="48"/>
      <c r="S157" s="114"/>
      <c r="T157" s="48"/>
      <c r="U157" s="48"/>
      <c r="V157" s="114"/>
      <c r="W157" s="48"/>
      <c r="X157" s="114"/>
      <c r="Y157" s="44"/>
      <c r="Z157" s="44"/>
      <c r="AA157" s="44"/>
      <c r="AB157" s="185"/>
    </row>
    <row r="158" spans="1:28" s="50" customFormat="1" x14ac:dyDescent="0.15">
      <c r="A158" s="44"/>
      <c r="B158" s="44"/>
      <c r="C158" s="48"/>
      <c r="D158" s="48"/>
      <c r="E158" s="48"/>
      <c r="F158" s="44"/>
      <c r="G158" s="44"/>
      <c r="H158" s="44"/>
      <c r="I158" s="44"/>
      <c r="J158" s="48"/>
      <c r="K158" s="48"/>
      <c r="L158" s="114"/>
      <c r="M158" s="48"/>
      <c r="N158" s="114"/>
      <c r="O158" s="48"/>
      <c r="P158" s="48"/>
      <c r="Q158" s="114"/>
      <c r="R158" s="48"/>
      <c r="S158" s="114"/>
      <c r="T158" s="48"/>
      <c r="U158" s="48"/>
      <c r="V158" s="114"/>
      <c r="W158" s="48"/>
      <c r="X158" s="114"/>
      <c r="Y158" s="44"/>
      <c r="Z158" s="44"/>
      <c r="AA158" s="44"/>
      <c r="AB158" s="185"/>
    </row>
    <row r="159" spans="1:28" s="50" customFormat="1" x14ac:dyDescent="0.15">
      <c r="A159" s="44"/>
      <c r="B159" s="44"/>
      <c r="C159" s="48"/>
      <c r="D159" s="48"/>
      <c r="E159" s="48"/>
      <c r="F159" s="44"/>
      <c r="G159" s="44"/>
      <c r="H159" s="44"/>
      <c r="I159" s="44"/>
      <c r="J159" s="48"/>
      <c r="K159" s="48"/>
      <c r="L159" s="114"/>
      <c r="M159" s="48"/>
      <c r="N159" s="114"/>
      <c r="O159" s="48"/>
      <c r="P159" s="48"/>
      <c r="Q159" s="114"/>
      <c r="R159" s="48"/>
      <c r="S159" s="114"/>
      <c r="T159" s="48"/>
      <c r="U159" s="48"/>
      <c r="V159" s="114"/>
      <c r="W159" s="48"/>
      <c r="X159" s="114"/>
      <c r="Y159" s="44"/>
      <c r="Z159" s="44"/>
      <c r="AA159" s="44"/>
      <c r="AB159" s="185"/>
    </row>
    <row r="160" spans="1:28" s="50" customFormat="1" x14ac:dyDescent="0.15">
      <c r="A160" s="44"/>
      <c r="B160" s="44"/>
      <c r="C160" s="48"/>
      <c r="D160" s="48"/>
      <c r="E160" s="48"/>
      <c r="F160" s="44"/>
      <c r="G160" s="44"/>
      <c r="H160" s="44"/>
      <c r="I160" s="44"/>
      <c r="J160" s="48"/>
      <c r="K160" s="48"/>
      <c r="L160" s="114"/>
      <c r="M160" s="48"/>
      <c r="N160" s="114"/>
      <c r="O160" s="48"/>
      <c r="P160" s="48"/>
      <c r="Q160" s="114"/>
      <c r="R160" s="48"/>
      <c r="S160" s="114"/>
      <c r="T160" s="48"/>
      <c r="U160" s="48"/>
      <c r="V160" s="114"/>
      <c r="W160" s="48"/>
      <c r="X160" s="114"/>
      <c r="Y160" s="44"/>
      <c r="Z160" s="44"/>
      <c r="AA160" s="44"/>
      <c r="AB160" s="185"/>
    </row>
    <row r="161" spans="1:28" s="50" customFormat="1" x14ac:dyDescent="0.15">
      <c r="A161" s="44"/>
      <c r="B161" s="44"/>
      <c r="C161" s="48"/>
      <c r="D161" s="48"/>
      <c r="E161" s="48"/>
      <c r="F161" s="44"/>
      <c r="G161" s="44"/>
      <c r="H161" s="44"/>
      <c r="I161" s="44"/>
      <c r="J161" s="48"/>
      <c r="K161" s="48"/>
      <c r="L161" s="114"/>
      <c r="M161" s="48"/>
      <c r="N161" s="114"/>
      <c r="O161" s="48"/>
      <c r="P161" s="48"/>
      <c r="Q161" s="114"/>
      <c r="R161" s="48"/>
      <c r="S161" s="114"/>
      <c r="T161" s="48"/>
      <c r="U161" s="48"/>
      <c r="V161" s="114"/>
      <c r="W161" s="48"/>
      <c r="X161" s="114"/>
      <c r="Y161" s="44"/>
      <c r="Z161" s="44"/>
      <c r="AA161" s="44"/>
      <c r="AB161" s="185"/>
    </row>
    <row r="162" spans="1:28" s="50" customFormat="1" x14ac:dyDescent="0.15">
      <c r="A162" s="44"/>
      <c r="B162" s="44"/>
      <c r="C162" s="48"/>
      <c r="D162" s="48"/>
      <c r="E162" s="48"/>
      <c r="F162" s="44"/>
      <c r="G162" s="44"/>
      <c r="H162" s="44"/>
      <c r="I162" s="44"/>
      <c r="J162" s="48"/>
      <c r="K162" s="48"/>
      <c r="L162" s="114"/>
      <c r="M162" s="48"/>
      <c r="N162" s="114"/>
      <c r="O162" s="48"/>
      <c r="P162" s="48"/>
      <c r="Q162" s="114"/>
      <c r="R162" s="48"/>
      <c r="S162" s="114"/>
      <c r="T162" s="48"/>
      <c r="U162" s="48"/>
      <c r="V162" s="114"/>
      <c r="W162" s="48"/>
      <c r="X162" s="114"/>
      <c r="Y162" s="44"/>
      <c r="Z162" s="44"/>
      <c r="AA162" s="44"/>
      <c r="AB162" s="185"/>
    </row>
    <row r="163" spans="1:28" s="50" customFormat="1" x14ac:dyDescent="0.15">
      <c r="A163" s="44"/>
      <c r="B163" s="44"/>
      <c r="C163" s="48"/>
      <c r="D163" s="48"/>
      <c r="E163" s="48"/>
      <c r="F163" s="44"/>
      <c r="G163" s="44"/>
      <c r="H163" s="44"/>
      <c r="I163" s="44"/>
      <c r="J163" s="48"/>
      <c r="K163" s="48"/>
      <c r="L163" s="114"/>
      <c r="M163" s="48"/>
      <c r="N163" s="114"/>
      <c r="O163" s="48"/>
      <c r="P163" s="48"/>
      <c r="Q163" s="114"/>
      <c r="R163" s="48"/>
      <c r="S163" s="114"/>
      <c r="T163" s="48"/>
      <c r="U163" s="48"/>
      <c r="V163" s="114"/>
      <c r="W163" s="48"/>
      <c r="X163" s="114"/>
      <c r="Y163" s="44"/>
      <c r="Z163" s="44"/>
      <c r="AA163" s="44"/>
      <c r="AB163" s="185"/>
    </row>
    <row r="164" spans="1:28" s="50" customFormat="1" x14ac:dyDescent="0.15">
      <c r="A164" s="44"/>
      <c r="B164" s="44"/>
      <c r="C164" s="48"/>
      <c r="D164" s="48"/>
      <c r="E164" s="48"/>
      <c r="F164" s="44"/>
      <c r="G164" s="44"/>
      <c r="H164" s="44"/>
      <c r="I164" s="44"/>
      <c r="J164" s="48"/>
      <c r="K164" s="48"/>
      <c r="L164" s="114"/>
      <c r="M164" s="48"/>
      <c r="N164" s="114"/>
      <c r="O164" s="48"/>
      <c r="P164" s="48"/>
      <c r="Q164" s="114"/>
      <c r="R164" s="48"/>
      <c r="S164" s="114"/>
      <c r="T164" s="48"/>
      <c r="U164" s="48"/>
      <c r="V164" s="114"/>
      <c r="W164" s="48"/>
      <c r="X164" s="114"/>
      <c r="Y164" s="44"/>
      <c r="Z164" s="44"/>
      <c r="AA164" s="44"/>
      <c r="AB164" s="185"/>
    </row>
    <row r="165" spans="1:28" s="50" customFormat="1" x14ac:dyDescent="0.15">
      <c r="A165" s="44"/>
      <c r="B165" s="44"/>
      <c r="C165" s="48"/>
      <c r="D165" s="48"/>
      <c r="E165" s="48"/>
      <c r="F165" s="44"/>
      <c r="G165" s="44"/>
      <c r="H165" s="44"/>
      <c r="I165" s="44"/>
      <c r="J165" s="48"/>
      <c r="K165" s="48"/>
      <c r="L165" s="114"/>
      <c r="M165" s="48"/>
      <c r="N165" s="114"/>
      <c r="O165" s="48"/>
      <c r="P165" s="48"/>
      <c r="Q165" s="114"/>
      <c r="R165" s="48"/>
      <c r="S165" s="114"/>
      <c r="T165" s="48"/>
      <c r="U165" s="48"/>
      <c r="V165" s="114"/>
      <c r="W165" s="48"/>
      <c r="X165" s="114"/>
      <c r="Y165" s="44"/>
      <c r="Z165" s="44"/>
      <c r="AA165" s="44"/>
      <c r="AB165" s="185"/>
    </row>
    <row r="166" spans="1:28" s="50" customFormat="1" x14ac:dyDescent="0.15">
      <c r="A166" s="44"/>
      <c r="B166" s="44"/>
      <c r="C166" s="48"/>
      <c r="D166" s="48"/>
      <c r="E166" s="48"/>
      <c r="F166" s="44"/>
      <c r="G166" s="44"/>
      <c r="H166" s="44"/>
      <c r="I166" s="44"/>
      <c r="J166" s="48"/>
      <c r="K166" s="48"/>
      <c r="L166" s="114"/>
      <c r="M166" s="48"/>
      <c r="N166" s="114"/>
      <c r="O166" s="48"/>
      <c r="P166" s="48"/>
      <c r="Q166" s="114"/>
      <c r="R166" s="48"/>
      <c r="S166" s="114"/>
      <c r="T166" s="48"/>
      <c r="U166" s="48"/>
      <c r="V166" s="114"/>
      <c r="W166" s="48"/>
      <c r="X166" s="114"/>
      <c r="Y166" s="44"/>
      <c r="Z166" s="44"/>
      <c r="AA166" s="44"/>
      <c r="AB166" s="185"/>
    </row>
    <row r="167" spans="1:28" s="50" customFormat="1" x14ac:dyDescent="0.15">
      <c r="A167" s="44"/>
      <c r="B167" s="44"/>
      <c r="C167" s="48"/>
      <c r="D167" s="48"/>
      <c r="E167" s="48"/>
      <c r="F167" s="44"/>
      <c r="G167" s="44"/>
      <c r="H167" s="44"/>
      <c r="I167" s="44"/>
      <c r="J167" s="48"/>
      <c r="K167" s="48"/>
      <c r="L167" s="114"/>
      <c r="M167" s="48"/>
      <c r="N167" s="114"/>
      <c r="O167" s="48"/>
      <c r="P167" s="48"/>
      <c r="Q167" s="114"/>
      <c r="R167" s="48"/>
      <c r="S167" s="114"/>
      <c r="T167" s="48"/>
      <c r="U167" s="48"/>
      <c r="V167" s="114"/>
      <c r="W167" s="48"/>
      <c r="X167" s="114"/>
      <c r="Y167" s="44"/>
      <c r="Z167" s="44"/>
      <c r="AA167" s="44"/>
      <c r="AB167" s="185"/>
    </row>
    <row r="168" spans="1:28" s="50" customFormat="1" x14ac:dyDescent="0.15">
      <c r="A168" s="44"/>
      <c r="B168" s="44"/>
      <c r="C168" s="48"/>
      <c r="D168" s="48"/>
      <c r="E168" s="48"/>
      <c r="F168" s="44"/>
      <c r="G168" s="44"/>
      <c r="H168" s="44"/>
      <c r="I168" s="44"/>
      <c r="J168" s="48"/>
      <c r="K168" s="48"/>
      <c r="L168" s="114"/>
      <c r="M168" s="48"/>
      <c r="N168" s="114"/>
      <c r="O168" s="48"/>
      <c r="P168" s="48"/>
      <c r="Q168" s="114"/>
      <c r="R168" s="48"/>
      <c r="S168" s="114"/>
      <c r="T168" s="48"/>
      <c r="U168" s="48"/>
      <c r="V168" s="114"/>
      <c r="W168" s="48"/>
      <c r="X168" s="114"/>
      <c r="Y168" s="44"/>
      <c r="Z168" s="44"/>
      <c r="AA168" s="44"/>
      <c r="AB168" s="185"/>
    </row>
    <row r="169" spans="1:28" s="50" customFormat="1" x14ac:dyDescent="0.15">
      <c r="A169" s="44"/>
      <c r="B169" s="44"/>
      <c r="C169" s="48"/>
      <c r="D169" s="48"/>
      <c r="E169" s="48"/>
      <c r="F169" s="44"/>
      <c r="G169" s="44"/>
      <c r="H169" s="44"/>
      <c r="I169" s="44"/>
      <c r="J169" s="48"/>
      <c r="K169" s="48"/>
      <c r="L169" s="114"/>
      <c r="M169" s="48"/>
      <c r="N169" s="114"/>
      <c r="O169" s="48"/>
      <c r="P169" s="48"/>
      <c r="Q169" s="114"/>
      <c r="R169" s="48"/>
      <c r="S169" s="114"/>
      <c r="T169" s="48"/>
      <c r="U169" s="48"/>
      <c r="V169" s="114"/>
      <c r="W169" s="48"/>
      <c r="X169" s="114"/>
      <c r="Y169" s="44"/>
      <c r="Z169" s="44"/>
      <c r="AA169" s="44"/>
      <c r="AB169" s="185"/>
    </row>
    <row r="170" spans="1:28" s="50" customFormat="1" x14ac:dyDescent="0.15">
      <c r="A170" s="44"/>
      <c r="B170" s="44"/>
      <c r="C170" s="48"/>
      <c r="D170" s="48"/>
      <c r="E170" s="48"/>
      <c r="F170" s="44"/>
      <c r="G170" s="44"/>
      <c r="H170" s="44"/>
      <c r="I170" s="44"/>
      <c r="J170" s="48"/>
      <c r="K170" s="48"/>
      <c r="L170" s="114"/>
      <c r="M170" s="48"/>
      <c r="N170" s="114"/>
      <c r="O170" s="48"/>
      <c r="P170" s="48"/>
      <c r="Q170" s="114"/>
      <c r="R170" s="48"/>
      <c r="S170" s="114"/>
      <c r="T170" s="48"/>
      <c r="U170" s="48"/>
      <c r="V170" s="114"/>
      <c r="W170" s="48"/>
      <c r="X170" s="114"/>
      <c r="Y170" s="44"/>
      <c r="Z170" s="44"/>
      <c r="AA170" s="44"/>
      <c r="AB170" s="185"/>
    </row>
    <row r="171" spans="1:28" s="50" customFormat="1" x14ac:dyDescent="0.15">
      <c r="A171" s="44"/>
      <c r="B171" s="44"/>
      <c r="C171" s="48"/>
      <c r="D171" s="48"/>
      <c r="E171" s="48"/>
      <c r="F171" s="44"/>
      <c r="G171" s="44"/>
      <c r="H171" s="44"/>
      <c r="I171" s="44"/>
      <c r="J171" s="48"/>
      <c r="K171" s="48"/>
      <c r="L171" s="114"/>
      <c r="M171" s="48"/>
      <c r="N171" s="114"/>
      <c r="O171" s="48"/>
      <c r="P171" s="48"/>
      <c r="Q171" s="114"/>
      <c r="R171" s="48"/>
      <c r="S171" s="114"/>
      <c r="T171" s="48"/>
      <c r="U171" s="48"/>
      <c r="V171" s="114"/>
      <c r="W171" s="48"/>
      <c r="X171" s="114"/>
      <c r="Y171" s="44"/>
      <c r="Z171" s="44"/>
      <c r="AA171" s="44"/>
      <c r="AB171" s="185"/>
    </row>
  </sheetData>
  <mergeCells count="29">
    <mergeCell ref="Z3:AA3"/>
    <mergeCell ref="Z4:Z6"/>
    <mergeCell ref="AA4:AA6"/>
    <mergeCell ref="A3:A6"/>
    <mergeCell ref="C3:E3"/>
    <mergeCell ref="F3:F6"/>
    <mergeCell ref="G4:G6"/>
    <mergeCell ref="H4:H6"/>
    <mergeCell ref="G3:I3"/>
    <mergeCell ref="Y3:Y6"/>
    <mergeCell ref="C4:C6"/>
    <mergeCell ref="D4:D6"/>
    <mergeCell ref="E4:E6"/>
    <mergeCell ref="U5:V5"/>
    <mergeCell ref="W5:X5"/>
    <mergeCell ref="T3:X3"/>
    <mergeCell ref="I4:I6"/>
    <mergeCell ref="T4:T6"/>
    <mergeCell ref="J3:N3"/>
    <mergeCell ref="R5:S5"/>
    <mergeCell ref="O3:S3"/>
    <mergeCell ref="U4:X4"/>
    <mergeCell ref="J4:J6"/>
    <mergeCell ref="O4:O6"/>
    <mergeCell ref="K4:N4"/>
    <mergeCell ref="K5:L5"/>
    <mergeCell ref="M5:N5"/>
    <mergeCell ref="P5:Q5"/>
    <mergeCell ref="P4:S4"/>
  </mergeCells>
  <dataValidations count="3">
    <dataValidation type="list" allowBlank="1" showInputMessage="1" showErrorMessage="1" sqref="B8:B99" xr:uid="{00000000-0002-0000-0600-000000000000}">
      <formula1>$B$4:$B$6</formula1>
    </dataValidation>
    <dataValidation type="list" allowBlank="1" showInputMessage="1" showErrorMessage="1" sqref="B4:B5" xr:uid="{00000000-0002-0000-0600-000001000000}">
      <formula1>$B$4:$B$5</formula1>
    </dataValidation>
    <dataValidation type="list" allowBlank="1" showInputMessage="1" showErrorMessage="1" sqref="B7" xr:uid="{00000000-0002-0000-0600-000002000000}">
      <formula1>#REF!</formula1>
    </dataValidation>
  </dataValidations>
  <hyperlinks>
    <hyperlink ref="H8" r:id="rId1" xr:uid="{00000000-0004-0000-0600-000000000000}"/>
    <hyperlink ref="H93" r:id="rId2" display="https://ebudget.primorsky.ru/Page/BudgLaw?project=0&amp;ItemId=1472&amp;show_title=on" xr:uid="{00000000-0004-0000-0600-000001000000}"/>
    <hyperlink ref="H30" r:id="rId3" xr:uid="{00000000-0004-0000-0600-000002000000}"/>
    <hyperlink ref="H17" r:id="rId4" xr:uid="{00000000-0004-0000-0600-000003000000}"/>
    <hyperlink ref="V8" r:id="rId5" display="http://beldepfin.ru/novosti/rbk-27072022-dohody-regionov-ot-upravleniya-finans/" xr:uid="{00000000-0004-0000-0600-000004000000}"/>
    <hyperlink ref="H24" r:id="rId6" xr:uid="{00000000-0004-0000-0600-000005000000}"/>
    <hyperlink ref="H9" r:id="rId7" xr:uid="{00000000-0004-0000-0600-000006000000}"/>
    <hyperlink ref="H31" r:id="rId8" xr:uid="{00000000-0004-0000-0600-000007000000}"/>
    <hyperlink ref="H86" r:id="rId9" xr:uid="{00000000-0004-0000-0600-000008000000}"/>
    <hyperlink ref="Q86" r:id="rId10" display="http://omskregion.info/news/109263-omskiy_minfin_otchitalsya_ob_ispolnenii_regionalno/" xr:uid="{00000000-0004-0000-0600-000009000000}"/>
    <hyperlink ref="V86" r:id="rId11" display="http://omskregion.info/news/110848-glava_omskogo_minfina_vadim_chechenko_otchitalsya_/" xr:uid="{00000000-0004-0000-0600-00000A000000}"/>
    <hyperlink ref="H82" r:id="rId12" xr:uid="{00000000-0004-0000-0600-00000B000000}"/>
    <hyperlink ref="H75" r:id="rId13" xr:uid="{00000000-0004-0000-0600-00000C000000}"/>
    <hyperlink ref="Q75" r:id="rId14" display="https://ugra-news.ru/article/byudzhet_yugry_2021/;    " xr:uid="{00000000-0004-0000-0600-00000D000000}"/>
    <hyperlink ref="H74" r:id="rId15" xr:uid="{00000000-0004-0000-0600-00000E000000}"/>
    <hyperlink ref="H61" r:id="rId16" xr:uid="{00000000-0004-0000-0600-00000F000000}"/>
    <hyperlink ref="H56" r:id="rId17" xr:uid="{00000000-0004-0000-0600-000010000000}"/>
    <hyperlink ref="H54" r:id="rId18" display="https://mfsk.ru/news/smi" xr:uid="{00000000-0004-0000-0600-000011000000}"/>
    <hyperlink ref="H45" r:id="rId19" xr:uid="{00000000-0004-0000-0600-000012000000}"/>
    <hyperlink ref="Q45" r:id="rId20" display="https://www.donnews.ru/byudzhet-rostovskoy-oblasti-v-2021-godu-ispolnen-s-profitsitom-v-6-mlrd-rubley_32423540?utm_source=yxnews&amp;utm_medium=desktop&amp;utm_referrer=https%3A%2F%2Fyandex.ru%2Fnews%2Fsearch%3Ftext%3D;   " xr:uid="{00000000-0004-0000-0600-000013000000}"/>
    <hyperlink ref="H37" r:id="rId21" display="https://dfei.adm-nao.ru/byudzhet-dlya-grazhdan/" xr:uid="{00000000-0004-0000-0600-000014000000}"/>
    <hyperlink ref="H41" r:id="rId22" xr:uid="{00000000-0004-0000-0600-000015000000}"/>
    <hyperlink ref="H13" r:id="rId23" xr:uid="{00000000-0004-0000-0600-000016000000}"/>
    <hyperlink ref="H15" r:id="rId24" xr:uid="{00000000-0004-0000-0600-000017000000}"/>
    <hyperlink ref="H91" r:id="rId25" xr:uid="{00000000-0004-0000-0600-000018000000}"/>
    <hyperlink ref="H95" r:id="rId26" xr:uid="{00000000-0004-0000-0600-000019000000}"/>
    <hyperlink ref="H96" r:id="rId27" xr:uid="{00000000-0004-0000-0600-00001A000000}"/>
  </hyperlinks>
  <pageMargins left="0.95" right="0.95" top="1" bottom="1" header="0.3" footer="0.55000000000000004"/>
  <pageSetup paperSize="9" scale="68" fitToWidth="3" fitToHeight="9" orientation="landscape" horizontalDpi="300" verticalDpi="0"/>
  <headerFooter>
    <oddFooter>&amp;C&amp;"Calibri,обычный"&amp;K000000&amp;A&amp;R&amp;"Calibri,обычный"&amp;K000000&amp;P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Документ" ma:contentTypeID="0x010100230467C8CEFAC44593D3D344C2F48655" ma:contentTypeVersion="0" ma:contentTypeDescription="Создание документа." ma:contentTypeScope="" ma:versionID="cf81f99e34c18b20df9ff48604bc9af2">
  <xsd:schema xmlns:xsd="http://www.w3.org/2001/XMLSchema" xmlns:xs="http://www.w3.org/2001/XMLSchema" xmlns:p="http://schemas.microsoft.com/office/2006/metadata/properties" xmlns:ns2="b1e5bdc4-b57e-4af5-8c56-e26e352185e0" targetNamespace="http://schemas.microsoft.com/office/2006/metadata/properties" ma:root="true" ma:fieldsID="c31cf644ccdebe7c2c6fcf435b368b5c" ns2:_="">
    <xsd:import namespace="b1e5bdc4-b57e-4af5-8c56-e26e352185e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e5bdc4-b57e-4af5-8c56-e26e352185e0"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C23373-14F2-4B7C-AFBE-B3A8ACE353AB}">
  <ds:schemaRefs>
    <ds:schemaRef ds:uri="http://schemas.microsoft.com/sharepoint/events"/>
  </ds:schemaRefs>
</ds:datastoreItem>
</file>

<file path=customXml/itemProps2.xml><?xml version="1.0" encoding="utf-8"?>
<ds:datastoreItem xmlns:ds="http://schemas.openxmlformats.org/officeDocument/2006/customXml" ds:itemID="{27E83352-2EC7-47E8-8159-170B246C8279}">
  <ds:schemaRefs>
    <ds:schemaRef ds:uri="http://schemas.microsoft.com/sharepoint/v3/contenttype/forms"/>
  </ds:schemaRefs>
</ds:datastoreItem>
</file>

<file path=customXml/itemProps3.xml><?xml version="1.0" encoding="utf-8"?>
<ds:datastoreItem xmlns:ds="http://schemas.openxmlformats.org/officeDocument/2006/customXml" ds:itemID="{5616B28D-4BE0-4BFA-875D-2569D3F54B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e5bdc4-b57e-4af5-8c56-e26e352185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Листы</vt:lpstr>
      </vt:variant>
      <vt:variant>
        <vt:i4>7</vt:i4>
      </vt:variant>
      <vt:variant>
        <vt:lpstr>Именованные диапазоны</vt:lpstr>
      </vt:variant>
      <vt:variant>
        <vt:i4>15</vt:i4>
      </vt:variant>
    </vt:vector>
  </HeadingPairs>
  <TitlesOfParts>
    <vt:vector size="22" baseType="lpstr">
      <vt:lpstr>Рейтинг (раздел 12)</vt:lpstr>
      <vt:lpstr>Оценка (раздел 12)</vt:lpstr>
      <vt:lpstr>Методика (раздел 12)</vt:lpstr>
      <vt:lpstr>12.1</vt:lpstr>
      <vt:lpstr>12.2</vt:lpstr>
      <vt:lpstr>12.3</vt:lpstr>
      <vt:lpstr>12.4</vt:lpstr>
      <vt:lpstr>'Методика (раздел 12)'!_Toc32672483</vt:lpstr>
      <vt:lpstr>'12.1'!Заголовки_для_печати</vt:lpstr>
      <vt:lpstr>'12.2'!Заголовки_для_печати</vt:lpstr>
      <vt:lpstr>'12.3'!Заголовки_для_печати</vt:lpstr>
      <vt:lpstr>'12.4'!Заголовки_для_печати</vt:lpstr>
      <vt:lpstr>'Методика (раздел 12)'!Заголовки_для_печати</vt:lpstr>
      <vt:lpstr>'Оценка (раздел 12)'!Заголовки_для_печати</vt:lpstr>
      <vt:lpstr>'Рейтинг (раздел 12)'!Заголовки_для_печати</vt:lpstr>
      <vt:lpstr>'12.1'!Область_печати</vt:lpstr>
      <vt:lpstr>'12.2'!Область_печати</vt:lpstr>
      <vt:lpstr>'12.3'!Область_печати</vt:lpstr>
      <vt:lpstr>'12.4'!Область_печати</vt:lpstr>
      <vt:lpstr>'Методика (раздел 12)'!Область_печати</vt:lpstr>
      <vt:lpstr>'Оценка (раздел 12)'!Область_печати</vt:lpstr>
      <vt:lpstr>'Рейтинг (раздел 12)'!Область_печати</vt:lpstr>
    </vt:vector>
  </TitlesOfParts>
  <Manager/>
  <Company>НИФИ</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Тимофеева Ольга Ивановна</cp:lastModifiedBy>
  <cp:lastPrinted>2022-10-18T11:35:31Z</cp:lastPrinted>
  <dcterms:created xsi:type="dcterms:W3CDTF">2015-12-18T16:44:35Z</dcterms:created>
  <dcterms:modified xsi:type="dcterms:W3CDTF">2023-04-25T09:47:23Z</dcterms:modified>
  <cp:category/>
</cp:coreProperties>
</file>