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09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olga/Documents/Документы — iMac — Ольга/01_НИФИ/01_2022_Рейтинг/06_Рейтинг 2022/"/>
    </mc:Choice>
  </mc:AlternateContent>
  <xr:revisionPtr revIDLastSave="0" documentId="13_ncr:1_{EA716BEC-3427-0C4A-BBF7-FFBEBCB3A6B5}" xr6:coauthVersionLast="47" xr6:coauthVersionMax="47" xr10:uidLastSave="{00000000-0000-0000-0000-000000000000}"/>
  <bookViews>
    <workbookView xWindow="720" yWindow="500" windowWidth="36780" windowHeight="19500" tabRatio="845" xr2:uid="{00000000-000D-0000-FFFF-FFFF00000000}"/>
  </bookViews>
  <sheets>
    <sheet name="Рейтинг (раздел 2)" sheetId="74" r:id="rId1"/>
    <sheet name=" Оценка (раздел 2)" sheetId="57" r:id="rId2"/>
    <sheet name=" Методика (раздел 2)" sheetId="31" r:id="rId3"/>
    <sheet name="Источники данных" sheetId="65" r:id="rId4"/>
    <sheet name="Изменения в бюджет" sheetId="40" r:id="rId5"/>
    <sheet name="2.1" sheetId="52" r:id="rId6"/>
    <sheet name="2.2" sheetId="64" r:id="rId7"/>
    <sheet name="2.3" sheetId="59" r:id="rId8"/>
    <sheet name="2.4" sheetId="68" r:id="rId9"/>
    <sheet name="2.5" sheetId="69" r:id="rId10"/>
    <sheet name="2.6" sheetId="70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_FilterDatabase" localSheetId="1" hidden="1">' Оценка (раздел 2)'!$A$6:$I$98</definedName>
    <definedName name="_xlnm._FilterDatabase" localSheetId="5" hidden="1">'2.1'!$A$6:$Q$102</definedName>
    <definedName name="_xlnm._FilterDatabase" localSheetId="6" hidden="1">'2.2'!$A$6:$WVV$101</definedName>
    <definedName name="_xlnm._FilterDatabase" localSheetId="7" hidden="1">'2.3'!$A$6:$J$102</definedName>
    <definedName name="_xlnm._FilterDatabase" localSheetId="8" hidden="1">'2.4'!$A$6:$N$101</definedName>
    <definedName name="_xlnm._FilterDatabase" localSheetId="9" hidden="1">'2.5'!$A$6:$O$101</definedName>
    <definedName name="_xlnm._FilterDatabase" localSheetId="10" hidden="1">'2.6'!$A$6:$M$101</definedName>
    <definedName name="_xlnm._FilterDatabase" localSheetId="4" hidden="1">'Изменения в бюджет'!$A$5:$Q$483</definedName>
    <definedName name="_xlnm._FilterDatabase" localSheetId="3" hidden="1">'Источники данных'!$A$4:$J$96</definedName>
    <definedName name="_Toc262684" localSheetId="2">' Методика (раздел 2)'!$C$4</definedName>
    <definedName name="_Toc32672475" localSheetId="2">' Методика (раздел 2)'!$B$4</definedName>
    <definedName name="_Toc64410383" localSheetId="2">' Методика (раздел 2)'!$B$4</definedName>
    <definedName name="_Toc95384688" localSheetId="2">' Методика (раздел 2)'!$B$4</definedName>
    <definedName name="а">'[1]4.1'!$B$4:$B$5</definedName>
    <definedName name="Выбор_5.1" localSheetId="6">'2.2'!$B$4:$B$5</definedName>
    <definedName name="Выбор_5.1" localSheetId="3">'Источники данных'!#REF!</definedName>
    <definedName name="Выбор_5.1">'[2]4.1'!$B$5:$B$6</definedName>
    <definedName name="Выбор_5.5" localSheetId="6">#REF!</definedName>
    <definedName name="Выбор_5.5" localSheetId="3">#REF!</definedName>
    <definedName name="Выбор_5.5">#REF!</definedName>
    <definedName name="_xlnm.Print_Titles" localSheetId="2">' Методика (раздел 2)'!$2:$3</definedName>
    <definedName name="_xlnm.Print_Titles" localSheetId="1">' Оценка (раздел 2)'!$3:$4</definedName>
    <definedName name="_xlnm.Print_Titles" localSheetId="5">'2.1'!$3:$5</definedName>
    <definedName name="_xlnm.Print_Titles" localSheetId="6">'2.2'!$3:$5</definedName>
    <definedName name="_xlnm.Print_Titles" localSheetId="7">'2.3'!$3:$5</definedName>
    <definedName name="_xlnm.Print_Titles" localSheetId="8">'2.4'!$3:$5</definedName>
    <definedName name="_xlnm.Print_Titles" localSheetId="9">'2.5'!$3:$5</definedName>
    <definedName name="_xlnm.Print_Titles" localSheetId="10">'2.6'!$3:$5</definedName>
    <definedName name="_xlnm.Print_Titles" localSheetId="4">'Изменения в бюджет'!$3:$4</definedName>
    <definedName name="_xlnm.Print_Titles" localSheetId="3">'Источники данных'!$A:$A,'Источники данных'!$2:$3</definedName>
    <definedName name="_xlnm.Print_Titles" localSheetId="0">'Рейтинг (раздел 2)'!$3:$4</definedName>
    <definedName name="нет">'[3]4.1'!$B$4:$B$5</definedName>
    <definedName name="новое" localSheetId="6">'[4]4.1'!$B$4:$B$5</definedName>
    <definedName name="новое" localSheetId="3">'[5]4.1'!$B$4:$B$5</definedName>
    <definedName name="новое">'[6]4.1'!$B$4:$B$5</definedName>
    <definedName name="_xlnm.Print_Area" localSheetId="2">' Методика (раздел 2)'!$A$1:$E$38</definedName>
    <definedName name="_xlnm.Print_Area" localSheetId="1">' Оценка (раздел 2)'!$A$1:$I$99</definedName>
    <definedName name="_xlnm.Print_Area" localSheetId="5">'2.1'!$A$1:$P$102</definedName>
    <definedName name="_xlnm.Print_Area" localSheetId="6">'2.2'!$A$1:$O$101</definedName>
    <definedName name="_xlnm.Print_Area" localSheetId="7">'2.3'!$A$1:$J$102</definedName>
    <definedName name="_xlnm.Print_Area" localSheetId="8">'2.4'!$A$1:$M$101</definedName>
    <definedName name="_xlnm.Print_Area" localSheetId="9">'2.5'!$A$1:$N$101</definedName>
    <definedName name="_xlnm.Print_Area" localSheetId="10">'2.6'!$A$1:$N$101</definedName>
    <definedName name="_xlnm.Print_Area" localSheetId="4">'Изменения в бюджет'!$A$1:$Q$483</definedName>
    <definedName name="_xlnm.Print_Area" localSheetId="3">'Источники данных'!$A$1:$J$96</definedName>
    <definedName name="_xlnm.Print_Area" localSheetId="0">'Рейтинг (раздел 2)'!$A$1:$I$96</definedName>
    <definedName name="т" localSheetId="6">#N/A</definedName>
    <definedName name="т" localSheetId="3">'[7]4.1'!$B$4:$B$5</definedName>
    <definedName name="т">'[8]4.1'!$B$4:$B$5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5" i="74" l="1"/>
  <c r="E55" i="74"/>
  <c r="F55" i="74"/>
  <c r="G55" i="74"/>
  <c r="H55" i="74"/>
  <c r="I55" i="74"/>
  <c r="I82" i="74"/>
  <c r="H82" i="74"/>
  <c r="G82" i="74"/>
  <c r="F82" i="74"/>
  <c r="E82" i="74"/>
  <c r="D82" i="74"/>
  <c r="I95" i="74"/>
  <c r="H95" i="74"/>
  <c r="G95" i="74"/>
  <c r="F95" i="74"/>
  <c r="C95" i="74" s="1"/>
  <c r="E95" i="74"/>
  <c r="D95" i="74"/>
  <c r="I53" i="74"/>
  <c r="H53" i="74"/>
  <c r="G53" i="74"/>
  <c r="F53" i="74"/>
  <c r="E53" i="74"/>
  <c r="D53" i="74"/>
  <c r="I94" i="74"/>
  <c r="H94" i="74"/>
  <c r="G94" i="74"/>
  <c r="F94" i="74"/>
  <c r="E94" i="74"/>
  <c r="D94" i="74"/>
  <c r="I72" i="74"/>
  <c r="H72" i="74"/>
  <c r="G72" i="74"/>
  <c r="F72" i="74"/>
  <c r="E72" i="74"/>
  <c r="D72" i="74"/>
  <c r="I52" i="74"/>
  <c r="H52" i="74"/>
  <c r="G52" i="74"/>
  <c r="F52" i="74"/>
  <c r="E52" i="74"/>
  <c r="D52" i="74"/>
  <c r="I51" i="74"/>
  <c r="H51" i="74"/>
  <c r="G51" i="74"/>
  <c r="F51" i="74"/>
  <c r="E51" i="74"/>
  <c r="D51" i="74"/>
  <c r="I50" i="74"/>
  <c r="H50" i="74"/>
  <c r="G50" i="74"/>
  <c r="F50" i="74"/>
  <c r="E50" i="74"/>
  <c r="D50" i="74"/>
  <c r="I49" i="74"/>
  <c r="H49" i="74"/>
  <c r="G49" i="74"/>
  <c r="F49" i="74"/>
  <c r="E49" i="74"/>
  <c r="D49" i="74"/>
  <c r="I24" i="74"/>
  <c r="H24" i="74"/>
  <c r="G24" i="74"/>
  <c r="F24" i="74"/>
  <c r="E24" i="74"/>
  <c r="D24" i="74"/>
  <c r="I48" i="74"/>
  <c r="H48" i="74"/>
  <c r="G48" i="74"/>
  <c r="F48" i="74"/>
  <c r="E48" i="74"/>
  <c r="D48" i="74"/>
  <c r="I75" i="74"/>
  <c r="H75" i="74"/>
  <c r="G75" i="74"/>
  <c r="F75" i="74"/>
  <c r="E75" i="74"/>
  <c r="D75" i="74"/>
  <c r="I47" i="74"/>
  <c r="H47" i="74"/>
  <c r="G47" i="74"/>
  <c r="F47" i="74"/>
  <c r="E47" i="74"/>
  <c r="D47" i="74"/>
  <c r="I23" i="74"/>
  <c r="H23" i="74"/>
  <c r="G23" i="74"/>
  <c r="F23" i="74"/>
  <c r="E23" i="74"/>
  <c r="D23" i="74"/>
  <c r="I46" i="74"/>
  <c r="H46" i="74"/>
  <c r="G46" i="74"/>
  <c r="F46" i="74"/>
  <c r="E46" i="74"/>
  <c r="D46" i="74"/>
  <c r="I45" i="74"/>
  <c r="H45" i="74"/>
  <c r="G45" i="74"/>
  <c r="F45" i="74"/>
  <c r="E45" i="74"/>
  <c r="D45" i="74"/>
  <c r="I22" i="74"/>
  <c r="H22" i="74"/>
  <c r="G22" i="74"/>
  <c r="F22" i="74"/>
  <c r="E22" i="74"/>
  <c r="D22" i="74"/>
  <c r="I21" i="74"/>
  <c r="H21" i="74"/>
  <c r="G21" i="74"/>
  <c r="F21" i="74"/>
  <c r="E21" i="74"/>
  <c r="D21" i="74"/>
  <c r="I44" i="74"/>
  <c r="H44" i="74"/>
  <c r="G44" i="74"/>
  <c r="F44" i="74"/>
  <c r="E44" i="74"/>
  <c r="D44" i="74"/>
  <c r="I80" i="74"/>
  <c r="H80" i="74"/>
  <c r="G80" i="74"/>
  <c r="F80" i="74"/>
  <c r="E80" i="74"/>
  <c r="D80" i="74"/>
  <c r="I79" i="74"/>
  <c r="H79" i="74"/>
  <c r="G79" i="74"/>
  <c r="F79" i="74"/>
  <c r="E79" i="74"/>
  <c r="D79" i="74"/>
  <c r="I20" i="74"/>
  <c r="H20" i="74"/>
  <c r="G20" i="74"/>
  <c r="F20" i="74"/>
  <c r="E20" i="74"/>
  <c r="D20" i="74"/>
  <c r="I43" i="74"/>
  <c r="H43" i="74"/>
  <c r="G43" i="74"/>
  <c r="F43" i="74"/>
  <c r="E43" i="74"/>
  <c r="D43" i="74"/>
  <c r="I78" i="74"/>
  <c r="H78" i="74"/>
  <c r="G78" i="74"/>
  <c r="F78" i="74"/>
  <c r="E78" i="74"/>
  <c r="D78" i="74"/>
  <c r="I19" i="74"/>
  <c r="H19" i="74"/>
  <c r="G19" i="74"/>
  <c r="F19" i="74"/>
  <c r="E19" i="74"/>
  <c r="D19" i="74"/>
  <c r="I71" i="74"/>
  <c r="H71" i="74"/>
  <c r="G71" i="74"/>
  <c r="F71" i="74"/>
  <c r="E71" i="74"/>
  <c r="D71" i="74"/>
  <c r="I86" i="74"/>
  <c r="H86" i="74"/>
  <c r="G86" i="74"/>
  <c r="F86" i="74"/>
  <c r="E86" i="74"/>
  <c r="D86" i="74"/>
  <c r="I74" i="74"/>
  <c r="H74" i="74"/>
  <c r="G74" i="74"/>
  <c r="F74" i="74"/>
  <c r="E74" i="74"/>
  <c r="D74" i="74"/>
  <c r="I70" i="74"/>
  <c r="H70" i="74"/>
  <c r="G70" i="74"/>
  <c r="F70" i="74"/>
  <c r="E70" i="74"/>
  <c r="D70" i="74"/>
  <c r="I58" i="74"/>
  <c r="H58" i="74"/>
  <c r="G58" i="74"/>
  <c r="F58" i="74"/>
  <c r="E58" i="74"/>
  <c r="D58" i="74"/>
  <c r="I69" i="74"/>
  <c r="H69" i="74"/>
  <c r="G69" i="74"/>
  <c r="F69" i="74"/>
  <c r="E69" i="74"/>
  <c r="D69" i="74"/>
  <c r="I18" i="74"/>
  <c r="H18" i="74"/>
  <c r="G18" i="74"/>
  <c r="F18" i="74"/>
  <c r="E18" i="74"/>
  <c r="D18" i="74"/>
  <c r="I29" i="74"/>
  <c r="H29" i="74"/>
  <c r="G29" i="74"/>
  <c r="F29" i="74"/>
  <c r="E29" i="74"/>
  <c r="D29" i="74"/>
  <c r="I42" i="74"/>
  <c r="H42" i="74"/>
  <c r="G42" i="74"/>
  <c r="F42" i="74"/>
  <c r="E42" i="74"/>
  <c r="D42" i="74"/>
  <c r="I28" i="74"/>
  <c r="H28" i="74"/>
  <c r="G28" i="74"/>
  <c r="F28" i="74"/>
  <c r="E28" i="74"/>
  <c r="D28" i="74"/>
  <c r="I17" i="74"/>
  <c r="H17" i="74"/>
  <c r="G17" i="74"/>
  <c r="F17" i="74"/>
  <c r="E17" i="74"/>
  <c r="D17" i="74"/>
  <c r="I41" i="74"/>
  <c r="H41" i="74"/>
  <c r="G41" i="74"/>
  <c r="F41" i="74"/>
  <c r="E41" i="74"/>
  <c r="D41" i="74"/>
  <c r="I68" i="74"/>
  <c r="H68" i="74"/>
  <c r="G68" i="74"/>
  <c r="F68" i="74"/>
  <c r="E68" i="74"/>
  <c r="D68" i="74"/>
  <c r="I85" i="74"/>
  <c r="H85" i="74"/>
  <c r="G85" i="74"/>
  <c r="F85" i="74"/>
  <c r="E85" i="74"/>
  <c r="D85" i="74"/>
  <c r="I40" i="74"/>
  <c r="H40" i="74"/>
  <c r="G40" i="74"/>
  <c r="F40" i="74"/>
  <c r="E40" i="74"/>
  <c r="D40" i="74"/>
  <c r="I16" i="74"/>
  <c r="H16" i="74"/>
  <c r="G16" i="74"/>
  <c r="F16" i="74"/>
  <c r="E16" i="74"/>
  <c r="D16" i="74"/>
  <c r="I39" i="74"/>
  <c r="H39" i="74"/>
  <c r="G39" i="74"/>
  <c r="F39" i="74"/>
  <c r="E39" i="74"/>
  <c r="D39" i="74"/>
  <c r="I93" i="74"/>
  <c r="H93" i="74"/>
  <c r="G93" i="74"/>
  <c r="F93" i="74"/>
  <c r="E93" i="74"/>
  <c r="D93" i="74"/>
  <c r="I92" i="74"/>
  <c r="H92" i="74"/>
  <c r="G92" i="74"/>
  <c r="F92" i="74"/>
  <c r="E92" i="74"/>
  <c r="D92" i="74"/>
  <c r="I84" i="74"/>
  <c r="H84" i="74"/>
  <c r="G84" i="74"/>
  <c r="F84" i="74"/>
  <c r="E84" i="74"/>
  <c r="D84" i="74"/>
  <c r="I15" i="74"/>
  <c r="H15" i="74"/>
  <c r="G15" i="74"/>
  <c r="F15" i="74"/>
  <c r="E15" i="74"/>
  <c r="D15" i="74"/>
  <c r="I91" i="74"/>
  <c r="H91" i="74"/>
  <c r="G91" i="74"/>
  <c r="F91" i="74"/>
  <c r="E91" i="74"/>
  <c r="D91" i="74"/>
  <c r="I90" i="74"/>
  <c r="H90" i="74"/>
  <c r="G90" i="74"/>
  <c r="F90" i="74"/>
  <c r="E90" i="74"/>
  <c r="D90" i="74"/>
  <c r="I27" i="74"/>
  <c r="H27" i="74"/>
  <c r="G27" i="74"/>
  <c r="F27" i="74"/>
  <c r="E27" i="74"/>
  <c r="D27" i="74"/>
  <c r="I57" i="74"/>
  <c r="H57" i="74"/>
  <c r="G57" i="74"/>
  <c r="F57" i="74"/>
  <c r="E57" i="74"/>
  <c r="D57" i="74"/>
  <c r="I67" i="74"/>
  <c r="H67" i="74"/>
  <c r="G67" i="74"/>
  <c r="F67" i="74"/>
  <c r="E67" i="74"/>
  <c r="D67" i="74"/>
  <c r="I56" i="74"/>
  <c r="H56" i="74"/>
  <c r="G56" i="74"/>
  <c r="F56" i="74"/>
  <c r="E56" i="74"/>
  <c r="D56" i="74"/>
  <c r="I14" i="74"/>
  <c r="H14" i="74"/>
  <c r="G14" i="74"/>
  <c r="F14" i="74"/>
  <c r="E14" i="74"/>
  <c r="D14" i="74"/>
  <c r="I66" i="74"/>
  <c r="H66" i="74"/>
  <c r="G66" i="74"/>
  <c r="F66" i="74"/>
  <c r="E66" i="74"/>
  <c r="D66" i="74"/>
  <c r="I13" i="74"/>
  <c r="H13" i="74"/>
  <c r="G13" i="74"/>
  <c r="F13" i="74"/>
  <c r="E13" i="74"/>
  <c r="D13" i="74"/>
  <c r="I12" i="74"/>
  <c r="H12" i="74"/>
  <c r="G12" i="74"/>
  <c r="F12" i="74"/>
  <c r="E12" i="74"/>
  <c r="D12" i="74"/>
  <c r="I11" i="74"/>
  <c r="H11" i="74"/>
  <c r="G11" i="74"/>
  <c r="F11" i="74"/>
  <c r="E11" i="74"/>
  <c r="D11" i="74"/>
  <c r="I83" i="74"/>
  <c r="H83" i="74"/>
  <c r="G83" i="74"/>
  <c r="F83" i="74"/>
  <c r="E83" i="74"/>
  <c r="D83" i="74"/>
  <c r="I65" i="74"/>
  <c r="H65" i="74"/>
  <c r="G65" i="74"/>
  <c r="F65" i="74"/>
  <c r="E65" i="74"/>
  <c r="D65" i="74"/>
  <c r="I64" i="74"/>
  <c r="H64" i="74"/>
  <c r="G64" i="74"/>
  <c r="F64" i="74"/>
  <c r="E64" i="74"/>
  <c r="D64" i="74"/>
  <c r="I10" i="74"/>
  <c r="H10" i="74"/>
  <c r="G10" i="74"/>
  <c r="F10" i="74"/>
  <c r="E10" i="74"/>
  <c r="D10" i="74"/>
  <c r="I38" i="74"/>
  <c r="H38" i="74"/>
  <c r="G38" i="74"/>
  <c r="F38" i="74"/>
  <c r="E38" i="74"/>
  <c r="D38" i="74"/>
  <c r="I37" i="74"/>
  <c r="H37" i="74"/>
  <c r="G37" i="74"/>
  <c r="F37" i="74"/>
  <c r="E37" i="74"/>
  <c r="D37" i="74"/>
  <c r="I26" i="74"/>
  <c r="H26" i="74"/>
  <c r="G26" i="74"/>
  <c r="F26" i="74"/>
  <c r="E26" i="74"/>
  <c r="D26" i="74"/>
  <c r="I36" i="74"/>
  <c r="H36" i="74"/>
  <c r="G36" i="74"/>
  <c r="F36" i="74"/>
  <c r="E36" i="74"/>
  <c r="D36" i="74"/>
  <c r="I89" i="74"/>
  <c r="H89" i="74"/>
  <c r="G89" i="74"/>
  <c r="F89" i="74"/>
  <c r="E89" i="74"/>
  <c r="D89" i="74"/>
  <c r="I35" i="74"/>
  <c r="H35" i="74"/>
  <c r="G35" i="74"/>
  <c r="F35" i="74"/>
  <c r="E35" i="74"/>
  <c r="D35" i="74"/>
  <c r="I34" i="74"/>
  <c r="H34" i="74"/>
  <c r="G34" i="74"/>
  <c r="F34" i="74"/>
  <c r="E34" i="74"/>
  <c r="D34" i="74"/>
  <c r="I63" i="74"/>
  <c r="H63" i="74"/>
  <c r="G63" i="74"/>
  <c r="F63" i="74"/>
  <c r="E63" i="74"/>
  <c r="D63" i="74"/>
  <c r="I62" i="74"/>
  <c r="H62" i="74"/>
  <c r="G62" i="74"/>
  <c r="F62" i="74"/>
  <c r="E62" i="74"/>
  <c r="D62" i="74"/>
  <c r="I77" i="74"/>
  <c r="H77" i="74"/>
  <c r="G77" i="74"/>
  <c r="F77" i="74"/>
  <c r="E77" i="74"/>
  <c r="D77" i="74"/>
  <c r="I61" i="74"/>
  <c r="H61" i="74"/>
  <c r="G61" i="74"/>
  <c r="F61" i="74"/>
  <c r="E61" i="74"/>
  <c r="D61" i="74"/>
  <c r="I33" i="74"/>
  <c r="H33" i="74"/>
  <c r="G33" i="74"/>
  <c r="F33" i="74"/>
  <c r="E33" i="74"/>
  <c r="D33" i="74"/>
  <c r="I60" i="74"/>
  <c r="H60" i="74"/>
  <c r="G60" i="74"/>
  <c r="F60" i="74"/>
  <c r="E60" i="74"/>
  <c r="D60" i="74"/>
  <c r="I25" i="74"/>
  <c r="H25" i="74"/>
  <c r="G25" i="74"/>
  <c r="F25" i="74"/>
  <c r="E25" i="74"/>
  <c r="D25" i="74"/>
  <c r="I9" i="74"/>
  <c r="H9" i="74"/>
  <c r="G9" i="74"/>
  <c r="F9" i="74"/>
  <c r="E9" i="74"/>
  <c r="D9" i="74"/>
  <c r="I88" i="74"/>
  <c r="H88" i="74"/>
  <c r="G88" i="74"/>
  <c r="F88" i="74"/>
  <c r="E88" i="74"/>
  <c r="D88" i="74"/>
  <c r="I32" i="74"/>
  <c r="H32" i="74"/>
  <c r="G32" i="74"/>
  <c r="F32" i="74"/>
  <c r="E32" i="74"/>
  <c r="D32" i="74"/>
  <c r="I31" i="74"/>
  <c r="H31" i="74"/>
  <c r="G31" i="74"/>
  <c r="F31" i="74"/>
  <c r="E31" i="74"/>
  <c r="D31" i="74"/>
  <c r="I87" i="74"/>
  <c r="H87" i="74"/>
  <c r="G87" i="74"/>
  <c r="F87" i="74"/>
  <c r="E87" i="74"/>
  <c r="D87" i="74"/>
  <c r="I73" i="74"/>
  <c r="H73" i="74"/>
  <c r="G73" i="74"/>
  <c r="F73" i="74"/>
  <c r="E73" i="74"/>
  <c r="D73" i="74"/>
  <c r="I59" i="74"/>
  <c r="H59" i="74"/>
  <c r="G59" i="74"/>
  <c r="F59" i="74"/>
  <c r="E59" i="74"/>
  <c r="D59" i="74"/>
  <c r="I8" i="74"/>
  <c r="H8" i="74"/>
  <c r="G8" i="74"/>
  <c r="F8" i="74"/>
  <c r="E8" i="74"/>
  <c r="D8" i="74"/>
  <c r="C5" i="74"/>
  <c r="C24" i="74" l="1"/>
  <c r="B24" i="74" s="1"/>
  <c r="C52" i="74"/>
  <c r="C55" i="74"/>
  <c r="B55" i="74" s="1"/>
  <c r="C33" i="74"/>
  <c r="B33" i="74" s="1"/>
  <c r="C11" i="74"/>
  <c r="B11" i="74" s="1"/>
  <c r="C39" i="74"/>
  <c r="B39" i="74" s="1"/>
  <c r="C71" i="74"/>
  <c r="B71" i="74" s="1"/>
  <c r="C20" i="74"/>
  <c r="B20" i="74" s="1"/>
  <c r="C23" i="74"/>
  <c r="B23" i="74" s="1"/>
  <c r="C82" i="74"/>
  <c r="B82" i="74" s="1"/>
  <c r="C73" i="74"/>
  <c r="B73" i="74" s="1"/>
  <c r="C61" i="74"/>
  <c r="B61" i="74" s="1"/>
  <c r="C26" i="74"/>
  <c r="B26" i="74" s="1"/>
  <c r="C88" i="74"/>
  <c r="B88" i="74" s="1"/>
  <c r="B52" i="74"/>
  <c r="C41" i="74"/>
  <c r="B41" i="74" s="1"/>
  <c r="C74" i="74"/>
  <c r="B74" i="74" s="1"/>
  <c r="C86" i="74"/>
  <c r="B86" i="74" s="1"/>
  <c r="C42" i="74"/>
  <c r="B42" i="74" s="1"/>
  <c r="B95" i="74"/>
  <c r="C14" i="74"/>
  <c r="B14" i="74" s="1"/>
  <c r="C13" i="74"/>
  <c r="B13" i="74" s="1"/>
  <c r="C66" i="74"/>
  <c r="B66" i="74" s="1"/>
  <c r="C90" i="74"/>
  <c r="B90" i="74" s="1"/>
  <c r="C57" i="74"/>
  <c r="B57" i="74" s="1"/>
  <c r="C28" i="74"/>
  <c r="B28" i="74" s="1"/>
  <c r="C35" i="74"/>
  <c r="B35" i="74" s="1"/>
  <c r="C77" i="74"/>
  <c r="B77" i="74" s="1"/>
  <c r="C62" i="74"/>
  <c r="B62" i="74" s="1"/>
  <c r="C67" i="74"/>
  <c r="B67" i="74" s="1"/>
  <c r="C92" i="74"/>
  <c r="B92" i="74" s="1"/>
  <c r="C68" i="74"/>
  <c r="B68" i="74" s="1"/>
  <c r="C19" i="74"/>
  <c r="B19" i="74" s="1"/>
  <c r="C22" i="74"/>
  <c r="B22" i="74" s="1"/>
  <c r="C87" i="74"/>
  <c r="B87" i="74" s="1"/>
  <c r="C37" i="74"/>
  <c r="B37" i="74" s="1"/>
  <c r="C38" i="74"/>
  <c r="B38" i="74" s="1"/>
  <c r="C84" i="74"/>
  <c r="B84" i="74" s="1"/>
  <c r="C93" i="74"/>
  <c r="B93" i="74" s="1"/>
  <c r="C17" i="74"/>
  <c r="B17" i="74" s="1"/>
  <c r="C58" i="74"/>
  <c r="B58" i="74" s="1"/>
  <c r="C49" i="74"/>
  <c r="B49" i="74" s="1"/>
  <c r="C8" i="74"/>
  <c r="B8" i="74" s="1"/>
  <c r="C91" i="74"/>
  <c r="B91" i="74" s="1"/>
  <c r="C75" i="74"/>
  <c r="B75" i="74" s="1"/>
  <c r="C21" i="74"/>
  <c r="B21" i="74" s="1"/>
  <c r="C47" i="74"/>
  <c r="B47" i="74" s="1"/>
  <c r="C9" i="74"/>
  <c r="B9" i="74" s="1"/>
  <c r="C60" i="74"/>
  <c r="B60" i="74" s="1"/>
  <c r="C10" i="74"/>
  <c r="B10" i="74" s="1"/>
  <c r="C27" i="74"/>
  <c r="B27" i="74" s="1"/>
  <c r="C18" i="74"/>
  <c r="B18" i="74" s="1"/>
  <c r="C69" i="74"/>
  <c r="B69" i="74" s="1"/>
  <c r="C72" i="74"/>
  <c r="B72" i="74" s="1"/>
  <c r="C70" i="74"/>
  <c r="B70" i="74" s="1"/>
  <c r="C59" i="74"/>
  <c r="B59" i="74" s="1"/>
  <c r="C12" i="74"/>
  <c r="B12" i="74" s="1"/>
  <c r="C85" i="74"/>
  <c r="B85" i="74" s="1"/>
  <c r="C79" i="74"/>
  <c r="B79" i="74" s="1"/>
  <c r="C34" i="74"/>
  <c r="B34" i="74" s="1"/>
  <c r="C36" i="74"/>
  <c r="B36" i="74" s="1"/>
  <c r="C65" i="74"/>
  <c r="B65" i="74" s="1"/>
  <c r="C16" i="74"/>
  <c r="B16" i="74" s="1"/>
  <c r="C78" i="74"/>
  <c r="B78" i="74" s="1"/>
  <c r="C43" i="74"/>
  <c r="B43" i="74" s="1"/>
  <c r="C80" i="74"/>
  <c r="B80" i="74" s="1"/>
  <c r="C45" i="74"/>
  <c r="B45" i="74" s="1"/>
  <c r="C46" i="74"/>
  <c r="B46" i="74" s="1"/>
  <c r="C53" i="74"/>
  <c r="B53" i="74" s="1"/>
  <c r="C25" i="74"/>
  <c r="B25" i="74" s="1"/>
  <c r="C63" i="74"/>
  <c r="B63" i="74" s="1"/>
  <c r="C40" i="74"/>
  <c r="B40" i="74" s="1"/>
  <c r="C44" i="74"/>
  <c r="B44" i="74" s="1"/>
  <c r="C48" i="74"/>
  <c r="B48" i="74" s="1"/>
  <c r="C31" i="74"/>
  <c r="B31" i="74" s="1"/>
  <c r="C32" i="74"/>
  <c r="B32" i="74" s="1"/>
  <c r="C89" i="74"/>
  <c r="B89" i="74" s="1"/>
  <c r="C64" i="74"/>
  <c r="B64" i="74" s="1"/>
  <c r="C83" i="74"/>
  <c r="B83" i="74" s="1"/>
  <c r="C56" i="74"/>
  <c r="B56" i="74" s="1"/>
  <c r="C15" i="74"/>
  <c r="B15" i="74" s="1"/>
  <c r="C29" i="74"/>
  <c r="B29" i="74" s="1"/>
  <c r="C50" i="74"/>
  <c r="B50" i="74" s="1"/>
  <c r="C51" i="74"/>
  <c r="B51" i="74" s="1"/>
  <c r="C94" i="74"/>
  <c r="B94" i="74" s="1"/>
  <c r="B475" i="40" l="1"/>
  <c r="B470" i="40"/>
  <c r="B464" i="40"/>
  <c r="B458" i="40"/>
  <c r="B452" i="40"/>
  <c r="B447" i="40"/>
  <c r="B441" i="40"/>
  <c r="B435" i="40"/>
  <c r="B429" i="40"/>
  <c r="B423" i="40"/>
  <c r="B417" i="40"/>
  <c r="B410" i="40"/>
  <c r="B404" i="40"/>
  <c r="B398" i="40"/>
  <c r="B393" i="40"/>
  <c r="B387" i="40"/>
  <c r="B382" i="40"/>
  <c r="B377" i="40"/>
  <c r="B372" i="40"/>
  <c r="B367" i="40"/>
  <c r="B362" i="40"/>
  <c r="B355" i="40"/>
  <c r="B350" i="40"/>
  <c r="B344" i="40"/>
  <c r="B339" i="40"/>
  <c r="B334" i="40"/>
  <c r="B329" i="40"/>
  <c r="B322" i="40"/>
  <c r="B316" i="40"/>
  <c r="B310" i="40"/>
  <c r="B305" i="40"/>
  <c r="B299" i="40"/>
  <c r="B293" i="40"/>
  <c r="B288" i="40"/>
  <c r="B282" i="40"/>
  <c r="B276" i="40"/>
  <c r="B271" i="40"/>
  <c r="B266" i="40"/>
  <c r="B261" i="40"/>
  <c r="B256" i="40"/>
  <c r="B33" i="40"/>
  <c r="B38" i="40"/>
  <c r="B43" i="40"/>
  <c r="B48" i="40"/>
  <c r="B53" i="40"/>
  <c r="B59" i="40"/>
  <c r="B64" i="40"/>
  <c r="B70" i="40"/>
  <c r="B75" i="40"/>
  <c r="B80" i="40"/>
  <c r="B86" i="40"/>
  <c r="B92" i="40"/>
  <c r="B98" i="40"/>
  <c r="B105" i="40"/>
  <c r="B111" i="40"/>
  <c r="B116" i="40"/>
  <c r="B121" i="40"/>
  <c r="B126" i="40"/>
  <c r="B131" i="40"/>
  <c r="B137" i="40"/>
  <c r="B143" i="40"/>
  <c r="B149" i="40"/>
  <c r="B155" i="40"/>
  <c r="B161" i="40"/>
  <c r="B167" i="40"/>
  <c r="B172" i="40"/>
  <c r="B182" i="40"/>
  <c r="B177" i="40"/>
  <c r="B188" i="40"/>
  <c r="B193" i="40"/>
  <c r="B199" i="40"/>
  <c r="B205" i="40"/>
  <c r="B212" i="40"/>
  <c r="B218" i="40"/>
  <c r="B223" i="40"/>
  <c r="B228" i="40"/>
  <c r="B233" i="40"/>
  <c r="B238" i="40"/>
  <c r="B244" i="40"/>
  <c r="B251" i="40"/>
  <c r="B28" i="40" l="1"/>
  <c r="B23" i="40"/>
  <c r="B18" i="40"/>
  <c r="B12" i="40"/>
  <c r="B6" i="40"/>
  <c r="G49" i="64" l="1"/>
  <c r="H26" i="69" l="1"/>
  <c r="G26" i="64"/>
  <c r="H18" i="69" l="1"/>
  <c r="H98" i="69" l="1"/>
  <c r="H52" i="69" l="1"/>
  <c r="H30" i="69" l="1"/>
  <c r="H32" i="69" l="1"/>
  <c r="G32" i="64"/>
  <c r="G31" i="64"/>
  <c r="G16" i="64" l="1"/>
  <c r="B5" i="70" l="1"/>
  <c r="B4" i="70"/>
  <c r="C96" i="70" s="1"/>
  <c r="F96" i="70" s="1"/>
  <c r="H97" i="69"/>
  <c r="H96" i="69"/>
  <c r="H95" i="69"/>
  <c r="H94" i="69"/>
  <c r="H93" i="69"/>
  <c r="H92" i="69"/>
  <c r="H91" i="69"/>
  <c r="H90" i="69"/>
  <c r="H89" i="69"/>
  <c r="H88" i="69"/>
  <c r="H86" i="69"/>
  <c r="H85" i="69"/>
  <c r="H84" i="69"/>
  <c r="H83" i="69"/>
  <c r="H82" i="69"/>
  <c r="H81" i="69"/>
  <c r="H80" i="69"/>
  <c r="H79" i="69"/>
  <c r="H78" i="69"/>
  <c r="H75" i="69"/>
  <c r="H74" i="69"/>
  <c r="H73" i="69"/>
  <c r="H72" i="69"/>
  <c r="H71" i="69"/>
  <c r="H70" i="69"/>
  <c r="H68" i="69"/>
  <c r="H67" i="69"/>
  <c r="H66" i="69"/>
  <c r="H65" i="69"/>
  <c r="H64" i="69"/>
  <c r="H63" i="69"/>
  <c r="H62" i="69"/>
  <c r="H61" i="69"/>
  <c r="H60" i="69"/>
  <c r="H59" i="69"/>
  <c r="H58" i="69"/>
  <c r="H57" i="69"/>
  <c r="H56" i="69"/>
  <c r="H55" i="69"/>
  <c r="H53" i="69"/>
  <c r="H51" i="69"/>
  <c r="H50" i="69"/>
  <c r="H49" i="69"/>
  <c r="H48" i="69"/>
  <c r="H47" i="69"/>
  <c r="H45" i="69"/>
  <c r="H44" i="69"/>
  <c r="H43" i="69"/>
  <c r="H42" i="69"/>
  <c r="H41" i="69"/>
  <c r="H40" i="69"/>
  <c r="H39" i="69"/>
  <c r="H38" i="69"/>
  <c r="H36" i="69"/>
  <c r="H35" i="69"/>
  <c r="H34" i="69"/>
  <c r="H33" i="69"/>
  <c r="H31" i="69"/>
  <c r="H29" i="69"/>
  <c r="H28" i="69"/>
  <c r="H27" i="69"/>
  <c r="H24" i="69"/>
  <c r="H23" i="69"/>
  <c r="H22" i="69"/>
  <c r="H21" i="69"/>
  <c r="H20" i="69"/>
  <c r="H19" i="69"/>
  <c r="H17" i="69"/>
  <c r="H16" i="69"/>
  <c r="H15" i="69"/>
  <c r="H14" i="69"/>
  <c r="H13" i="69"/>
  <c r="H12" i="69"/>
  <c r="H11" i="69"/>
  <c r="H10" i="69"/>
  <c r="H9" i="69"/>
  <c r="H8" i="69"/>
  <c r="H7" i="69"/>
  <c r="B5" i="69"/>
  <c r="B4" i="69"/>
  <c r="C96" i="69" s="1"/>
  <c r="F96" i="69" s="1"/>
  <c r="H98" i="68"/>
  <c r="H97" i="68"/>
  <c r="H96" i="68"/>
  <c r="H95" i="68"/>
  <c r="H94" i="68"/>
  <c r="H93" i="68"/>
  <c r="H92" i="68"/>
  <c r="H91" i="68"/>
  <c r="H90" i="68"/>
  <c r="H89" i="68"/>
  <c r="H88" i="68"/>
  <c r="H86" i="68"/>
  <c r="H85" i="68"/>
  <c r="H84" i="68"/>
  <c r="H83" i="68"/>
  <c r="H82" i="68"/>
  <c r="H81" i="68"/>
  <c r="H80" i="68"/>
  <c r="H79" i="68"/>
  <c r="H78" i="68"/>
  <c r="H77" i="68"/>
  <c r="H75" i="68"/>
  <c r="H74" i="68"/>
  <c r="H73" i="68"/>
  <c r="H72" i="68"/>
  <c r="H71" i="68"/>
  <c r="H70" i="68"/>
  <c r="H68" i="68"/>
  <c r="H67" i="68"/>
  <c r="H66" i="68"/>
  <c r="H65" i="68"/>
  <c r="H64" i="68"/>
  <c r="H63" i="68"/>
  <c r="H62" i="68"/>
  <c r="H61" i="68"/>
  <c r="H60" i="68"/>
  <c r="H59" i="68"/>
  <c r="H58" i="68"/>
  <c r="H57" i="68"/>
  <c r="H56" i="68"/>
  <c r="H55" i="68"/>
  <c r="H53" i="68"/>
  <c r="H52" i="68"/>
  <c r="H51" i="68"/>
  <c r="H50" i="68"/>
  <c r="H49" i="68"/>
  <c r="H48" i="68"/>
  <c r="H47" i="68"/>
  <c r="H45" i="68"/>
  <c r="H44" i="68"/>
  <c r="H43" i="68"/>
  <c r="H42" i="68"/>
  <c r="H41" i="68"/>
  <c r="H40" i="68"/>
  <c r="H39" i="68"/>
  <c r="H38" i="68"/>
  <c r="H36" i="68"/>
  <c r="H35" i="68"/>
  <c r="H34" i="68"/>
  <c r="H33" i="68"/>
  <c r="H32" i="68"/>
  <c r="H31" i="68"/>
  <c r="H30" i="68"/>
  <c r="H29" i="68"/>
  <c r="H28" i="68"/>
  <c r="H27" i="68"/>
  <c r="H26" i="68"/>
  <c r="H24" i="68"/>
  <c r="H23" i="68"/>
  <c r="H22" i="68"/>
  <c r="H21" i="68"/>
  <c r="H20" i="68"/>
  <c r="H19" i="68"/>
  <c r="H18" i="68"/>
  <c r="H17" i="68"/>
  <c r="H16" i="68"/>
  <c r="H15" i="68"/>
  <c r="H14" i="68"/>
  <c r="H13" i="68"/>
  <c r="H12" i="68"/>
  <c r="H11" i="68"/>
  <c r="H10" i="68"/>
  <c r="H9" i="68"/>
  <c r="H8" i="68"/>
  <c r="B5" i="68"/>
  <c r="B4" i="68"/>
  <c r="C96" i="68" s="1"/>
  <c r="F96" i="68" s="1"/>
  <c r="G8" i="64"/>
  <c r="G9" i="64"/>
  <c r="G10" i="64"/>
  <c r="G11" i="64"/>
  <c r="G12" i="64"/>
  <c r="G13" i="64"/>
  <c r="G14" i="64"/>
  <c r="G15" i="64"/>
  <c r="G17" i="64"/>
  <c r="G18" i="64"/>
  <c r="G19" i="64"/>
  <c r="G20" i="64"/>
  <c r="G21" i="64"/>
  <c r="G22" i="64"/>
  <c r="G23" i="64"/>
  <c r="G24" i="64"/>
  <c r="G27" i="64"/>
  <c r="G28" i="64"/>
  <c r="G33" i="64"/>
  <c r="G34" i="64"/>
  <c r="G35" i="64"/>
  <c r="G36" i="64"/>
  <c r="G38" i="64"/>
  <c r="G39" i="64"/>
  <c r="G40" i="64"/>
  <c r="G41" i="64"/>
  <c r="G42" i="64"/>
  <c r="G43" i="64"/>
  <c r="G44" i="64"/>
  <c r="G45" i="64"/>
  <c r="G47" i="64"/>
  <c r="G48" i="64"/>
  <c r="G50" i="64"/>
  <c r="G51" i="64"/>
  <c r="G52" i="64"/>
  <c r="G53" i="64"/>
  <c r="G55" i="64"/>
  <c r="G56" i="64"/>
  <c r="G57" i="64"/>
  <c r="G58" i="64"/>
  <c r="G59" i="64"/>
  <c r="G60" i="64"/>
  <c r="G61" i="64"/>
  <c r="G62" i="64"/>
  <c r="G63" i="64"/>
  <c r="G64" i="64"/>
  <c r="G65" i="64"/>
  <c r="G66" i="64"/>
  <c r="G67" i="64"/>
  <c r="G68" i="64"/>
  <c r="G70" i="64"/>
  <c r="G71" i="64"/>
  <c r="G72" i="64"/>
  <c r="G73" i="64"/>
  <c r="G74" i="64"/>
  <c r="G75" i="64"/>
  <c r="G77" i="64"/>
  <c r="G78" i="64"/>
  <c r="G79" i="64"/>
  <c r="G80" i="64"/>
  <c r="G81" i="64"/>
  <c r="G82" i="64"/>
  <c r="G83" i="64"/>
  <c r="G84" i="64"/>
  <c r="G85" i="64"/>
  <c r="G86" i="64"/>
  <c r="G88" i="64"/>
  <c r="G89" i="64"/>
  <c r="G90" i="64"/>
  <c r="G91" i="64"/>
  <c r="G92" i="64"/>
  <c r="G93" i="64"/>
  <c r="G94" i="64"/>
  <c r="G95" i="64"/>
  <c r="G96" i="64"/>
  <c r="G97" i="64"/>
  <c r="G98" i="64"/>
  <c r="H96" i="57" l="1"/>
  <c r="G96" i="57"/>
  <c r="I96" i="57"/>
  <c r="C68" i="68"/>
  <c r="F68" i="68" s="1"/>
  <c r="C83" i="68"/>
  <c r="F83" i="68" s="1"/>
  <c r="C10" i="68"/>
  <c r="F10" i="68" s="1"/>
  <c r="C42" i="68"/>
  <c r="F42" i="68" s="1"/>
  <c r="C97" i="68"/>
  <c r="F97" i="68" s="1"/>
  <c r="C15" i="68"/>
  <c r="F15" i="68" s="1"/>
  <c r="C20" i="68"/>
  <c r="F20" i="68" s="1"/>
  <c r="C38" i="68"/>
  <c r="F38" i="68" s="1"/>
  <c r="C48" i="68"/>
  <c r="F48" i="68" s="1"/>
  <c r="C53" i="68"/>
  <c r="F53" i="68" s="1"/>
  <c r="C59" i="68"/>
  <c r="F59" i="68" s="1"/>
  <c r="C64" i="68"/>
  <c r="F64" i="68" s="1"/>
  <c r="C78" i="68"/>
  <c r="F78" i="68" s="1"/>
  <c r="C92" i="68"/>
  <c r="F92" i="68" s="1"/>
  <c r="C12" i="68"/>
  <c r="F12" i="68" s="1"/>
  <c r="C44" i="68"/>
  <c r="F44" i="68" s="1"/>
  <c r="C60" i="68"/>
  <c r="F60" i="68" s="1"/>
  <c r="C7" i="68"/>
  <c r="F7" i="68" s="1"/>
  <c r="C33" i="68"/>
  <c r="F33" i="68" s="1"/>
  <c r="C50" i="68"/>
  <c r="F50" i="68" s="1"/>
  <c r="C56" i="68"/>
  <c r="F56" i="68" s="1"/>
  <c r="C73" i="68"/>
  <c r="F73" i="68" s="1"/>
  <c r="C94" i="68"/>
  <c r="F94" i="68" s="1"/>
  <c r="C32" i="68"/>
  <c r="F32" i="68" s="1"/>
  <c r="C27" i="68"/>
  <c r="F27" i="68" s="1"/>
  <c r="C8" i="68"/>
  <c r="F8" i="68" s="1"/>
  <c r="C67" i="68"/>
  <c r="F67" i="68" s="1"/>
  <c r="C89" i="68"/>
  <c r="F89" i="68" s="1"/>
  <c r="C16" i="68"/>
  <c r="F16" i="68" s="1"/>
  <c r="C21" i="68"/>
  <c r="F21" i="68" s="1"/>
  <c r="C39" i="68"/>
  <c r="F39" i="68" s="1"/>
  <c r="C13" i="68"/>
  <c r="F13" i="68" s="1"/>
  <c r="C18" i="68"/>
  <c r="F18" i="68" s="1"/>
  <c r="C23" i="68"/>
  <c r="F23" i="68" s="1"/>
  <c r="C29" i="68"/>
  <c r="F29" i="68" s="1"/>
  <c r="C41" i="68"/>
  <c r="F41" i="68" s="1"/>
  <c r="C47" i="68"/>
  <c r="F47" i="68" s="1"/>
  <c r="C51" i="68"/>
  <c r="F51" i="68" s="1"/>
  <c r="C57" i="68"/>
  <c r="F57" i="68" s="1"/>
  <c r="C62" i="68"/>
  <c r="F62" i="68" s="1"/>
  <c r="C77" i="68"/>
  <c r="F77" i="68" s="1"/>
  <c r="C82" i="68"/>
  <c r="F82" i="68" s="1"/>
  <c r="C86" i="68"/>
  <c r="F86" i="68" s="1"/>
  <c r="C74" i="68"/>
  <c r="F74" i="68" s="1"/>
  <c r="C80" i="68"/>
  <c r="F80" i="68" s="1"/>
  <c r="C85" i="68"/>
  <c r="F85" i="68" s="1"/>
  <c r="C91" i="68"/>
  <c r="F91" i="68" s="1"/>
  <c r="C95" i="68"/>
  <c r="F95" i="68" s="1"/>
  <c r="C30" i="68"/>
  <c r="F30" i="68" s="1"/>
  <c r="C35" i="68"/>
  <c r="F35" i="68" s="1"/>
  <c r="C65" i="68"/>
  <c r="F65" i="68" s="1"/>
  <c r="C71" i="68"/>
  <c r="F71" i="68" s="1"/>
  <c r="C15" i="69"/>
  <c r="F15" i="69" s="1"/>
  <c r="C38" i="69"/>
  <c r="F38" i="69" s="1"/>
  <c r="C91" i="69"/>
  <c r="F91" i="69" s="1"/>
  <c r="C27" i="69"/>
  <c r="F27" i="69" s="1"/>
  <c r="C44" i="69"/>
  <c r="F44" i="69" s="1"/>
  <c r="C80" i="69"/>
  <c r="F80" i="69" s="1"/>
  <c r="C60" i="69"/>
  <c r="F60" i="69" s="1"/>
  <c r="C78" i="69"/>
  <c r="F78" i="69" s="1"/>
  <c r="C95" i="69"/>
  <c r="F95" i="69" s="1"/>
  <c r="C50" i="69"/>
  <c r="F50" i="69" s="1"/>
  <c r="C62" i="69"/>
  <c r="F62" i="69" s="1"/>
  <c r="C42" i="69"/>
  <c r="F42" i="69" s="1"/>
  <c r="C10" i="69"/>
  <c r="F10" i="69" s="1"/>
  <c r="C73" i="69"/>
  <c r="F73" i="69" s="1"/>
  <c r="C20" i="69"/>
  <c r="F20" i="69" s="1"/>
  <c r="C67" i="69"/>
  <c r="F67" i="69" s="1"/>
  <c r="C85" i="69"/>
  <c r="F85" i="69" s="1"/>
  <c r="C97" i="69"/>
  <c r="F97" i="69" s="1"/>
  <c r="C7" i="69"/>
  <c r="F7" i="69" s="1"/>
  <c r="C16" i="69"/>
  <c r="F16" i="69" s="1"/>
  <c r="C33" i="69"/>
  <c r="F33" i="69" s="1"/>
  <c r="C51" i="69"/>
  <c r="F51" i="69" s="1"/>
  <c r="C68" i="69"/>
  <c r="F68" i="69" s="1"/>
  <c r="C86" i="69"/>
  <c r="F86" i="69" s="1"/>
  <c r="C8" i="69"/>
  <c r="F8" i="69" s="1"/>
  <c r="C13" i="69"/>
  <c r="F13" i="69" s="1"/>
  <c r="C23" i="69"/>
  <c r="F23" i="69" s="1"/>
  <c r="C29" i="69"/>
  <c r="F29" i="69" s="1"/>
  <c r="C41" i="69"/>
  <c r="F41" i="69" s="1"/>
  <c r="C47" i="69"/>
  <c r="F47" i="69" s="1"/>
  <c r="C59" i="69"/>
  <c r="F59" i="69" s="1"/>
  <c r="C64" i="69"/>
  <c r="F64" i="69" s="1"/>
  <c r="C77" i="69"/>
  <c r="F77" i="69" s="1"/>
  <c r="C82" i="69"/>
  <c r="F82" i="69" s="1"/>
  <c r="C94" i="69"/>
  <c r="F94" i="69" s="1"/>
  <c r="C32" i="69"/>
  <c r="F32" i="69" s="1"/>
  <c r="C56" i="69"/>
  <c r="F56" i="69" s="1"/>
  <c r="C12" i="69"/>
  <c r="F12" i="69" s="1"/>
  <c r="C18" i="69"/>
  <c r="F18" i="69" s="1"/>
  <c r="C35" i="69"/>
  <c r="F35" i="69" s="1"/>
  <c r="C53" i="69"/>
  <c r="F53" i="69" s="1"/>
  <c r="C71" i="69"/>
  <c r="F71" i="69" s="1"/>
  <c r="C89" i="69"/>
  <c r="F89" i="69" s="1"/>
  <c r="C82" i="70"/>
  <c r="F82" i="70" s="1"/>
  <c r="C91" i="70"/>
  <c r="F91" i="70" s="1"/>
  <c r="C56" i="70"/>
  <c r="F56" i="70" s="1"/>
  <c r="C12" i="70"/>
  <c r="F12" i="70" s="1"/>
  <c r="C21" i="70"/>
  <c r="F21" i="70" s="1"/>
  <c r="C41" i="70"/>
  <c r="F41" i="70" s="1"/>
  <c r="C51" i="70"/>
  <c r="F51" i="70" s="1"/>
  <c r="C64" i="70"/>
  <c r="F64" i="70" s="1"/>
  <c r="C86" i="70"/>
  <c r="F86" i="70" s="1"/>
  <c r="C13" i="70"/>
  <c r="F13" i="70" s="1"/>
  <c r="C32" i="70"/>
  <c r="F32" i="70" s="1"/>
  <c r="C42" i="70"/>
  <c r="F42" i="70" s="1"/>
  <c r="C53" i="70"/>
  <c r="F53" i="70" s="1"/>
  <c r="C65" i="70"/>
  <c r="F65" i="70" s="1"/>
  <c r="C77" i="70"/>
  <c r="F77" i="70" s="1"/>
  <c r="C89" i="70"/>
  <c r="F89" i="70" s="1"/>
  <c r="C92" i="70"/>
  <c r="F92" i="70" s="1"/>
  <c r="C33" i="70"/>
  <c r="F33" i="70" s="1"/>
  <c r="C78" i="70"/>
  <c r="F78" i="70" s="1"/>
  <c r="C57" i="70"/>
  <c r="F57" i="70" s="1"/>
  <c r="C8" i="70"/>
  <c r="F8" i="70" s="1"/>
  <c r="C18" i="70"/>
  <c r="F18" i="70" s="1"/>
  <c r="C28" i="70"/>
  <c r="F28" i="70" s="1"/>
  <c r="C38" i="70"/>
  <c r="F38" i="70" s="1"/>
  <c r="C48" i="70"/>
  <c r="F48" i="70" s="1"/>
  <c r="C59" i="70"/>
  <c r="F59" i="70" s="1"/>
  <c r="C71" i="70"/>
  <c r="F71" i="70" s="1"/>
  <c r="C83" i="70"/>
  <c r="F83" i="70" s="1"/>
  <c r="C94" i="70"/>
  <c r="F94" i="70" s="1"/>
  <c r="C23" i="70"/>
  <c r="F23" i="70" s="1"/>
  <c r="C67" i="70"/>
  <c r="F67" i="70" s="1"/>
  <c r="C10" i="70"/>
  <c r="F10" i="70" s="1"/>
  <c r="C19" i="70"/>
  <c r="F19" i="70" s="1"/>
  <c r="C29" i="70"/>
  <c r="F29" i="70" s="1"/>
  <c r="C39" i="70"/>
  <c r="F39" i="70" s="1"/>
  <c r="C60" i="70"/>
  <c r="F60" i="70" s="1"/>
  <c r="C95" i="70"/>
  <c r="F95" i="70" s="1"/>
  <c r="C44" i="70"/>
  <c r="F44" i="70" s="1"/>
  <c r="C15" i="70"/>
  <c r="F15" i="70" s="1"/>
  <c r="C35" i="70"/>
  <c r="F35" i="70" s="1"/>
  <c r="C45" i="70"/>
  <c r="F45" i="70" s="1"/>
  <c r="C80" i="70"/>
  <c r="F80" i="70" s="1"/>
  <c r="C7" i="70"/>
  <c r="F7" i="70" s="1"/>
  <c r="C16" i="70"/>
  <c r="F16" i="70" s="1"/>
  <c r="C27" i="70"/>
  <c r="F27" i="70" s="1"/>
  <c r="C36" i="70"/>
  <c r="F36" i="70" s="1"/>
  <c r="C47" i="70"/>
  <c r="F47" i="70" s="1"/>
  <c r="C68" i="70"/>
  <c r="F68" i="70" s="1"/>
  <c r="C73" i="70"/>
  <c r="F73" i="70" s="1"/>
  <c r="C11" i="70"/>
  <c r="F11" i="70" s="1"/>
  <c r="C20" i="70"/>
  <c r="F20" i="70" s="1"/>
  <c r="C30" i="70"/>
  <c r="F30" i="70" s="1"/>
  <c r="C50" i="70"/>
  <c r="F50" i="70" s="1"/>
  <c r="C62" i="70"/>
  <c r="F62" i="70" s="1"/>
  <c r="C74" i="70"/>
  <c r="F74" i="70" s="1"/>
  <c r="C85" i="70"/>
  <c r="F85" i="70" s="1"/>
  <c r="C97" i="70"/>
  <c r="F97" i="70" s="1"/>
  <c r="C55" i="70"/>
  <c r="F55" i="70" s="1"/>
  <c r="C63" i="70"/>
  <c r="F63" i="70" s="1"/>
  <c r="C72" i="70"/>
  <c r="F72" i="70" s="1"/>
  <c r="C81" i="70"/>
  <c r="F81" i="70" s="1"/>
  <c r="C90" i="70"/>
  <c r="F90" i="70" s="1"/>
  <c r="C98" i="70"/>
  <c r="F98" i="70" s="1"/>
  <c r="C14" i="70"/>
  <c r="F14" i="70" s="1"/>
  <c r="C22" i="70"/>
  <c r="F22" i="70" s="1"/>
  <c r="C31" i="70"/>
  <c r="F31" i="70" s="1"/>
  <c r="C40" i="70"/>
  <c r="F40" i="70" s="1"/>
  <c r="C49" i="70"/>
  <c r="F49" i="70" s="1"/>
  <c r="C58" i="70"/>
  <c r="F58" i="70" s="1"/>
  <c r="C66" i="70"/>
  <c r="F66" i="70" s="1"/>
  <c r="C75" i="70"/>
  <c r="F75" i="70" s="1"/>
  <c r="C84" i="70"/>
  <c r="F84" i="70" s="1"/>
  <c r="C93" i="70"/>
  <c r="F93" i="70" s="1"/>
  <c r="C9" i="70"/>
  <c r="F9" i="70" s="1"/>
  <c r="C17" i="70"/>
  <c r="F17" i="70" s="1"/>
  <c r="C26" i="70"/>
  <c r="F26" i="70" s="1"/>
  <c r="C34" i="70"/>
  <c r="F34" i="70" s="1"/>
  <c r="C43" i="70"/>
  <c r="F43" i="70" s="1"/>
  <c r="C52" i="70"/>
  <c r="F52" i="70" s="1"/>
  <c r="C61" i="70"/>
  <c r="F61" i="70" s="1"/>
  <c r="C70" i="70"/>
  <c r="F70" i="70" s="1"/>
  <c r="C79" i="70"/>
  <c r="F79" i="70" s="1"/>
  <c r="C88" i="70"/>
  <c r="F88" i="70" s="1"/>
  <c r="C21" i="69"/>
  <c r="F21" i="69" s="1"/>
  <c r="C30" i="69"/>
  <c r="F30" i="69" s="1"/>
  <c r="C39" i="69"/>
  <c r="F39" i="69" s="1"/>
  <c r="C48" i="69"/>
  <c r="F48" i="69" s="1"/>
  <c r="C57" i="69"/>
  <c r="F57" i="69" s="1"/>
  <c r="C65" i="69"/>
  <c r="F65" i="69" s="1"/>
  <c r="C74" i="69"/>
  <c r="F74" i="69" s="1"/>
  <c r="C83" i="69"/>
  <c r="F83" i="69" s="1"/>
  <c r="C92" i="69"/>
  <c r="F92" i="69" s="1"/>
  <c r="C11" i="69"/>
  <c r="F11" i="69" s="1"/>
  <c r="C19" i="69"/>
  <c r="F19" i="69" s="1"/>
  <c r="C28" i="69"/>
  <c r="F28" i="69" s="1"/>
  <c r="C36" i="69"/>
  <c r="F36" i="69" s="1"/>
  <c r="C45" i="69"/>
  <c r="F45" i="69" s="1"/>
  <c r="C55" i="69"/>
  <c r="F55" i="69" s="1"/>
  <c r="C63" i="69"/>
  <c r="F63" i="69" s="1"/>
  <c r="C72" i="69"/>
  <c r="F72" i="69" s="1"/>
  <c r="C81" i="69"/>
  <c r="F81" i="69" s="1"/>
  <c r="C90" i="69"/>
  <c r="F90" i="69" s="1"/>
  <c r="C98" i="69"/>
  <c r="F98" i="69" s="1"/>
  <c r="C14" i="69"/>
  <c r="F14" i="69" s="1"/>
  <c r="C22" i="69"/>
  <c r="F22" i="69" s="1"/>
  <c r="C31" i="69"/>
  <c r="F31" i="69" s="1"/>
  <c r="C40" i="69"/>
  <c r="F40" i="69" s="1"/>
  <c r="C49" i="69"/>
  <c r="F49" i="69" s="1"/>
  <c r="C58" i="69"/>
  <c r="F58" i="69" s="1"/>
  <c r="C66" i="69"/>
  <c r="F66" i="69" s="1"/>
  <c r="C75" i="69"/>
  <c r="F75" i="69" s="1"/>
  <c r="C84" i="69"/>
  <c r="F84" i="69" s="1"/>
  <c r="C93" i="69"/>
  <c r="F93" i="69" s="1"/>
  <c r="C9" i="69"/>
  <c r="F9" i="69" s="1"/>
  <c r="C17" i="69"/>
  <c r="F17" i="69" s="1"/>
  <c r="C26" i="69"/>
  <c r="F26" i="69" s="1"/>
  <c r="C34" i="69"/>
  <c r="F34" i="69" s="1"/>
  <c r="C43" i="69"/>
  <c r="F43" i="69" s="1"/>
  <c r="C52" i="69"/>
  <c r="F52" i="69" s="1"/>
  <c r="C61" i="69"/>
  <c r="F61" i="69" s="1"/>
  <c r="C70" i="69"/>
  <c r="F70" i="69" s="1"/>
  <c r="C79" i="69"/>
  <c r="F79" i="69" s="1"/>
  <c r="C88" i="69"/>
  <c r="F88" i="69" s="1"/>
  <c r="G7" i="64"/>
  <c r="H7" i="68"/>
  <c r="C11" i="68"/>
  <c r="F11" i="68" s="1"/>
  <c r="C19" i="68"/>
  <c r="F19" i="68" s="1"/>
  <c r="C28" i="68"/>
  <c r="F28" i="68" s="1"/>
  <c r="C36" i="68"/>
  <c r="F36" i="68" s="1"/>
  <c r="C45" i="68"/>
  <c r="F45" i="68" s="1"/>
  <c r="C55" i="68"/>
  <c r="F55" i="68" s="1"/>
  <c r="C63" i="68"/>
  <c r="F63" i="68" s="1"/>
  <c r="C72" i="68"/>
  <c r="F72" i="68" s="1"/>
  <c r="C81" i="68"/>
  <c r="F81" i="68" s="1"/>
  <c r="C90" i="68"/>
  <c r="F90" i="68" s="1"/>
  <c r="C98" i="68"/>
  <c r="F98" i="68" s="1"/>
  <c r="C14" i="68"/>
  <c r="F14" i="68" s="1"/>
  <c r="C22" i="68"/>
  <c r="F22" i="68" s="1"/>
  <c r="C31" i="68"/>
  <c r="F31" i="68" s="1"/>
  <c r="C40" i="68"/>
  <c r="F40" i="68" s="1"/>
  <c r="C49" i="68"/>
  <c r="F49" i="68" s="1"/>
  <c r="C58" i="68"/>
  <c r="F58" i="68" s="1"/>
  <c r="C66" i="68"/>
  <c r="F66" i="68" s="1"/>
  <c r="C75" i="68"/>
  <c r="F75" i="68" s="1"/>
  <c r="C84" i="68"/>
  <c r="F84" i="68" s="1"/>
  <c r="C93" i="68"/>
  <c r="F93" i="68" s="1"/>
  <c r="C9" i="68"/>
  <c r="F9" i="68" s="1"/>
  <c r="C17" i="68"/>
  <c r="F17" i="68" s="1"/>
  <c r="C26" i="68"/>
  <c r="F26" i="68" s="1"/>
  <c r="C34" i="68"/>
  <c r="F34" i="68" s="1"/>
  <c r="C43" i="68"/>
  <c r="F43" i="68" s="1"/>
  <c r="C52" i="68"/>
  <c r="F52" i="68" s="1"/>
  <c r="C61" i="68"/>
  <c r="F61" i="68" s="1"/>
  <c r="C70" i="68"/>
  <c r="F70" i="68" s="1"/>
  <c r="C79" i="68"/>
  <c r="F79" i="68" s="1"/>
  <c r="C88" i="68"/>
  <c r="F88" i="68" s="1"/>
  <c r="H17" i="57" l="1"/>
  <c r="H80" i="57"/>
  <c r="H44" i="57"/>
  <c r="H42" i="57"/>
  <c r="H47" i="57"/>
  <c r="H9" i="57"/>
  <c r="H56" i="57"/>
  <c r="H70" i="57"/>
  <c r="H65" i="57"/>
  <c r="H29" i="57"/>
  <c r="H16" i="57"/>
  <c r="H27" i="57"/>
  <c r="H61" i="57"/>
  <c r="H84" i="57"/>
  <c r="H14" i="57"/>
  <c r="H36" i="57"/>
  <c r="H57" i="57"/>
  <c r="H89" i="57"/>
  <c r="H94" i="57"/>
  <c r="H23" i="57"/>
  <c r="H7" i="57"/>
  <c r="H62" i="57"/>
  <c r="H91" i="57"/>
  <c r="H97" i="57"/>
  <c r="H88" i="57"/>
  <c r="H83" i="57"/>
  <c r="H73" i="57"/>
  <c r="H55" i="57"/>
  <c r="H10" i="57"/>
  <c r="H93" i="57"/>
  <c r="H32" i="57"/>
  <c r="H98" i="57"/>
  <c r="H82" i="57"/>
  <c r="H50" i="57"/>
  <c r="H66" i="57"/>
  <c r="H90" i="57"/>
  <c r="H19" i="57"/>
  <c r="H39" i="57"/>
  <c r="H53" i="57"/>
  <c r="H77" i="57"/>
  <c r="H8" i="57"/>
  <c r="H85" i="57"/>
  <c r="H95" i="57"/>
  <c r="H15" i="57"/>
  <c r="H40" i="57"/>
  <c r="H12" i="57"/>
  <c r="H79" i="57"/>
  <c r="H74" i="57"/>
  <c r="H33" i="57"/>
  <c r="H45" i="57"/>
  <c r="H52" i="57"/>
  <c r="H28" i="57"/>
  <c r="H71" i="57"/>
  <c r="H38" i="57"/>
  <c r="H43" i="57"/>
  <c r="H34" i="57"/>
  <c r="H58" i="57"/>
  <c r="H81" i="57"/>
  <c r="H11" i="57"/>
  <c r="H30" i="57"/>
  <c r="H35" i="57"/>
  <c r="H64" i="57"/>
  <c r="H86" i="57"/>
  <c r="H67" i="57"/>
  <c r="H78" i="57"/>
  <c r="H63" i="57"/>
  <c r="H51" i="57"/>
  <c r="H31" i="57"/>
  <c r="H41" i="57"/>
  <c r="H22" i="57"/>
  <c r="H75" i="57"/>
  <c r="H48" i="57"/>
  <c r="H13" i="57"/>
  <c r="H26" i="57"/>
  <c r="H49" i="57"/>
  <c r="H72" i="57"/>
  <c r="H92" i="57"/>
  <c r="H21" i="57"/>
  <c r="H18" i="57"/>
  <c r="H59" i="57"/>
  <c r="H68" i="57"/>
  <c r="H20" i="57"/>
  <c r="H60" i="57"/>
  <c r="G65" i="57"/>
  <c r="G55" i="57"/>
  <c r="G82" i="57"/>
  <c r="G93" i="57"/>
  <c r="G30" i="57"/>
  <c r="G27" i="57"/>
  <c r="G61" i="57"/>
  <c r="G32" i="57"/>
  <c r="G43" i="57"/>
  <c r="G34" i="57"/>
  <c r="G81" i="57"/>
  <c r="G26" i="57"/>
  <c r="G49" i="57"/>
  <c r="G72" i="57"/>
  <c r="G71" i="57"/>
  <c r="G74" i="57"/>
  <c r="G41" i="57"/>
  <c r="G89" i="57"/>
  <c r="G50" i="57"/>
  <c r="G64" i="57"/>
  <c r="G42" i="57"/>
  <c r="G63" i="57"/>
  <c r="G86" i="57"/>
  <c r="G67" i="57"/>
  <c r="G33" i="57"/>
  <c r="G59" i="57"/>
  <c r="G10" i="57"/>
  <c r="G53" i="57"/>
  <c r="G83" i="57"/>
  <c r="G70" i="57"/>
  <c r="G68" i="57"/>
  <c r="G38" i="57"/>
  <c r="G88" i="57"/>
  <c r="G9" i="57"/>
  <c r="G8" i="57"/>
  <c r="G45" i="57"/>
  <c r="G18" i="57"/>
  <c r="G84" i="57"/>
  <c r="G95" i="57"/>
  <c r="G44" i="57"/>
  <c r="G75" i="57"/>
  <c r="G98" i="57"/>
  <c r="G28" i="57"/>
  <c r="G91" i="57"/>
  <c r="G57" i="57"/>
  <c r="G39" i="57"/>
  <c r="G94" i="57"/>
  <c r="G12" i="57"/>
  <c r="G20" i="57"/>
  <c r="G17" i="57"/>
  <c r="G79" i="57"/>
  <c r="G35" i="57"/>
  <c r="G7" i="57"/>
  <c r="G77" i="57"/>
  <c r="G48" i="57"/>
  <c r="G14" i="57"/>
  <c r="G13" i="57"/>
  <c r="G66" i="57"/>
  <c r="G90" i="57"/>
  <c r="G19" i="57"/>
  <c r="G85" i="57"/>
  <c r="G51" i="57"/>
  <c r="G21" i="57"/>
  <c r="G73" i="57"/>
  <c r="G92" i="57"/>
  <c r="G15" i="57"/>
  <c r="G40" i="57"/>
  <c r="G29" i="57"/>
  <c r="G31" i="57"/>
  <c r="G23" i="57"/>
  <c r="G22" i="57"/>
  <c r="G60" i="57"/>
  <c r="G36" i="57"/>
  <c r="G62" i="57"/>
  <c r="G52" i="57"/>
  <c r="G58" i="57"/>
  <c r="G11" i="57"/>
  <c r="G80" i="57"/>
  <c r="G47" i="57"/>
  <c r="G16" i="57"/>
  <c r="G56" i="57"/>
  <c r="G78" i="57"/>
  <c r="G97" i="57"/>
  <c r="I74" i="57"/>
  <c r="I51" i="57"/>
  <c r="I43" i="57"/>
  <c r="I18" i="57"/>
  <c r="I50" i="57"/>
  <c r="I95" i="57"/>
  <c r="I94" i="57"/>
  <c r="I8" i="57"/>
  <c r="I53" i="57"/>
  <c r="I21" i="57"/>
  <c r="I15" i="57"/>
  <c r="I44" i="57"/>
  <c r="I72" i="57"/>
  <c r="I12" i="57"/>
  <c r="I47" i="57"/>
  <c r="I66" i="57"/>
  <c r="I56" i="57"/>
  <c r="I75" i="57"/>
  <c r="I67" i="57"/>
  <c r="I90" i="57"/>
  <c r="I65" i="57"/>
  <c r="I81" i="57"/>
  <c r="I49" i="57"/>
  <c r="I60" i="57"/>
  <c r="I42" i="57"/>
  <c r="I17" i="57"/>
  <c r="I20" i="57"/>
  <c r="I71" i="57"/>
  <c r="I79" i="57"/>
  <c r="I9" i="57"/>
  <c r="I31" i="57"/>
  <c r="I55" i="57"/>
  <c r="I11" i="57"/>
  <c r="I80" i="57"/>
  <c r="I29" i="57"/>
  <c r="I59" i="57"/>
  <c r="I33" i="57"/>
  <c r="I13" i="57"/>
  <c r="I91" i="57"/>
  <c r="I98" i="57"/>
  <c r="I28" i="57"/>
  <c r="I62" i="57"/>
  <c r="I23" i="57"/>
  <c r="I34" i="57"/>
  <c r="I27" i="57"/>
  <c r="I30" i="57"/>
  <c r="I83" i="57"/>
  <c r="I88" i="57"/>
  <c r="I63" i="57"/>
  <c r="I39" i="57"/>
  <c r="I32" i="57"/>
  <c r="I70" i="57"/>
  <c r="I93" i="57"/>
  <c r="I22" i="57"/>
  <c r="I97" i="57"/>
  <c r="I73" i="57"/>
  <c r="I45" i="57"/>
  <c r="I19" i="57"/>
  <c r="I48" i="57"/>
  <c r="I92" i="57"/>
  <c r="I86" i="57"/>
  <c r="I82" i="57"/>
  <c r="I52" i="57"/>
  <c r="I77" i="57"/>
  <c r="I36" i="57"/>
  <c r="I41" i="57"/>
  <c r="I58" i="57"/>
  <c r="I26" i="57"/>
  <c r="I16" i="57"/>
  <c r="I57" i="57"/>
  <c r="I40" i="57"/>
  <c r="I7" i="57"/>
  <c r="I78" i="57"/>
  <c r="I61" i="57"/>
  <c r="I84" i="57"/>
  <c r="I14" i="57"/>
  <c r="I85" i="57"/>
  <c r="I68" i="57"/>
  <c r="I35" i="57"/>
  <c r="I10" i="57"/>
  <c r="I38" i="57"/>
  <c r="I89" i="57"/>
  <c r="I64" i="57"/>
  <c r="B5" i="64"/>
  <c r="B4" i="64"/>
  <c r="C12" i="64" s="1"/>
  <c r="E12" i="64" s="1"/>
  <c r="E12" i="57" l="1"/>
  <c r="C97" i="64"/>
  <c r="E97" i="64" s="1"/>
  <c r="C93" i="64"/>
  <c r="E93" i="64" s="1"/>
  <c r="C89" i="64"/>
  <c r="E89" i="64" s="1"/>
  <c r="C84" i="64"/>
  <c r="E84" i="64" s="1"/>
  <c r="C80" i="64"/>
  <c r="E80" i="64" s="1"/>
  <c r="C75" i="64"/>
  <c r="E75" i="64" s="1"/>
  <c r="C71" i="64"/>
  <c r="E71" i="64" s="1"/>
  <c r="C66" i="64"/>
  <c r="E66" i="64" s="1"/>
  <c r="C62" i="64"/>
  <c r="E62" i="64" s="1"/>
  <c r="C58" i="64"/>
  <c r="E58" i="64" s="1"/>
  <c r="C53" i="64"/>
  <c r="E53" i="64" s="1"/>
  <c r="C49" i="64"/>
  <c r="E49" i="64" s="1"/>
  <c r="C44" i="64"/>
  <c r="E44" i="64" s="1"/>
  <c r="C40" i="64"/>
  <c r="E40" i="64" s="1"/>
  <c r="C35" i="64"/>
  <c r="E35" i="64" s="1"/>
  <c r="C31" i="64"/>
  <c r="E31" i="64" s="1"/>
  <c r="C26" i="64"/>
  <c r="E26" i="64" s="1"/>
  <c r="C16" i="64"/>
  <c r="E16" i="64" s="1"/>
  <c r="C98" i="64"/>
  <c r="E98" i="64" s="1"/>
  <c r="C90" i="64"/>
  <c r="E90" i="64" s="1"/>
  <c r="C81" i="64"/>
  <c r="E81" i="64" s="1"/>
  <c r="C72" i="64"/>
  <c r="E72" i="64" s="1"/>
  <c r="C67" i="64"/>
  <c r="E67" i="64" s="1"/>
  <c r="C59" i="64"/>
  <c r="E59" i="64" s="1"/>
  <c r="C50" i="64"/>
  <c r="E50" i="64" s="1"/>
  <c r="C41" i="64"/>
  <c r="E41" i="64" s="1"/>
  <c r="C32" i="64"/>
  <c r="E32" i="64" s="1"/>
  <c r="C20" i="64"/>
  <c r="E20" i="64" s="1"/>
  <c r="C96" i="64"/>
  <c r="E96" i="64" s="1"/>
  <c r="C92" i="64"/>
  <c r="E92" i="64" s="1"/>
  <c r="C88" i="64"/>
  <c r="E88" i="64" s="1"/>
  <c r="C83" i="64"/>
  <c r="E83" i="64" s="1"/>
  <c r="C79" i="64"/>
  <c r="E79" i="64" s="1"/>
  <c r="C74" i="64"/>
  <c r="E74" i="64" s="1"/>
  <c r="C70" i="64"/>
  <c r="E70" i="64" s="1"/>
  <c r="C65" i="64"/>
  <c r="E65" i="64" s="1"/>
  <c r="C61" i="64"/>
  <c r="E61" i="64" s="1"/>
  <c r="C57" i="64"/>
  <c r="E57" i="64" s="1"/>
  <c r="C52" i="64"/>
  <c r="E52" i="64" s="1"/>
  <c r="C48" i="64"/>
  <c r="E48" i="64" s="1"/>
  <c r="C43" i="64"/>
  <c r="E43" i="64" s="1"/>
  <c r="C39" i="64"/>
  <c r="E39" i="64" s="1"/>
  <c r="C34" i="64"/>
  <c r="E34" i="64" s="1"/>
  <c r="C30" i="64"/>
  <c r="E30" i="64" s="1"/>
  <c r="C23" i="64"/>
  <c r="E23" i="64" s="1"/>
  <c r="C14" i="64"/>
  <c r="E14" i="64" s="1"/>
  <c r="C7" i="64"/>
  <c r="E7" i="64" s="1"/>
  <c r="C94" i="64"/>
  <c r="E94" i="64" s="1"/>
  <c r="C85" i="64"/>
  <c r="E85" i="64" s="1"/>
  <c r="C77" i="64"/>
  <c r="E77" i="64" s="1"/>
  <c r="C63" i="64"/>
  <c r="E63" i="64" s="1"/>
  <c r="C55" i="64"/>
  <c r="E55" i="64" s="1"/>
  <c r="C45" i="64"/>
  <c r="E45" i="64" s="1"/>
  <c r="C36" i="64"/>
  <c r="E36" i="64" s="1"/>
  <c r="C27" i="64"/>
  <c r="E27" i="64" s="1"/>
  <c r="C8" i="64"/>
  <c r="E8" i="64" s="1"/>
  <c r="C95" i="64"/>
  <c r="E95" i="64" s="1"/>
  <c r="C91" i="64"/>
  <c r="E91" i="64" s="1"/>
  <c r="C86" i="64"/>
  <c r="E86" i="64" s="1"/>
  <c r="C82" i="64"/>
  <c r="E82" i="64" s="1"/>
  <c r="C78" i="64"/>
  <c r="E78" i="64" s="1"/>
  <c r="C73" i="64"/>
  <c r="E73" i="64" s="1"/>
  <c r="C68" i="64"/>
  <c r="E68" i="64" s="1"/>
  <c r="C64" i="64"/>
  <c r="E64" i="64" s="1"/>
  <c r="C60" i="64"/>
  <c r="E60" i="64" s="1"/>
  <c r="C56" i="64"/>
  <c r="E56" i="64" s="1"/>
  <c r="C51" i="64"/>
  <c r="E51" i="64" s="1"/>
  <c r="C47" i="64"/>
  <c r="E47" i="64" s="1"/>
  <c r="C42" i="64"/>
  <c r="E42" i="64" s="1"/>
  <c r="C38" i="64"/>
  <c r="E38" i="64" s="1"/>
  <c r="C33" i="64"/>
  <c r="E33" i="64" s="1"/>
  <c r="C28" i="64"/>
  <c r="E28" i="64" s="1"/>
  <c r="C22" i="64"/>
  <c r="E22" i="64" s="1"/>
  <c r="C29" i="64"/>
  <c r="E29" i="64" s="1"/>
  <c r="C18" i="64"/>
  <c r="E18" i="64" s="1"/>
  <c r="C10" i="64"/>
  <c r="E10" i="64" s="1"/>
  <c r="C21" i="64"/>
  <c r="E21" i="64" s="1"/>
  <c r="C19" i="64"/>
  <c r="E19" i="64" s="1"/>
  <c r="C17" i="64"/>
  <c r="E17" i="64" s="1"/>
  <c r="C15" i="64"/>
  <c r="E15" i="64" s="1"/>
  <c r="C13" i="64"/>
  <c r="E13" i="64" s="1"/>
  <c r="C11" i="64"/>
  <c r="E11" i="64" s="1"/>
  <c r="C9" i="64"/>
  <c r="E9" i="64" s="1"/>
  <c r="E9" i="57" l="1"/>
  <c r="E63" i="57"/>
  <c r="E98" i="57"/>
  <c r="E29" i="57"/>
  <c r="E39" i="57"/>
  <c r="E19" i="57"/>
  <c r="E73" i="57"/>
  <c r="E14" i="57"/>
  <c r="E92" i="57"/>
  <c r="E40" i="57"/>
  <c r="E21" i="57"/>
  <c r="E45" i="57"/>
  <c r="E61" i="57"/>
  <c r="E44" i="57"/>
  <c r="E80" i="57"/>
  <c r="E86" i="57"/>
  <c r="E32" i="57"/>
  <c r="E11" i="57"/>
  <c r="E91" i="57"/>
  <c r="E41" i="57"/>
  <c r="E38" i="57"/>
  <c r="E36" i="57"/>
  <c r="E57" i="57"/>
  <c r="E72" i="57"/>
  <c r="E75" i="57"/>
  <c r="E42" i="57"/>
  <c r="E78" i="57"/>
  <c r="E23" i="57"/>
  <c r="E96" i="57"/>
  <c r="E81" i="57"/>
  <c r="E10" i="57"/>
  <c r="E47" i="57"/>
  <c r="E82" i="57"/>
  <c r="E55" i="57"/>
  <c r="E30" i="57"/>
  <c r="E65" i="57"/>
  <c r="E20" i="57"/>
  <c r="E90" i="57"/>
  <c r="E49" i="57"/>
  <c r="E84" i="57"/>
  <c r="E51" i="57"/>
  <c r="E93" i="57"/>
  <c r="E34" i="57"/>
  <c r="E53" i="57"/>
  <c r="E56" i="57"/>
  <c r="E74" i="57"/>
  <c r="E13" i="57"/>
  <c r="E95" i="57"/>
  <c r="E97" i="57"/>
  <c r="E66" i="57"/>
  <c r="E18" i="57"/>
  <c r="E70" i="57"/>
  <c r="E89" i="57"/>
  <c r="E77" i="57"/>
  <c r="E16" i="57"/>
  <c r="E58" i="57"/>
  <c r="E22" i="57"/>
  <c r="E60" i="57"/>
  <c r="E85" i="57"/>
  <c r="E43" i="57"/>
  <c r="E79" i="57"/>
  <c r="E50" i="57"/>
  <c r="E26" i="57"/>
  <c r="E62" i="57"/>
  <c r="E15" i="57"/>
  <c r="E28" i="57"/>
  <c r="E64" i="57"/>
  <c r="E8" i="57"/>
  <c r="E94" i="57"/>
  <c r="E48" i="57"/>
  <c r="E83" i="57"/>
  <c r="E59" i="57"/>
  <c r="E31" i="57"/>
  <c r="E17" i="57"/>
  <c r="E33" i="57"/>
  <c r="E68" i="57"/>
  <c r="E27" i="57"/>
  <c r="E7" i="57"/>
  <c r="E52" i="57"/>
  <c r="E88" i="57"/>
  <c r="E67" i="57"/>
  <c r="E35" i="57"/>
  <c r="E71" i="57"/>
  <c r="B5" i="59"/>
  <c r="B4" i="59"/>
  <c r="C32" i="59" s="1"/>
  <c r="F32" i="59" s="1"/>
  <c r="B4" i="52"/>
  <c r="C35" i="52" s="1"/>
  <c r="F35" i="52" s="1"/>
  <c r="B5" i="52"/>
  <c r="C5" i="57"/>
  <c r="D35" i="57" l="1"/>
  <c r="F32" i="57"/>
  <c r="C92" i="59"/>
  <c r="F92" i="59" s="1"/>
  <c r="C73" i="59"/>
  <c r="F73" i="59" s="1"/>
  <c r="C97" i="59"/>
  <c r="F97" i="59" s="1"/>
  <c r="C35" i="59"/>
  <c r="F35" i="59" s="1"/>
  <c r="C95" i="59"/>
  <c r="F95" i="59" s="1"/>
  <c r="C75" i="59"/>
  <c r="F75" i="59" s="1"/>
  <c r="C70" i="59"/>
  <c r="F70" i="59" s="1"/>
  <c r="C45" i="59"/>
  <c r="F45" i="59" s="1"/>
  <c r="C64" i="59"/>
  <c r="F64" i="59" s="1"/>
  <c r="C39" i="59"/>
  <c r="F39" i="59" s="1"/>
  <c r="C79" i="59"/>
  <c r="F79" i="59" s="1"/>
  <c r="C95" i="52"/>
  <c r="F95" i="52" s="1"/>
  <c r="C75" i="52"/>
  <c r="F75" i="52" s="1"/>
  <c r="C70" i="52"/>
  <c r="F70" i="52" s="1"/>
  <c r="C45" i="52"/>
  <c r="F45" i="52" s="1"/>
  <c r="C14" i="52"/>
  <c r="F14" i="52" s="1"/>
  <c r="C64" i="52"/>
  <c r="F64" i="52" s="1"/>
  <c r="C79" i="52"/>
  <c r="F79" i="52" s="1"/>
  <c r="C39" i="52"/>
  <c r="F39" i="52" s="1"/>
  <c r="C38" i="52"/>
  <c r="F38" i="52" s="1"/>
  <c r="C58" i="59"/>
  <c r="F58" i="59" s="1"/>
  <c r="C90" i="59"/>
  <c r="F90" i="59" s="1"/>
  <c r="C38" i="59"/>
  <c r="F38" i="59" s="1"/>
  <c r="C18" i="59"/>
  <c r="F18" i="59" s="1"/>
  <c r="C7" i="59"/>
  <c r="F7" i="59" s="1"/>
  <c r="C60" i="59"/>
  <c r="F60" i="59" s="1"/>
  <c r="C98" i="52"/>
  <c r="F98" i="52" s="1"/>
  <c r="C65" i="52"/>
  <c r="F65" i="52" s="1"/>
  <c r="C20" i="52"/>
  <c r="F20" i="52" s="1"/>
  <c r="C31" i="52"/>
  <c r="F31" i="52" s="1"/>
  <c r="C19" i="52"/>
  <c r="F19" i="52" s="1"/>
  <c r="C93" i="52"/>
  <c r="F93" i="52" s="1"/>
  <c r="C27" i="59"/>
  <c r="F27" i="59" s="1"/>
  <c r="C10" i="59"/>
  <c r="F10" i="59" s="1"/>
  <c r="C16" i="59"/>
  <c r="F16" i="59" s="1"/>
  <c r="C66" i="59"/>
  <c r="F66" i="59" s="1"/>
  <c r="C78" i="52"/>
  <c r="F78" i="52" s="1"/>
  <c r="C81" i="52"/>
  <c r="F81" i="52" s="1"/>
  <c r="C80" i="52"/>
  <c r="F80" i="52" s="1"/>
  <c r="C26" i="59"/>
  <c r="F26" i="59" s="1"/>
  <c r="C28" i="59"/>
  <c r="F28" i="59" s="1"/>
  <c r="C21" i="59"/>
  <c r="F21" i="59" s="1"/>
  <c r="C89" i="59"/>
  <c r="F89" i="59" s="1"/>
  <c r="C86" i="52"/>
  <c r="F86" i="52" s="1"/>
  <c r="C84" i="52"/>
  <c r="F84" i="52" s="1"/>
  <c r="C56" i="52"/>
  <c r="F56" i="52" s="1"/>
  <c r="C17" i="52"/>
  <c r="F17" i="52" s="1"/>
  <c r="C28" i="52"/>
  <c r="F28" i="52" s="1"/>
  <c r="C33" i="52"/>
  <c r="F33" i="52" s="1"/>
  <c r="C68" i="52"/>
  <c r="F68" i="52" s="1"/>
  <c r="C34" i="52"/>
  <c r="F34" i="52" s="1"/>
  <c r="C8" i="52"/>
  <c r="F8" i="52" s="1"/>
  <c r="C53" i="52"/>
  <c r="F53" i="52" s="1"/>
  <c r="C51" i="52"/>
  <c r="F51" i="52" s="1"/>
  <c r="C72" i="52"/>
  <c r="F72" i="52" s="1"/>
  <c r="C74" i="52"/>
  <c r="F74" i="52" s="1"/>
  <c r="C50" i="52"/>
  <c r="F50" i="52" s="1"/>
  <c r="C41" i="52"/>
  <c r="F41" i="52" s="1"/>
  <c r="C73" i="52"/>
  <c r="F73" i="52" s="1"/>
  <c r="C12" i="52"/>
  <c r="F12" i="52" s="1"/>
  <c r="C40" i="52"/>
  <c r="F40" i="52" s="1"/>
  <c r="C77" i="52"/>
  <c r="F77" i="52" s="1"/>
  <c r="C29" i="52"/>
  <c r="F29" i="52" s="1"/>
  <c r="C52" i="52"/>
  <c r="F52" i="52" s="1"/>
  <c r="C83" i="52"/>
  <c r="F83" i="52" s="1"/>
  <c r="C59" i="52"/>
  <c r="F59" i="52" s="1"/>
  <c r="C89" i="52"/>
  <c r="F89" i="52" s="1"/>
  <c r="C18" i="52"/>
  <c r="F18" i="52" s="1"/>
  <c r="C61" i="52"/>
  <c r="F61" i="52" s="1"/>
  <c r="C66" i="52"/>
  <c r="F66" i="52" s="1"/>
  <c r="C32" i="52"/>
  <c r="F32" i="52" s="1"/>
  <c r="C71" i="52"/>
  <c r="F71" i="52" s="1"/>
  <c r="C11" i="52"/>
  <c r="F11" i="52" s="1"/>
  <c r="C42" i="52"/>
  <c r="F42" i="52" s="1"/>
  <c r="C9" i="52"/>
  <c r="F9" i="52" s="1"/>
  <c r="C92" i="52"/>
  <c r="F92" i="52" s="1"/>
  <c r="C26" i="52"/>
  <c r="F26" i="52" s="1"/>
  <c r="C27" i="52"/>
  <c r="F27" i="52" s="1"/>
  <c r="C23" i="52"/>
  <c r="F23" i="52" s="1"/>
  <c r="C58" i="52"/>
  <c r="F58" i="52" s="1"/>
  <c r="C55" i="52"/>
  <c r="F55" i="52" s="1"/>
  <c r="C16" i="52"/>
  <c r="F16" i="52" s="1"/>
  <c r="C62" i="52"/>
  <c r="F62" i="52" s="1"/>
  <c r="C60" i="52"/>
  <c r="F60" i="52" s="1"/>
  <c r="C13" i="52"/>
  <c r="F13" i="52" s="1"/>
  <c r="C36" i="52"/>
  <c r="F36" i="52" s="1"/>
  <c r="C43" i="52"/>
  <c r="F43" i="52" s="1"/>
  <c r="C67" i="52"/>
  <c r="F67" i="52" s="1"/>
  <c r="C57" i="59"/>
  <c r="F57" i="59" s="1"/>
  <c r="C30" i="59"/>
  <c r="F30" i="59" s="1"/>
  <c r="C13" i="59"/>
  <c r="F13" i="59" s="1"/>
  <c r="C11" i="59"/>
  <c r="F11" i="59" s="1"/>
  <c r="C50" i="59"/>
  <c r="F50" i="59" s="1"/>
  <c r="C85" i="59"/>
  <c r="F85" i="59" s="1"/>
  <c r="C78" i="59"/>
  <c r="F78" i="59" s="1"/>
  <c r="C82" i="59"/>
  <c r="F82" i="59" s="1"/>
  <c r="C93" i="59"/>
  <c r="F93" i="59" s="1"/>
  <c r="C96" i="59"/>
  <c r="F96" i="59" s="1"/>
  <c r="C14" i="59"/>
  <c r="F14" i="59" s="1"/>
  <c r="C17" i="59"/>
  <c r="F17" i="59" s="1"/>
  <c r="C22" i="59"/>
  <c r="F22" i="59" s="1"/>
  <c r="C43" i="59"/>
  <c r="F43" i="59" s="1"/>
  <c r="C62" i="59"/>
  <c r="F62" i="59" s="1"/>
  <c r="C67" i="59"/>
  <c r="F67" i="59" s="1"/>
  <c r="C52" i="59"/>
  <c r="F52" i="59" s="1"/>
  <c r="C41" i="59"/>
  <c r="F41" i="59" s="1"/>
  <c r="C36" i="59"/>
  <c r="F36" i="59" s="1"/>
  <c r="C53" i="59"/>
  <c r="F53" i="59" s="1"/>
  <c r="C55" i="59"/>
  <c r="F55" i="59" s="1"/>
  <c r="C40" i="59"/>
  <c r="F40" i="59" s="1"/>
  <c r="C33" i="59"/>
  <c r="F33" i="59" s="1"/>
  <c r="C8" i="59"/>
  <c r="F8" i="59" s="1"/>
  <c r="C81" i="59"/>
  <c r="F81" i="59" s="1"/>
  <c r="C91" i="59"/>
  <c r="F91" i="59" s="1"/>
  <c r="C98" i="59"/>
  <c r="F98" i="59" s="1"/>
  <c r="C19" i="59"/>
  <c r="F19" i="59" s="1"/>
  <c r="C23" i="59"/>
  <c r="F23" i="59" s="1"/>
  <c r="C44" i="59"/>
  <c r="F44" i="59" s="1"/>
  <c r="C63" i="59"/>
  <c r="F63" i="59" s="1"/>
  <c r="C65" i="59"/>
  <c r="F65" i="59" s="1"/>
  <c r="C68" i="59"/>
  <c r="F68" i="59" s="1"/>
  <c r="C71" i="59"/>
  <c r="F71" i="59" s="1"/>
  <c r="C77" i="59"/>
  <c r="F77" i="59" s="1"/>
  <c r="C88" i="59"/>
  <c r="F88" i="59" s="1"/>
  <c r="C12" i="59"/>
  <c r="F12" i="59" s="1"/>
  <c r="C48" i="59"/>
  <c r="F48" i="59" s="1"/>
  <c r="C34" i="59"/>
  <c r="F34" i="59" s="1"/>
  <c r="C49" i="59"/>
  <c r="F49" i="59" s="1"/>
  <c r="C42" i="59"/>
  <c r="F42" i="59" s="1"/>
  <c r="C31" i="59"/>
  <c r="F31" i="59" s="1"/>
  <c r="C84" i="59"/>
  <c r="F84" i="59" s="1"/>
  <c r="C9" i="59"/>
  <c r="F9" i="59" s="1"/>
  <c r="C83" i="59"/>
  <c r="F83" i="59" s="1"/>
  <c r="C94" i="59"/>
  <c r="F94" i="59" s="1"/>
  <c r="C15" i="59"/>
  <c r="F15" i="59" s="1"/>
  <c r="C20" i="59"/>
  <c r="F20" i="59" s="1"/>
  <c r="C59" i="59"/>
  <c r="F59" i="59" s="1"/>
  <c r="C61" i="59"/>
  <c r="F61" i="59" s="1"/>
  <c r="C72" i="59"/>
  <c r="F72" i="59" s="1"/>
  <c r="C74" i="59"/>
  <c r="F74" i="59" s="1"/>
  <c r="C80" i="59"/>
  <c r="F80" i="59" s="1"/>
  <c r="C7" i="52"/>
  <c r="F7" i="52" s="1"/>
  <c r="C10" i="52"/>
  <c r="F10" i="52" s="1"/>
  <c r="C44" i="52"/>
  <c r="F44" i="52" s="1"/>
  <c r="C22" i="52"/>
  <c r="F22" i="52" s="1"/>
  <c r="C82" i="52"/>
  <c r="F82" i="52" s="1"/>
  <c r="C91" i="52"/>
  <c r="F91" i="52" s="1"/>
  <c r="C63" i="52"/>
  <c r="F63" i="52" s="1"/>
  <c r="C57" i="52"/>
  <c r="F57" i="52" s="1"/>
  <c r="C30" i="52"/>
  <c r="F30" i="52" s="1"/>
  <c r="C15" i="52"/>
  <c r="F15" i="52" s="1"/>
  <c r="C97" i="52"/>
  <c r="F97" i="52" s="1"/>
  <c r="C90" i="52"/>
  <c r="F90" i="52" s="1"/>
  <c r="C47" i="52"/>
  <c r="F47" i="52" s="1"/>
  <c r="C96" i="52"/>
  <c r="F96" i="52" s="1"/>
  <c r="C94" i="52"/>
  <c r="F94" i="52" s="1"/>
  <c r="C88" i="52"/>
  <c r="F88" i="52" s="1"/>
  <c r="C85" i="52"/>
  <c r="F85" i="52" s="1"/>
  <c r="C21" i="52"/>
  <c r="F21" i="52" s="1"/>
  <c r="C49" i="52"/>
  <c r="F49" i="52" s="1"/>
  <c r="C48" i="52"/>
  <c r="F48" i="52" s="1"/>
  <c r="C86" i="59"/>
  <c r="F86" i="59" s="1"/>
  <c r="C29" i="59"/>
  <c r="F29" i="59" s="1"/>
  <c r="C56" i="59"/>
  <c r="F56" i="59" s="1"/>
  <c r="C47" i="59"/>
  <c r="F47" i="59" s="1"/>
  <c r="C51" i="59"/>
  <c r="F51" i="59" s="1"/>
  <c r="D9" i="57" l="1"/>
  <c r="D47" i="57"/>
  <c r="D42" i="57"/>
  <c r="D22" i="57"/>
  <c r="D50" i="57"/>
  <c r="D67" i="57"/>
  <c r="D74" i="57"/>
  <c r="D94" i="57"/>
  <c r="D63" i="57"/>
  <c r="D60" i="57"/>
  <c r="D92" i="57"/>
  <c r="D18" i="57"/>
  <c r="D12" i="57"/>
  <c r="D8" i="57"/>
  <c r="D86" i="57"/>
  <c r="D65" i="57"/>
  <c r="D38" i="57"/>
  <c r="D95" i="57"/>
  <c r="D98" i="57"/>
  <c r="D39" i="57"/>
  <c r="D62" i="57"/>
  <c r="D79" i="57"/>
  <c r="D91" i="57"/>
  <c r="D64" i="57"/>
  <c r="D44" i="57"/>
  <c r="D96" i="57"/>
  <c r="D34" i="57"/>
  <c r="D59" i="57"/>
  <c r="D90" i="57"/>
  <c r="D83" i="57"/>
  <c r="D97" i="57"/>
  <c r="D58" i="57"/>
  <c r="D93" i="57"/>
  <c r="D21" i="57"/>
  <c r="D15" i="57"/>
  <c r="D10" i="57"/>
  <c r="D43" i="57"/>
  <c r="D23" i="57"/>
  <c r="D32" i="57"/>
  <c r="D29" i="57"/>
  <c r="D72" i="57"/>
  <c r="D17" i="57"/>
  <c r="D80" i="57"/>
  <c r="D19" i="57"/>
  <c r="D45" i="57"/>
  <c r="D89" i="57"/>
  <c r="D82" i="57"/>
  <c r="D41" i="57"/>
  <c r="D48" i="57"/>
  <c r="D11" i="57"/>
  <c r="D49" i="57"/>
  <c r="D52" i="57"/>
  <c r="D14" i="57"/>
  <c r="D30" i="57"/>
  <c r="D7" i="57"/>
  <c r="D36" i="57"/>
  <c r="D27" i="57"/>
  <c r="D66" i="57"/>
  <c r="D77" i="57"/>
  <c r="D51" i="57"/>
  <c r="D56" i="57"/>
  <c r="D81" i="57"/>
  <c r="D31" i="57"/>
  <c r="D70" i="57"/>
  <c r="D73" i="57"/>
  <c r="D16" i="57"/>
  <c r="D68" i="57"/>
  <c r="D55" i="57"/>
  <c r="D33" i="57"/>
  <c r="D71" i="57"/>
  <c r="D28" i="57"/>
  <c r="D85" i="57"/>
  <c r="D88" i="57"/>
  <c r="D57" i="57"/>
  <c r="D13" i="57"/>
  <c r="D26" i="57"/>
  <c r="D61" i="57"/>
  <c r="D40" i="57"/>
  <c r="D53" i="57"/>
  <c r="D84" i="57"/>
  <c r="D78" i="57"/>
  <c r="D20" i="57"/>
  <c r="D75" i="57"/>
  <c r="F75" i="57"/>
  <c r="F95" i="57"/>
  <c r="F35" i="57"/>
  <c r="F48" i="57"/>
  <c r="F85" i="57"/>
  <c r="F80" i="57"/>
  <c r="F55" i="57"/>
  <c r="F56" i="57"/>
  <c r="F19" i="57"/>
  <c r="F66" i="57"/>
  <c r="F29" i="57"/>
  <c r="F14" i="57"/>
  <c r="F79" i="57"/>
  <c r="F61" i="57"/>
  <c r="F31" i="57"/>
  <c r="F71" i="57"/>
  <c r="F91" i="57"/>
  <c r="F41" i="57"/>
  <c r="F96" i="57"/>
  <c r="F30" i="57"/>
  <c r="F21" i="57"/>
  <c r="F10" i="57"/>
  <c r="F60" i="57"/>
  <c r="F39" i="57"/>
  <c r="F73" i="57"/>
  <c r="F51" i="57"/>
  <c r="F40" i="57"/>
  <c r="F47" i="57"/>
  <c r="F23" i="57"/>
  <c r="F58" i="57"/>
  <c r="F74" i="57"/>
  <c r="F17" i="57"/>
  <c r="F84" i="57"/>
  <c r="F36" i="57"/>
  <c r="F97" i="57"/>
  <c r="F68" i="57"/>
  <c r="F57" i="57"/>
  <c r="F7" i="57"/>
  <c r="F92" i="57"/>
  <c r="F94" i="57"/>
  <c r="F43" i="57"/>
  <c r="F12" i="57"/>
  <c r="F22" i="57"/>
  <c r="F9" i="57"/>
  <c r="F53" i="57"/>
  <c r="F72" i="57"/>
  <c r="F98" i="57"/>
  <c r="F89" i="57"/>
  <c r="F86" i="57"/>
  <c r="F42" i="57"/>
  <c r="F52" i="57"/>
  <c r="F93" i="57"/>
  <c r="F28" i="57"/>
  <c r="F27" i="57"/>
  <c r="F20" i="57"/>
  <c r="F49" i="57"/>
  <c r="F65" i="57"/>
  <c r="F8" i="57"/>
  <c r="F67" i="57"/>
  <c r="F82" i="57"/>
  <c r="F26" i="57"/>
  <c r="F18" i="57"/>
  <c r="F45" i="57"/>
  <c r="F44" i="57"/>
  <c r="F90" i="57"/>
  <c r="F83" i="57"/>
  <c r="F50" i="57"/>
  <c r="F88" i="57"/>
  <c r="F11" i="57"/>
  <c r="F77" i="57"/>
  <c r="F13" i="57"/>
  <c r="F16" i="57"/>
  <c r="F59" i="57"/>
  <c r="F81" i="57"/>
  <c r="F15" i="57"/>
  <c r="F34" i="57"/>
  <c r="F63" i="57"/>
  <c r="F33" i="57"/>
  <c r="F62" i="57"/>
  <c r="F78" i="57"/>
  <c r="F38" i="57"/>
  <c r="F70" i="57"/>
  <c r="F64" i="57"/>
  <c r="C7" i="57"/>
  <c r="B7" i="57" s="1"/>
  <c r="C45" i="57" l="1"/>
  <c r="B45" i="57" s="1"/>
  <c r="C73" i="57"/>
  <c r="B73" i="57" s="1"/>
  <c r="C32" i="57"/>
  <c r="B32" i="57" s="1"/>
  <c r="C79" i="57"/>
  <c r="B79" i="57" s="1"/>
  <c r="C38" i="57"/>
  <c r="B38" i="57" s="1"/>
  <c r="C28" i="57"/>
  <c r="B28" i="57" s="1"/>
  <c r="C16" i="57"/>
  <c r="B16" i="57" s="1"/>
  <c r="C94" i="57"/>
  <c r="B94" i="57" s="1"/>
  <c r="C52" i="57"/>
  <c r="B52" i="57" s="1"/>
  <c r="C89" i="57"/>
  <c r="B89" i="57" s="1"/>
  <c r="C72" i="57"/>
  <c r="B72" i="57" s="1"/>
  <c r="C21" i="57"/>
  <c r="B21" i="57" s="1"/>
  <c r="C30" i="57"/>
  <c r="B30" i="57" s="1"/>
  <c r="C66" i="57"/>
  <c r="B66" i="57" s="1"/>
  <c r="C68" i="57"/>
  <c r="B68" i="57" s="1"/>
  <c r="C27" i="57"/>
  <c r="B27" i="57" s="1"/>
  <c r="C11" i="57"/>
  <c r="B11" i="57" s="1"/>
  <c r="C90" i="57"/>
  <c r="B90" i="57" s="1"/>
  <c r="C14" i="57"/>
  <c r="B14" i="57" s="1"/>
  <c r="C9" i="57"/>
  <c r="B9" i="57" s="1"/>
  <c r="C59" i="57"/>
  <c r="B59" i="57" s="1"/>
  <c r="C22" i="57"/>
  <c r="B22" i="57" s="1"/>
  <c r="C26" i="57"/>
  <c r="B26" i="57" s="1"/>
  <c r="C60" i="57"/>
  <c r="B60" i="57" s="1"/>
  <c r="C42" i="57"/>
  <c r="B42" i="57" s="1"/>
  <c r="C57" i="57"/>
  <c r="B57" i="57" s="1"/>
  <c r="C49" i="57"/>
  <c r="B49" i="57" s="1"/>
  <c r="C97" i="57"/>
  <c r="B97" i="57" s="1"/>
  <c r="C64" i="57"/>
  <c r="B64" i="57" s="1"/>
  <c r="C77" i="57"/>
  <c r="B77" i="57" s="1"/>
  <c r="C58" i="57"/>
  <c r="B58" i="57" s="1"/>
  <c r="C55" i="57"/>
  <c r="B55" i="57" s="1"/>
  <c r="C86" i="57"/>
  <c r="B86" i="57" s="1"/>
  <c r="C83" i="57"/>
  <c r="B83" i="57" s="1"/>
  <c r="C70" i="57"/>
  <c r="B70" i="57" s="1"/>
  <c r="C61" i="57"/>
  <c r="B61" i="57" s="1"/>
  <c r="C71" i="57"/>
  <c r="B71" i="57" s="1"/>
  <c r="C34" i="57"/>
  <c r="B34" i="57" s="1"/>
  <c r="C33" i="57"/>
  <c r="B33" i="57" s="1"/>
  <c r="C81" i="57"/>
  <c r="B81" i="57" s="1"/>
  <c r="C18" i="57"/>
  <c r="B18" i="57" s="1"/>
  <c r="C12" i="57"/>
  <c r="B12" i="57" s="1"/>
  <c r="C84" i="57"/>
  <c r="B84" i="57" s="1"/>
  <c r="C43" i="57"/>
  <c r="B43" i="57" s="1"/>
  <c r="C78" i="57"/>
  <c r="B78" i="57" s="1"/>
  <c r="C75" i="57"/>
  <c r="B75" i="57" s="1"/>
  <c r="C41" i="57"/>
  <c r="B41" i="57" s="1"/>
  <c r="C91" i="57"/>
  <c r="B91" i="57" s="1"/>
  <c r="C67" i="57"/>
  <c r="B67" i="57" s="1"/>
  <c r="C82" i="57"/>
  <c r="B82" i="57" s="1"/>
  <c r="C20" i="57"/>
  <c r="B20" i="57" s="1"/>
  <c r="C31" i="57"/>
  <c r="B31" i="57" s="1"/>
  <c r="C8" i="57"/>
  <c r="B8" i="57" s="1"/>
  <c r="C39" i="57"/>
  <c r="B39" i="57" s="1"/>
  <c r="C62" i="57"/>
  <c r="B62" i="57" s="1"/>
  <c r="C74" i="57"/>
  <c r="B74" i="57" s="1"/>
  <c r="C44" i="57"/>
  <c r="B44" i="57" s="1"/>
  <c r="C15" i="57"/>
  <c r="B15" i="57" s="1"/>
  <c r="C95" i="57"/>
  <c r="B95" i="57" s="1"/>
  <c r="C19" i="57"/>
  <c r="B19" i="57" s="1"/>
  <c r="C35" i="57"/>
  <c r="B35" i="57" s="1"/>
  <c r="C80" i="57"/>
  <c r="B80" i="57" s="1"/>
  <c r="C50" i="57"/>
  <c r="B50" i="57" s="1"/>
  <c r="C36" i="57"/>
  <c r="B36" i="57" s="1"/>
  <c r="C63" i="57"/>
  <c r="B63" i="57" s="1"/>
  <c r="C93" i="57"/>
  <c r="B93" i="57" s="1"/>
  <c r="C56" i="57"/>
  <c r="B56" i="57" s="1"/>
  <c r="C65" i="57"/>
  <c r="B65" i="57" s="1"/>
  <c r="C53" i="57"/>
  <c r="B53" i="57" s="1"/>
  <c r="C96" i="57"/>
  <c r="B96" i="57" s="1"/>
  <c r="C10" i="57"/>
  <c r="B10" i="57" s="1"/>
  <c r="C23" i="57"/>
  <c r="B23" i="57" s="1"/>
  <c r="C88" i="57"/>
  <c r="B88" i="57" s="1"/>
  <c r="C92" i="57"/>
  <c r="B92" i="57" s="1"/>
  <c r="C98" i="57"/>
  <c r="B98" i="57" s="1"/>
  <c r="C29" i="57"/>
  <c r="B29" i="57" s="1"/>
  <c r="C40" i="57"/>
  <c r="B40" i="57" s="1"/>
  <c r="C13" i="57"/>
  <c r="B13" i="57" s="1"/>
  <c r="C48" i="57"/>
  <c r="B48" i="57" s="1"/>
  <c r="C17" i="57"/>
  <c r="B17" i="57" s="1"/>
  <c r="C85" i="57"/>
  <c r="B85" i="57" s="1"/>
  <c r="C47" i="57"/>
  <c r="B47" i="57" s="1"/>
  <c r="C51" i="57"/>
  <c r="B51" i="57" s="1"/>
</calcChain>
</file>

<file path=xl/sharedStrings.xml><?xml version="1.0" encoding="utf-8"?>
<sst xmlns="http://schemas.openxmlformats.org/spreadsheetml/2006/main" count="7033" uniqueCount="736">
  <si>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</si>
  <si>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</si>
  <si>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</si>
  <si>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</si>
  <si>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</si>
  <si>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</si>
  <si>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</si>
  <si>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</si>
  <si>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</si>
  <si>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</si>
  <si>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</si>
  <si>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</si>
  <si>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</si>
  <si>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</si>
  <si>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</si>
  <si>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</si>
  <si>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</si>
  <si>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</si>
  <si>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</si>
  <si>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</si>
  <si>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</si>
  <si>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</si>
  <si>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</si>
  <si>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</si>
  <si>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</si>
  <si>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</si>
  <si>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</si>
  <si>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</si>
  <si>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Ненецкий автономный округ</t>
  </si>
  <si>
    <t>Южный федеральный округ</t>
  </si>
  <si>
    <t>Республика Адыгея (Адыгея)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</si>
  <si>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</si>
  <si>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</si>
  <si>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</si>
  <si>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</si>
  <si>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</si>
  <si>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</si>
  <si>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</si>
  <si>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</si>
  <si>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</si>
  <si>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</si>
  <si>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</si>
  <si>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</si>
  <si>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</si>
  <si>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</si>
  <si>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</si>
  <si>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</si>
  <si>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</si>
  <si>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</si>
  <si>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</si>
  <si>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</si>
  <si>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</si>
  <si>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</si>
  <si>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</si>
  <si>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</si>
  <si>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</si>
  <si>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</si>
  <si>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</si>
  <si>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</si>
  <si>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</si>
  <si>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</si>
  <si>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</si>
  <si>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Ямало-Ненецкий автономный округ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</si>
  <si>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</si>
  <si>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</si>
  <si>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</si>
  <si>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</si>
  <si>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</si>
  <si>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</si>
  <si>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</si>
  <si>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</si>
  <si>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</si>
  <si>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</si>
  <si>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</si>
  <si>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</si>
  <si>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</si>
  <si>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</si>
  <si>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</si>
  <si>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 xml:space="preserve">Приморский край 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</si>
  <si>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</si>
  <si>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</si>
  <si>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</si>
  <si>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</si>
  <si>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</si>
  <si>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</si>
  <si>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Единица измерения</t>
  </si>
  <si>
    <t>баллов</t>
  </si>
  <si>
    <t>№ п/п</t>
  </si>
  <si>
    <t>Вопросы и варианты ответов</t>
  </si>
  <si>
    <t>Баллы</t>
  </si>
  <si>
    <t>Понижающие коэффициенты</t>
  </si>
  <si>
    <t>Республика Крым</t>
  </si>
  <si>
    <t>Наименование субъекта                                                  Российской Федерации</t>
  </si>
  <si>
    <t>Итого</t>
  </si>
  <si>
    <t>Максимальный балл</t>
  </si>
  <si>
    <t>К1</t>
  </si>
  <si>
    <t>К2</t>
  </si>
  <si>
    <t>Комментарий к оценке показателя и применению понижающих коэффициентов</t>
  </si>
  <si>
    <t>%</t>
  </si>
  <si>
    <t>% от максимального количества баллов по разделу 2</t>
  </si>
  <si>
    <t>Итого баллов по разделу 2</t>
  </si>
  <si>
    <t>Оценка показателя 2.1</t>
  </si>
  <si>
    <t>Нет, в установленные сроки не размещаются или размещаются в отдельных случаях</t>
  </si>
  <si>
    <t>2.1</t>
  </si>
  <si>
    <t>2.2</t>
  </si>
  <si>
    <t>2.3</t>
  </si>
  <si>
    <t>2.4</t>
  </si>
  <si>
    <t>2.5</t>
  </si>
  <si>
    <t>Оценка показателя 2.2</t>
  </si>
  <si>
    <t xml:space="preserve">Да, содержатся </t>
  </si>
  <si>
    <t>Нет, в установленные сроки не содержатся или содержатся в отдельных случаях</t>
  </si>
  <si>
    <t>Оценка показателя 2.3</t>
  </si>
  <si>
    <t>Оценка показателя 2.4</t>
  </si>
  <si>
    <t>Оценка показателя 2.5</t>
  </si>
  <si>
    <t xml:space="preserve">Да, размещаются </t>
  </si>
  <si>
    <t>В случае размещения актуализированной версии закона о бюджете в неструктурированном виде применяется понижающий коэффициент (что не исключает других случаев применения понижающих коэффициентов).</t>
  </si>
  <si>
    <t xml:space="preserve">К1 </t>
  </si>
  <si>
    <t>Допускается размещение заключения органа внешнего государственного финансового контроля в графическом формате.</t>
  </si>
  <si>
    <t>Используется не только графический формат</t>
  </si>
  <si>
    <t>Если закон о внесении изменений в закон о бюджете содержит приложения, в случае его размещения в неструктурированном виде применяется понижающий коэффициент (что не исключает других случаев применения понижающих коэффициентов).</t>
  </si>
  <si>
    <t>-</t>
  </si>
  <si>
    <t>Кемеровская область – Кузбасс</t>
  </si>
  <si>
    <t>- *</t>
  </si>
  <si>
    <t xml:space="preserve">г. Москва </t>
  </si>
  <si>
    <t>Сайт законодательного органа (ЗО)</t>
  </si>
  <si>
    <t>Принятие законодательным органом</t>
  </si>
  <si>
    <t>Подписание закона</t>
  </si>
  <si>
    <t>Размещение законопроекта на сайте финансового органа</t>
  </si>
  <si>
    <t xml:space="preserve">Размещение законопроекта на сайте законодательного органа </t>
  </si>
  <si>
    <t>Размещение законопроекта на специализированном портале</t>
  </si>
  <si>
    <t>Наименование субъекта Российской Федерации</t>
  </si>
  <si>
    <t xml:space="preserve">Размещение законопроекта на сайте финансового органа </t>
  </si>
  <si>
    <t>Внесение законопроекта в законодательный орган</t>
  </si>
  <si>
    <t>Размещение законопроекта на срециализированном портале</t>
  </si>
  <si>
    <t xml:space="preserve">Стадия </t>
  </si>
  <si>
    <t>Общее количество принятых законов о внесении изменений в закон о бюджете, ед.</t>
  </si>
  <si>
    <t>Внесение законопроекта в законодательный орган (постановление Правительства ЧР о внесении)</t>
  </si>
  <si>
    <t>Внесение законопроекта в законодательный орган (дата законодательной инициативы)</t>
  </si>
  <si>
    <t>Внесение законопроекта в законодательный органа</t>
  </si>
  <si>
    <t>Внесение проекта в законодательный орган</t>
  </si>
  <si>
    <t>В целях оценки показателя учитываются проекты законов, внесенные в законодательный (представительный) орган.</t>
  </si>
  <si>
    <t>Если проект закона о внесении изменений в закон о бюджете содержит приложения, в случае его размещения в неструктурированном виде применяется понижающий коэффициент (что не исключает других случаев применения понижающих коэффициентов).</t>
  </si>
  <si>
    <t xml:space="preserve">В целях оценки показателя учитывается наличие в открытом доступе актуализированной версии закона о бюджете в редакции, содержащей все изменения, принятые на момент проведения мониторинга. Учитывается наличие актуализированной версии закона о бюджете в полном объеме, включая текстовую часть и все приложения к закону. </t>
  </si>
  <si>
    <t>Внесение законопроекта в законодательный орган (распоряжения Правительства УР).</t>
  </si>
  <si>
    <t>г. Севастополь</t>
  </si>
  <si>
    <t>г. Санкт-Петербург</t>
  </si>
  <si>
    <t xml:space="preserve">Оценивается открытость бюджетных данных, связанных с внесением изменений в закон о бюджете субъекта Российской Федерации на 2022 год и на плановый период 2023 и 2024 годов. </t>
  </si>
  <si>
    <t xml:space="preserve">В случае если по состоянию на 1 января 2023 г. в субъекте Российской Федерации не принято ни одного закона о внесении изменений в закон о бюджете на 2022 год и на плановый период 2023 и 2024 годов, для соответствующего субъекта Российской Федерации оценка показателей 2.1–2.6 не осуществляется, производится корректировка максимального количества баллов. </t>
  </si>
  <si>
    <t xml:space="preserve">Размещаются ли в открытом доступе на сайте законодательного (представительного) органа или на сайте, предназначенном для размещения бюджетных данных, проекты законов о внесении изменений в закон о бюджете на 2022 год и на плановый период 2023 и 2024 годов? </t>
  </si>
  <si>
    <t>В целях составления рейтинга надлежащей практикой считается размещение в открытом доступе проекта закона о внесении изменений в закон о бюджете и материалов к нему в течение пяти рабочих дней со дня внесения проекта закона в законодательный (представительный) орган и не менее чем за десять рабочих дней до принятия закона законодательным (представительным) органом. В случае если указанные требования не выполняются, оценка показателя принимает значение ноль баллов. Оцениваются сведения, размещенные в открытом доступе на момент проведения мониторинга.</t>
  </si>
  <si>
    <t xml:space="preserve">Для оценки показателя требуется размещение всех проектов законов о внесении изменений в закон о бюджете на 2022 год и на плановый период 2023 и 2024 годов, принятых в субъекте Российской Федерации. </t>
  </si>
  <si>
    <t>Размещаются ли в открытом доступе на сайте законодательного (представительного) органа или на сайте, предназначенном для размещения бюджетных данных, сведения о хронологии рассмотрения и утверждения законов о внесении изменений в закон о бюджете?</t>
  </si>
  <si>
    <t>Под хронологией рассмотрения и утверждения закона о внесении изменений в закон о бюджет понимаются календарные даты следующих событий:</t>
  </si>
  <si>
    <t>В целях оценки показателя учитываются сведения, размещенные в одном месте с проектом закона на сайте законодательного (представительного) органа или на сайте, предназначенном для размещения бюджетных данных. Сведения могут размещаться в виде записей на странице или в виде отдельного файла.</t>
  </si>
  <si>
    <t>В целях оценки показателя сведения о календарных датах событий должны быть размещены:</t>
  </si>
  <si>
    <t>Для оценки показателя требуется размещение сведений о хронологии рассмотрения и утверждения всех законов о внесении изменений в закон о бюджете на 2022 год и на плановый период 2023 и 2024 годов, принятых в субъекте Российской Федерации.</t>
  </si>
  <si>
    <t>Да, размещаются</t>
  </si>
  <si>
    <t>Нет, не размещаются или не отвечают требованиям</t>
  </si>
  <si>
    <t>Содержатся ли в составе материалов к проектам законов о внесении изменений в закон о бюджете на 2022 год и на плановый период 2023 и 2024 годов пояснительные записки?</t>
  </si>
  <si>
    <t xml:space="preserve">В целях оценки показателя учитываются пояснительные записки, содержащиеся в пакете документов к проекту закона о внесении изменений в закон о бюджете. Пояснительные записки, размещенные без проекта закона о внесении изменений в закон о бюджете, в целях оценки показателя не учитываются. </t>
  </si>
  <si>
    <r>
      <t xml:space="preserve">В целях составления рейтинга используются сроки, соответствующие надлежащей практике, установленные для показателя 2.1. </t>
    </r>
    <r>
      <rPr>
        <sz val="11"/>
        <color theme="1"/>
        <rFont val="Times New Roman"/>
        <family val="1"/>
      </rPr>
      <t>Оцениваются сведения, размещенные в открытом доступе на момент проведения мониторинга.</t>
    </r>
  </si>
  <si>
    <r>
      <t>Для оценки показателя требуется наличие пояснительных записок ко всем проектам законов</t>
    </r>
    <r>
      <rPr>
        <sz val="11"/>
        <color rgb="FF000000"/>
        <rFont val="Times New Roman"/>
        <family val="1"/>
      </rPr>
      <t xml:space="preserve"> о внесении изменений в закон о бюджете на 2022 год и на плановый период 2023 и 2024 годов, принятых в субъекте Российской Федерации.</t>
    </r>
    <r>
      <rPr>
        <sz val="11"/>
        <color theme="1"/>
        <rFont val="Times New Roman"/>
        <family val="1"/>
      </rPr>
      <t xml:space="preserve"> </t>
    </r>
  </si>
  <si>
    <t>Содержатся ли в составе материалов к проектам законов о внесении изменений в закон о бюджете на 2022 год и на плановый период 2023 и 2024 годов заключения органа внешнего государственного финансового контроля?</t>
  </si>
  <si>
    <t xml:space="preserve">В целях оценки показателя учитываются заключения, содержащиеся в пакете документов к проекту закона о внесении изменений в закон о бюджете. Заключения, размещенные без проекта закона о внесении изменений в закон о бюджете, в целях оценки показателя не учитываются. </t>
  </si>
  <si>
    <r>
      <t>Н</t>
    </r>
    <r>
      <rPr>
        <sz val="11"/>
        <color theme="1"/>
        <rFont val="Times New Roman"/>
        <family val="1"/>
      </rPr>
      <t>адлежащей практикой считается размещение заключения органа внешнего финансового контроля в открытом доступе не позднее дня рассмотрения законопроекта о внесении изменений в закон о бюджете законодательным (представительным) органом в первом чтении. В случае если указанное требование не выполняется, оценка показателя принимает значение ноль баллов. Оцениваются сведения, размещенные в открытом доступе на момент проведения мониторинга.</t>
    </r>
  </si>
  <si>
    <r>
      <t>Для оценки показателя требуется наличие заключений ко всем проектам законов</t>
    </r>
    <r>
      <rPr>
        <sz val="11"/>
        <color rgb="FF000000"/>
        <rFont val="Times New Roman"/>
        <family val="1"/>
      </rPr>
      <t xml:space="preserve"> о внесении изменений в закон о бюджете на 2022 год и на плановый период 2023 и 2024 годов, принятых в субъекте Российской Федерации. </t>
    </r>
  </si>
  <si>
    <t>Размещаются ли в открытом доступе на сайте, предназначенном для размещения бюджетных данных, законы о внесении изменений в закон о бюджете на 2022 год и на плановый период 2023 и 2024 годов?</t>
  </si>
  <si>
    <t xml:space="preserve">В целях составления рейтинга надлежащей практикой считается размещение в открытом доступе законов о внесении изменений в закон о бюджете в течение десяти рабочих дней после подписания соответствующего закона. В случае если указанное требование не выполняется, оценка показателя принимает значение ноль баллов. </t>
  </si>
  <si>
    <t>Для оценки показателя требуется размещение всех законов о внесении изменений в закон о бюджете на 2022 год и на плановый период 2023 и 2024 годов.</t>
  </si>
  <si>
    <r>
      <t>Да, размещаются</t>
    </r>
    <r>
      <rPr>
        <i/>
        <sz val="11"/>
        <color theme="1"/>
        <rFont val="Times New Roman"/>
        <family val="1"/>
      </rPr>
      <t xml:space="preserve"> </t>
    </r>
  </si>
  <si>
    <t>Размещаются ли в открытом доступе на сайте, предназначенном для размещения бюджетных данных, актуализированные версии закона о бюджете на 2022 год и на плановый период 2023 и 2024 годов с учетом внесенных изменений?</t>
  </si>
  <si>
    <t>В целях составления рейтинга надлежащей практикой считается размещение в открытом доступе актуализированной версии закона о бюджете в течение одного месяца с даты подписания закона о внесении изменений в закон о бюджете. В случае если указанное требование не выполняется, оценка показателя принимает значение ноль баллов.</t>
  </si>
  <si>
    <t>Раздел 2.       Внесение изменений в закон о бюджете</t>
  </si>
  <si>
    <t>а)    внесение проекта закона в законодательный (представительный) орган;</t>
  </si>
  <si>
    <t>б)    рассмотрение проекта закона в первом, втором и последующих (при наличии) чтениях;</t>
  </si>
  <si>
    <t>в)    принятие закона законодательным (представительным) органом.</t>
  </si>
  <si>
    <r>
      <t>-</t>
    </r>
    <r>
      <rPr>
        <sz val="11"/>
        <color theme="1"/>
        <rFont val="Times New Roman"/>
        <family val="1"/>
      </rPr>
      <t>    для событий, указанных в пунктах «а» и «в», – не позднее двух рабочих дней после соответствующего события;</t>
    </r>
  </si>
  <si>
    <r>
      <t>-</t>
    </r>
    <r>
      <rPr>
        <sz val="11"/>
        <color rgb="FF000000"/>
        <rFont val="Times New Roman"/>
        <family val="1"/>
      </rPr>
      <t xml:space="preserve">    </t>
    </r>
    <r>
      <rPr>
        <sz val="11"/>
        <color theme="1"/>
        <rFont val="Times New Roman"/>
        <family val="1"/>
      </rPr>
      <t>для событий, указанных в пункте «б», – не позднее чем за один рабочий день до плановой даты соответствующего события; в случае изменения плановой даты события сведения об этом также следует указать в хронологии.</t>
    </r>
  </si>
  <si>
    <t>2.6</t>
  </si>
  <si>
    <t>2.1. Размещаются ли в открытом доступе на сайте законодательного (представительного) органа или на сайте, предназначенном для размещения бюджетных данных, проекты законов о внесении изменений в закон о бюджете на 2022 год и на плановый период 2023 и 2024 годов?</t>
  </si>
  <si>
    <t xml:space="preserve">Нижегородская область </t>
  </si>
  <si>
    <t xml:space="preserve">г. Санкт-Петербург </t>
  </si>
  <si>
    <t>Ссылка</t>
  </si>
  <si>
    <t>Сайт</t>
  </si>
  <si>
    <t>баллы</t>
  </si>
  <si>
    <t>Источник данных, учтенный в целях оценки показателя *</t>
  </si>
  <si>
    <t>2.2. Размещаются ли в открытом доступе на сайте законодательного (представительного) органа или на сайте, предназначенном для размещения бюджетных данных, сведения о хронологии рассмотрения и утверждения законов о внесении изменений в закон о бюджете?</t>
  </si>
  <si>
    <t>2.3. Содержатся ли в составе материалов к проектам законов о внесении изменений в закон о бюджете на 2022 год и на плановый период 2023 и 2024 годов пояснительные записки?</t>
  </si>
  <si>
    <t>2.4. Содержатся ли в составе материалов к проектам законов о внесении изменений в закон о бюджете на 2022 год и на плановый период 2023 и 2024 годов заключения органа внешнего государственного финансового контроля?</t>
  </si>
  <si>
    <t>2.5.Размещаются ли в открытом доступе на сайте, предназначенном для размещения бюджетных данных, законы о внесении изменений в закон о бюджете на 2022 год и на плановый период 2023 и 2024 годов?</t>
  </si>
  <si>
    <t>2.6. Размещаются ли в открытом доступе на сайте, предназначенном для размещения бюджетных данных, актуализированные версии закона о бюджете на 2022 год и на плановый период 2023 и 2024 годов с учетом внесенных изменений?</t>
  </si>
  <si>
    <t>Наименование субъекта 
Российской Федерации</t>
  </si>
  <si>
    <t>Специализированный портал (СП)</t>
  </si>
  <si>
    <t>Адрес (ссылка)</t>
  </si>
  <si>
    <t>Характеристика данных, которые размещены</t>
  </si>
  <si>
    <t>Комментарий</t>
  </si>
  <si>
    <t>Законопроект</t>
  </si>
  <si>
    <t>https://www.mosoblduma.ru/Zakoni/Zakonoprecti_Moskovskoj_oblasti/</t>
  </si>
  <si>
    <t>Законопроект, пояснительная записка, заключение КСП</t>
  </si>
  <si>
    <t>https://mef.mosreg.ru/dokumenty/antikorrupcionnaya-ekspertiza?page=1</t>
  </si>
  <si>
    <t>http://www.smoloblduma.ru/work/an_b.php</t>
  </si>
  <si>
    <t>Законопроект, пояснительная записка</t>
  </si>
  <si>
    <t>Принятие закона законодательным органом</t>
  </si>
  <si>
    <t>Ханты-Мансийский автономный округ – Югра</t>
  </si>
  <si>
    <t>Республика Северная Осетия – Алания</t>
  </si>
  <si>
    <t>Специализированный портал</t>
  </si>
  <si>
    <t>Количество размещенных в открытом доступе законопроектов</t>
  </si>
  <si>
    <t>из них: в установленные сроки надлежащей практики</t>
  </si>
  <si>
    <t>Законодательного органа</t>
  </si>
  <si>
    <t>Всего</t>
  </si>
  <si>
    <t>Количество принятых законопроектов о внесении изменений в закон о бюджете</t>
  </si>
  <si>
    <t>Количество принятых законов о внесении изменений в закон о бюджете</t>
  </si>
  <si>
    <t>Для всех законопроектов в установленные сроки надлежащей практики размещаются сведения о хронологии их рассмотрения и утверждения</t>
  </si>
  <si>
    <t>Количество законопроектов, для которых в установленные сроки надлежащей практики размещаются сведения о хронологии их рассмотрения и утверждения</t>
  </si>
  <si>
    <t xml:space="preserve">В составе данных о хронологии рассмотрения и утверждения имеются сведения: </t>
  </si>
  <si>
    <t>о дате внесения законопроекта в законодательный орган</t>
  </si>
  <si>
    <t xml:space="preserve">о дате (датах) рассмотрения законопроекта законодательным органом </t>
  </si>
  <si>
    <t>о дате принятия закона законодательным органом</t>
  </si>
  <si>
    <t>Комментраий к оценке показателя и применению понижающих коэффициентов</t>
  </si>
  <si>
    <t xml:space="preserve">2.1. Размещаются ли в открытом доступе на сайте законодательного (представительного) органа или на сайте, предназначенном для размещения бюджетных данных, проекты законов о внесении изменений в закон о бюджете на 2022 год и на плановый период 2023 и 2024 годов? </t>
  </si>
  <si>
    <t>Сайт финансового органа (в случае отсутствия - страница на сайте высшего исполнительного органа, ФО)</t>
  </si>
  <si>
    <t>Количество законопроектов, в составе материалов к которым в установленные сроки надлежащей практики размещены заключения органа внешнего государственного финансового контроля</t>
  </si>
  <si>
    <t>Исходные данные и оценка показателя 2.1 "Размещаются ли в открытом доступе на сайте законодательного органа или на сайте, предназначенном для размещения бюджетных данных, проекты законов о внесении изменений в закон о бюджете на 2022 год и на плановый период 2023 и 2024 годов?"</t>
  </si>
  <si>
    <t>Исходные данные и оценка показателя 2.2 "Размещаются ли в открытом доступе на сайте законодательного (представительного) органа или на сайте, предназначенном для размещения бюджетных данных, сведения о хронологии рассмотрения и утверждения законов о внесении изменений в закон о бюджете?"</t>
  </si>
  <si>
    <t>Исходные данные и оценка показателя 2.3 "Содержатся ли в составе материалов к проектам законов о внесении изменений в закон о бюджете на 2022 год и на плановый период 2023 и 2024 годов пояснительные записки?"</t>
  </si>
  <si>
    <t>Исходные данные и оценка показателя 2.4 "Содержатся ли в составе материалов к проектам законов о внесении изменений в закон о бюджете на 2022 год и на плановый период 2023 и 2024 годов заключения органа внешнего государственного финансового контроля?"</t>
  </si>
  <si>
    <t>Исходные данные и оценка показателя 2.5 "Размещаются ли в открытом доступе на сайте, предназначенном для размещения бюджетных данных, законы о внесении изменений в закон о бюджете на 2022 год и на плановый период 2023 и 2024 годов?"</t>
  </si>
  <si>
    <t>2.5. Размещаются ли в открытом доступе на сайте, предназначенном для размещения бюджетных данных, законы о внесении изменений в закон о бюджете на 2022 год и на плановый период 2023 и 2024 годов?</t>
  </si>
  <si>
    <t>Все законы о внесении изменений в закон о бюджете в установленные сроки размещаются в открытом доступе</t>
  </si>
  <si>
    <t>Количество законов, размещенных в установленные сроки надлежащей практики в открытом доступе</t>
  </si>
  <si>
    <t>Исходные данные и оценка показателя 2.6 "Размещаются ли в открытом доступе на сайте, предназначенном для размещения бюджетных данных, актуализированные версии закона о бюджете на 2022 год и на плановый период 2023 и 2024 годов с учетом внесенных изменений?"</t>
  </si>
  <si>
    <t>Оценка показателя 2.6</t>
  </si>
  <si>
    <t>Актуализированные версии закона о бюджете размещаются в установленные сроки надлежащей практики в течение финансового года</t>
  </si>
  <si>
    <t>Документ структурирован</t>
  </si>
  <si>
    <t>Указаны наименования составляющих</t>
  </si>
  <si>
    <t xml:space="preserve">Подписание закона </t>
  </si>
  <si>
    <t>https://primorsky.ru/authorities/executive-agencies/departments/finance/laws.php</t>
  </si>
  <si>
    <t>https://ebudget.primorsky.ru/Page/BudgLaw?project=0&amp;ItemId=1472&amp;show_title=on</t>
  </si>
  <si>
    <t>Да</t>
  </si>
  <si>
    <t>Законопроекты, пояснительные записки, законы, актуализированные версии закона о бюджете</t>
  </si>
  <si>
    <t>http://monitoring.zspk.gov.ru/#type=magicsearch/ex17=/ex20=3/from=08.10.2021/to=</t>
  </si>
  <si>
    <t>Законопроекты, пояснительные записки, заключения КСП</t>
  </si>
  <si>
    <t>нет данных</t>
  </si>
  <si>
    <t>Нет</t>
  </si>
  <si>
    <t>Законы, которые в установленные сроки надлежащей практики отсутствуют в открытом доступе</t>
  </si>
  <si>
    <t>https://www.belduma.ru/document/draft/detail.php?god=2022&amp;prj=all</t>
  </si>
  <si>
    <t>https://duma32.ru/</t>
  </si>
  <si>
    <t>http://bryanskoblfin.ru/Show/Category/10?ItemId=4</t>
  </si>
  <si>
    <t>https://bryanskoblfin.ru/open/Show/Category/166?ItemId=257</t>
  </si>
  <si>
    <t>https://www.zsvo.ru/documents/38/</t>
  </si>
  <si>
    <t>Не размещено</t>
  </si>
  <si>
    <t>https://dtf.avo.ru/proekty-zakonov-vladimirskoj-oblasti</t>
  </si>
  <si>
    <t>https://dtf.avo.ru/zakony-vladimirskoj-oblasti</t>
  </si>
  <si>
    <t>Весь пакет документов (2.1-2.6)</t>
  </si>
  <si>
    <t>Нет данных</t>
  </si>
  <si>
    <t>https://www.govvrn.ru/npafin?p_p_id=Foldersanddocuments_WAR_foldersanddocumentsportlet&amp;p_p_lifecycle=0&amp;p_p_state=normal&amp;p_p_mode=view&amp;folderId=6543804</t>
  </si>
  <si>
    <t>Законопроект, пояснительная записка, закон</t>
  </si>
  <si>
    <t>http://www.vrnoblduma.ru/dokumenty/proekty/</t>
  </si>
  <si>
    <t>Законопроект, пояснительная записка, закон, заключение КСП, закон, актуализированная версия закона о бюджете</t>
  </si>
  <si>
    <t>Одинаковый состав архивов, как на сайте фин.органа</t>
  </si>
  <si>
    <t>https://www.ivoblduma.ru/zakony/proekty-zakonov/</t>
  </si>
  <si>
    <t>https://df.ivanovoobl.ru/regionalnye-finansy/zakon-ob-oblastnom-byudzhete/proekty-zakonov-o-vnesenii-izmeneniy-v-zakon-o-byudzhete/</t>
  </si>
  <si>
    <t>https://minfin.admoblkaluga.ru/page/oblastnoy-byudzhet-na-ocherednoy-finansovyy-god-i-na-planovyy-period-/</t>
  </si>
  <si>
    <t>https://www.zskaluga.ru/deyatelnost/zakonoproekty/?special=N</t>
  </si>
  <si>
    <t>Законопроект, пояснительная записка, закон, актуализированная версия закона о бюджете</t>
  </si>
  <si>
    <t>http://beldepfin.ru/byudzhet-2022-2024/</t>
  </si>
  <si>
    <t>Законопроект, пояснительные записки, заключения КСП, законы, актуализированные версии закона о бюджете</t>
  </si>
  <si>
    <t>http://ob.beldepfin.ru/dokumenty/zakon_o_byudzhete</t>
  </si>
  <si>
    <t>Законопроект, пояснительная записка, заключение КСП, закон, актуализированная версия закона о бюджете</t>
  </si>
  <si>
    <t>http://www.kosoblduma.ru/laws/pzko/</t>
  </si>
  <si>
    <t>http://depfin.adm44.ru/info/law/proetjzko/</t>
  </si>
  <si>
    <t>http://ufin48.ru/Show/Category/63?page=1&amp;headingId=4&amp;ItemId=46</t>
  </si>
  <si>
    <t>http://ufin48.ru/Show/Category/63?ItemId=47&amp;headingId=3</t>
  </si>
  <si>
    <t>http://www.oblsovet.ru/legislation/#bills http://www.oblsovet.ru/legislation/budget/</t>
  </si>
  <si>
    <t>Законопроекты, заключения КСП</t>
  </si>
  <si>
    <t>http://www.oblsovet.ru/legislation/budget/</t>
  </si>
  <si>
    <t>Законопроект, хронология, пояснительная записка, заключение КСП</t>
  </si>
  <si>
    <t>https://budget.mosreg.ru/byudzhet-dlya-grazhdan/izmeneniya-v-zakon-o-byudzhete-mo/#tab-id-8</t>
  </si>
  <si>
    <t>https://www.mosoblduma.ru/Zakoni/Zakonoprecti_Moskovskoj_oblasti/item/373187/</t>
  </si>
  <si>
    <t>https://oreloblsovet.ru/legislation/proektyi-zakonov.html</t>
  </si>
  <si>
    <t>https://orel-region.ru/index.php?head=20&amp;part=25&amp;in=132</t>
  </si>
  <si>
    <t>http://depfin.orel-region.ru:8096/ebudget/Menu/Page/26</t>
  </si>
  <si>
    <t>https://orel-region.ru/index.php?head=20&amp;part=25&amp;in=131</t>
  </si>
  <si>
    <t>http://rznoblduma.ru/index.php?option=com_content&amp;view=article&amp;id=177&amp;Itemid=125</t>
  </si>
  <si>
    <t>https://minfin.ryazangov.ru/documents/draft_documents/proekty/2022/index.php</t>
  </si>
  <si>
    <t>https://minfin-rzn.ru/portal/Show/Category/10?ItemId=30</t>
  </si>
  <si>
    <t>https://minfin.ryazangov.ru/documents/documents_RO/zakony-ob-oblastnom-byudzhete-ryazanskoy-oblasti/index.php</t>
  </si>
  <si>
    <t>https://fin.tmbreg.ru/6347/2010/9821.html</t>
  </si>
  <si>
    <t>https://tambovoblduma.ru/zakonoproekty/zakonoproekty-vnesennye-v-oblastnuyu-dumu/</t>
  </si>
  <si>
    <t>https://fin.tmbreg.ru/6347/8130/9780.html</t>
  </si>
  <si>
    <t>Законопроект, пояснительные записки, заключения КСП, законы</t>
  </si>
  <si>
    <t>https://xn--h1aakfb4b.xn--80aaccp4ajwpkgbl4lpb.xn--p1ai/np-baza/proekty-npa/</t>
  </si>
  <si>
    <t>http://portal.tverfin.ru/Show/Category/5?page=1&amp;ItemId=271&amp;filterYear=2022</t>
  </si>
  <si>
    <t>http://www.tulaoblduma.ru/laws_intranet/</t>
  </si>
  <si>
    <t>https://minfin.tularegion.ru/documents/?SECTION=1579</t>
  </si>
  <si>
    <t>Законы, актуализированные версии законов о бюджете</t>
  </si>
  <si>
    <t>https://dfto.ru/razdel/zakon-o-budgete/zakon-o-byudjete</t>
  </si>
  <si>
    <t>http://www.yarduma.ru/activity/projects/</t>
  </si>
  <si>
    <t>https://budget76.ru/</t>
  </si>
  <si>
    <t>https://www.yarregion.ru/depts/depfin/tmpPages/docs.aspx</t>
  </si>
  <si>
    <t>http://minfin.karelia.ru/zakon-o-bjudzhete-6/</t>
  </si>
  <si>
    <t>http://karelia-zs.ru/zakonodatelstvo_rk/proekty/search_simple/?search=true&amp;sort_by=data_registracii&amp;order=descending</t>
  </si>
  <si>
    <t>http://minfin.karelia.ru/2022-2024-gody/</t>
  </si>
  <si>
    <t>https://budget.karelia.ru/byudzhet/dokumenty/2022-god</t>
  </si>
  <si>
    <t>http://gsrk1.rkomi.ru/Sessions/Default.aspx</t>
  </si>
  <si>
    <t>https://minfin.rkomi.ru/deyatelnost/byudjet/zakony-respubliki-komi-proekty-zakonov-o-respublikanskom-byudjete-respubliki-komi-i-vnesenii-izmeneniy-v-nego/byudjet-na-2022-2024-gody</t>
  </si>
  <si>
    <t>https://www.aosd.ru/?dir=budget&amp;act=budget</t>
  </si>
  <si>
    <t>https://dvinaland.ru/budget/zakon/</t>
  </si>
  <si>
    <t>https://lenoblzaks.ru/static/single/-rus-common-zakact-/loprojects</t>
  </si>
  <si>
    <t>https://finance.lenobl.ru/ru/pravovaya-baza/oblastnoe-zakondatelstvo/byudzhet-lo/ob2022/</t>
  </si>
  <si>
    <t>http://budget.lenreg.ru/documents/?page=0&amp;sortOrder=&amp;type=&amp;sortName=&amp;sortDate=</t>
  </si>
  <si>
    <t>https://duma-murman.ru/deyatelnost/zakonodatelnaya-deyatelnost/proekty-zakonov-murmanskoy-oblasti/</t>
  </si>
  <si>
    <t>https://b4u.gov-murman.ru/</t>
  </si>
  <si>
    <t>https://minfin.gov-murman.ru/open-budget/regional_budget/law_of_budget_projects/2022/</t>
  </si>
  <si>
    <t>https://minfin.gov-murman.ru/open-budget/regional_budget/law_of_budget/</t>
  </si>
  <si>
    <t>https://minfin.novreg.ru/2022-god.html</t>
  </si>
  <si>
    <t>http://portal.novkfo.ru/Menu/Page/85</t>
  </si>
  <si>
    <t>https://minfin.novreg.ru/2022-god-0.html</t>
  </si>
  <si>
    <t>https://minfin.novreg.ru/aktualizirovannaya-redaktciya-oblastnogo-zakona-o-byudzhete.html</t>
  </si>
  <si>
    <t>Законопроекты, пояснительные записки, заключения КСП, законы, актуализированные версии закона о бюджете</t>
  </si>
  <si>
    <t>https://dfei.adm-nao.ru/zakony-o-byudzhete/</t>
  </si>
  <si>
    <t>Законопроекты, пояснительные записки</t>
  </si>
  <si>
    <t>https://minfin01-maykop.ru/Show/Category/74?ItemId=272</t>
  </si>
  <si>
    <t>https://www.gshra.ru/zak-deyat/proekty/</t>
  </si>
  <si>
    <t>https://minfin.krasnodar.ru/activity/byudzhet/zakony-o-kraevom-byudzhete/year-2022</t>
  </si>
  <si>
    <t>https://www.kubzsk.ru/pravo/</t>
  </si>
  <si>
    <t>https://openbudget23region.ru/o-byudzhete/dokumenty/ministerstvo-finansov-krasnodarskogo-kraya</t>
  </si>
  <si>
    <t>https://minfin.astrobl.ru/napravleniya-deyatelnosti/zakony-o-biudzete-astraxanskoi-oblasti</t>
  </si>
  <si>
    <t>https://www.astroblduma.ru/documents/?arrFilter_ff%5BPREVIEW_TEXT%5D=&amp;arrFilter_pf%5BNDOC%5D=&amp;arrFilter_pf%5BDOC_TYPE%5D=XsjUiL3Z&amp;arrFilter_pf%5BTHEMATICS%5D=&amp;arrFilter_pf%5BSUBJECT_LEGISLATIVE_INITIATIVE%5D=&amp;arrFilter_pf%5BDOC_STATUS%5D=&amp;arrFilter_DATE_ACTIVE_FROM_1=&amp;arrFilter_DATE_ACTIVE_FROM_2=&amp;set_filter=Y</t>
  </si>
  <si>
    <t>https://zsro.ru/lawmaking/project/</t>
  </si>
  <si>
    <t>https://minfin.donland.ru/documents/projects/</t>
  </si>
  <si>
    <t>http://ob.minfin.donland.ru:8088/</t>
  </si>
  <si>
    <t>Не работает</t>
  </si>
  <si>
    <t>https://minfin.donland.ru/activity/7027/</t>
  </si>
  <si>
    <t>Законопроект, хронология, пояснительная записка, актуализированная версия закона о бюджете</t>
  </si>
  <si>
    <t>https://zsto.ru/index.php/739a50c4-47c1-81fa-060e-2232105925f8/5f51608f-f613-3c85-ce9f-e9a9410d8fa4</t>
  </si>
  <si>
    <t>https://www.vologdazso.ru/actions/legislative_activity/draft-laws/search.php?name=%EE%E1%EB%E0%F1%F2%ED%EE%EC+%E1%FE%E4%E6%E5%F2%E5&amp;number=&amp;vnosit=&amp;otvetstv=</t>
  </si>
  <si>
    <t>https://df.gov35.ru/otkrytyy-byudzhet/zakony-ob-oblastnom-byudzhete/2022/</t>
  </si>
  <si>
    <t>https://zaksob39.ru/activity/zakon/draft/</t>
  </si>
  <si>
    <t>https://new.novoblduma.ru/action/archive/</t>
  </si>
  <si>
    <t>https://sobranie.pskov.ru/lawmaking/bills</t>
  </si>
  <si>
    <t>https://finance.pskov.ru/proekty</t>
  </si>
  <si>
    <t>http://bks.pskov.ru/ebudget/Show/Category/11?ItemId=258</t>
  </si>
  <si>
    <t>http://sdnao.ru/documents/bills/</t>
  </si>
  <si>
    <t>http://www.huralrk.ru/deyatelnost/zakonodatelnaya-deyatelnost/zakonoproekty.html</t>
  </si>
  <si>
    <t>http://minfin.kalmregion.ru/deyatelnost/byudzhet-respubliki-kalmykiya/proekty-zakonov-o-respublikanskom-byudzhete/</t>
  </si>
  <si>
    <t>http://minfin.kalmregion.ru/deyatelnost/byudzhet-respubliki-kalmykiya/</t>
  </si>
  <si>
    <t>Законопроект, пояснительная записка, заключение КСП, закон.</t>
  </si>
  <si>
    <t>http://www.crimea.gov.ru/lawmaking-activity/laws-drafts</t>
  </si>
  <si>
    <t>https://minfin.rk.gov.ru/ru/structure/2021_09_16_12_27_biudzhet_na_2022_god_i_na_planovyi_period_2023_i_2024_godov</t>
  </si>
  <si>
    <t>https://budget.rk.ifinmon.ru/dokumenty/zakon-o-byudzhete</t>
  </si>
  <si>
    <t>Передаресация на сайт фин.органа.</t>
  </si>
  <si>
    <t>Законопроекты, законы, актуализированные версии закона о бюджете.</t>
  </si>
  <si>
    <t>Законопроекты, пояснительные записки, хронология</t>
  </si>
  <si>
    <t>https://volgoduma.ru/lawmaking/projects/?doc_number=&amp;doc_name=%D0%BE%D0%B1%D0%BB%D0%B0%D1%81%D1%82%D0%BD%D0%BE%D0%BC+%D0%B1%D1%8E%D0%B4%D0%B6%D0%B5%D1%82%D0%B5&amp;date_from=&amp;date_to=&amp;doc_type=&amp;doc_category=UNDEFINED&amp;action=%D0%9D%D0%B0%D0%B9%D1%82%D0%B8</t>
  </si>
  <si>
    <t>https://volgafin.volgograd.ru/norms/acts/17581/</t>
  </si>
  <si>
    <t>http://portal-ob.volgafin.ru/dokumenty/zakon_o_byudzhete/2022</t>
  </si>
  <si>
    <t>Законопроект, хронология, пояснительная записка</t>
  </si>
  <si>
    <t>Законопроект, закон, актуализированная версия закона о бюджете.</t>
  </si>
  <si>
    <t>http://minfinrd.ru/proekty_pravovykh_aktov/index/MDocuments_page/1</t>
  </si>
  <si>
    <t>http://nsrd.ru/dokumenty/proekti_normativno_pravovih_aktov/page/1</t>
  </si>
  <si>
    <t>http://minfinrd.ru/svedeniya_ob_ispolzovanii_vydelyaemykh_byudzhetnykh_sredstv</t>
  </si>
  <si>
    <t>Актуализированная версия закона о бюджете</t>
  </si>
  <si>
    <t>https://www.mfri.ru/index.php/open-budget/vnesenie-izmenenij-v-zakon-o-byudzhete?limitstart=0</t>
  </si>
  <si>
    <t>https://minfin09.ru/category/load/%d0%b1%d1%8e%d0%b4%d0%b6%d0%b5%d1%82-%d1%80%d0%b5%d1%81%d0%bf%d1%83%d0%b1%d0%bb%d0%b8%d0%ba%d0%b8/2022/</t>
  </si>
  <si>
    <t>https://parlament09.ru/services/zakonotvorchestvo/zakonoproekty/</t>
  </si>
  <si>
    <t>https://minfin09.ru/category/2022-%d0%b3%d0%be%d0%b4/</t>
  </si>
  <si>
    <t>https://www.parliament-osetia.ru/index.php/main/laws/6</t>
  </si>
  <si>
    <t>http://minfin.alania.gov.ru/index.php/activity/budgetprojectslaws/budgetlaws</t>
  </si>
  <si>
    <t>https://www.minfinchr.ru/deyatelnost</t>
  </si>
  <si>
    <t>https://openbudsk.ru/vnesenie-izm18/</t>
  </si>
  <si>
    <t>http://gsrb.ru/ru/materials/materialy-k-zasedaniyu-gs-k-rb/</t>
  </si>
  <si>
    <t>https://minfin.bashkortostan.ru/activity/2870/</t>
  </si>
  <si>
    <t>https://www.minfinrm.ru/norm-akty-new/</t>
  </si>
  <si>
    <t>https://gsrm.ru/legislative-activities/proekty/index.php?PAGEN_1=1</t>
  </si>
  <si>
    <t>https://www.minfinrm.ru/norm-akty-new/zakony/norm-prav-akty/budget-2022/</t>
  </si>
  <si>
    <t>Законопроекты, пояснительные записки, законы</t>
  </si>
  <si>
    <t>https://minfin.tatarstan.ru/vnesenie-izmeneniy-v-zakon-o-byudzhete.htm?page=1</t>
  </si>
  <si>
    <t>http://www.udmgossovet.ru/activity/law/schedule/materials/</t>
  </si>
  <si>
    <t>https://www.mfur.ru/budjet/ispolnenie/zakon/2022-god.php</t>
  </si>
  <si>
    <t>https://ebudget.primorsky.ru/Page/BudgLaw?project=1&amp;ItemId=1471&amp;show_title=on&amp;expanded=1</t>
  </si>
  <si>
    <t>https://www.gs.cap.ru/doc/laws?type=laws&amp;size=120</t>
  </si>
  <si>
    <t>https://minfin.cap.ru/action/activity/byudzhet/respublikanskij-byudzhet-chuvashskoj-respubliki/2022-god</t>
  </si>
  <si>
    <t>https://budget.cap.ru/Show/Category/311?ItemId=1007</t>
  </si>
  <si>
    <t>https://budget.cap.ru/Show/Category/310?ItemId=1008</t>
  </si>
  <si>
    <t>https://budget.cap.ru/Show/Category/308?ItemId=988</t>
  </si>
  <si>
    <t>https://zakon.zsperm.ru/?q=%CE+%E2%ED%E5%F1%E5%ED%E8%E8+%E8%E7%EC%E5%ED%E5%ED%E8%E9+%E2+%C7%E0%EA%EE%ED+%CF%E5%F0%EC%F1%EA%EE%E3%EE+%EA%F0%E0%FF+%22%CE+%E1%FE%E4%E6%E5%F2%E5+%CF%E5%F0%EC%F1%EA%EE%E3%EE+%EA%F0%E0%FF+%ED%E0+2022&amp;how=d</t>
  </si>
  <si>
    <t>https://mfin.permkrai.ru/deyatelnost/byudzhet-permskogo-kraya/dokumenty-o-byudzhete</t>
  </si>
  <si>
    <t>https://budget.permkrai.ru/approved_budgets/indicators2022</t>
  </si>
  <si>
    <t>https://zsko.ru/documents/draft-laws/</t>
  </si>
  <si>
    <t>https://www.minfin.kirov.ru/otkrytyy-byudzhet/dlya-spetsialistov/oblastnoy-byudzhet/%d0%9f%d0%bb%d0%b0%d0%bd%d0%b8%d1%80%d0%be%d0%b2%d0%b0%d0%bd%d0%b8%d0%b5%20%d0%b1%d1%8e%d0%b4%d0%b6%d0%b5%d1%82%d0%b0/</t>
  </si>
  <si>
    <t>https://www.zsno.ru/law/laws-of-region-and-decisions/index.php</t>
  </si>
  <si>
    <t>http://mf.nnov.ru/index.php?option=com_k2&amp;view=item&amp;id=1509:zakony-ob-oblastnom-byudzhete-na-ocherednoj-finansovyj-god-i-na-planovyj-period&amp;Itemid=553</t>
  </si>
  <si>
    <t>https://www.zaksob.ru/activity/zasedaniya/</t>
  </si>
  <si>
    <t>https://mf.orb.ru/activity/11097/</t>
  </si>
  <si>
    <t>http://budget.orb.ru/</t>
  </si>
  <si>
    <t>https://www.zspo.ru/legislative/bills/</t>
  </si>
  <si>
    <t>https://finance.pnzreg.ru/docs/np/</t>
  </si>
  <si>
    <t>https://finance.pnzreg.ru/docs/bpo/izmeneniya-i-dopolneniya/</t>
  </si>
  <si>
    <t>https://finance.pnzreg.ru/docs/bpo/aktualnye-redaktsii-zakona/</t>
  </si>
  <si>
    <t>http://asozd.samgd.ru/bills/?search=1&amp;NumberField=&amp;FullNameField=%D0%9E+%D0%B2%D0%BD%D0%B5%D1%81%D0%B5%D0%BD%D0%B8%D0%B8+%D0%B8%D0%B7%D0%BC%D0%B5%D0%BD%D0%B5%D0%BD%D0%B8%D0%B9+%D0%B2+%D0%97%D0%B0%D0%BA%D0%BE%D0%BD+%D0%A1%D0%B0%D0%BC%D0%B0%D1%80%D1%81%D0%BA%D0%BE%D0%B9+%D0%BE%D0%B1%D0%BB%D0%B0%D1%81%D1%82%D0%B8+%22%D0%9E%D0%B1+%D0%BE%D0%B1%D0%BB%D0%B0%D1%81%D1%82%D0%BD%D0%BE%D0%BC+%D0%B1%D1%8E%D0%B4%D0%B6%D0%B5%D1%82%D0%B5+%D0%BD%D0%B0+2022&amp;RegistrationDateField_Begin=&amp;RegistrationDateField_End=&amp;state_id=&amp;law_state_id=&amp;subject_id=&amp;theme_block_id=</t>
  </si>
  <si>
    <t>https://minfin-samara.ru/proekty-zakonov-o-byudzhete/</t>
  </si>
  <si>
    <t>https://budget.minfin-samara.ru/dokumenty/</t>
  </si>
  <si>
    <t>Законопроекты, хронология, пояснительные записки, законы, актуализированные версии закона о бюджете</t>
  </si>
  <si>
    <t>https://minfin-samara.ru/2022-2024/</t>
  </si>
  <si>
    <t>https://srd.ru/index.php/component/docs/?view=pr_zaks&amp;menu=508&amp;selmenu=512&amp;limitstart=0</t>
  </si>
  <si>
    <t>https://minfin.saratov.gov.ru/ministerstvo/protivodejstvie-korruptsii/nezavisimaya-antikorruptsionnaya-ekspertiza</t>
  </si>
  <si>
    <t>Законопроекты</t>
  </si>
  <si>
    <t>https://minfin.saratov.gov.ru/budget/zakon-o-byudzhete/zakon-ob-oblastnom-byudzhete/zakon-ob-oblastnom-byudzhete-2022-2024-g</t>
  </si>
  <si>
    <t>http://ufo.ulntc.ru/index.php?mgf=budget/open_budget</t>
  </si>
  <si>
    <t>http://ufo.ulntc.ru:8080/dokumenty/vneseniya-izmenenij-v-zakon-o-byudzhete/2022-god</t>
  </si>
  <si>
    <t>http://www.zsuo.ru/zakony/proekty.html</t>
  </si>
  <si>
    <t>http://www.kurganoblduma.ru/about/activity/doc/proekty/</t>
  </si>
  <si>
    <t>Сайт не работает</t>
  </si>
  <si>
    <t>http://www.finupr.kurganobl.ru/index.php?test=praktdum</t>
  </si>
  <si>
    <t>Законы</t>
  </si>
  <si>
    <t>http://www.finupr.kurganobl.ru/index.php?test=bud22</t>
  </si>
  <si>
    <t>https://minfin.midural.ru/document/category/20#document_list</t>
  </si>
  <si>
    <t>http://zsso.ru/legislative/lawprojects</t>
  </si>
  <si>
    <t>https://sapp.duma72.ru/zakonotvorchestvo/zakonoproekty-vnesennye-v-tyumenskuyu-oblastnuyu-dumu</t>
  </si>
  <si>
    <t>http://smart.mfural.ru/ebudget/Menu/Page/1</t>
  </si>
  <si>
    <t>https://admtyumen.ru/ogv_ru/finance/finance/bugjet.htm</t>
  </si>
  <si>
    <t>https://zs74.ru/budget</t>
  </si>
  <si>
    <t>https://www.minfin74.ru/mBudget/law/</t>
  </si>
  <si>
    <t>https://open.minfin74.ru/documenty/zakon_o_budget/2022</t>
  </si>
  <si>
    <t>https://www.dumahmao.ru/budget/budget2022-2024/lawsprojects/index.php</t>
  </si>
  <si>
    <t>https://depfin.admhmao.ru/otkrytyy-byudzhet/</t>
  </si>
  <si>
    <t>https://zs.yanao.ru/documents/all/?filter%5Bdocuments%5D%5Bname%5D=%D0%B1%D1%8E%D0%B4%D0%B6%D0%B5%D1%82&amp;nav-documents=page-1</t>
  </si>
  <si>
    <t>https://www.yamalfin.ru/index.php?option=com_content&amp;view=category&amp;id=231:2021-11-01-14-09-37&amp;Itemid=147&amp;layout=default</t>
  </si>
  <si>
    <t>https://fea.yamalfin.ru/</t>
  </si>
  <si>
    <t>https://www.yamalfin.ru/index.php?option=com_content&amp;view=category&amp;id=240:2022-03-16-11-37-24&amp;Itemid=147&amp;layout=default</t>
  </si>
  <si>
    <t>https://elkurultay.ru/deyatelnost/zakonotvorchestvo/</t>
  </si>
  <si>
    <t>https://minfin-altai.ru/deyatelnost/proekt-byudzheta-zakony-o-byudzhete-zakony-ob-ispolnenii-byudzheta/2022-2024/</t>
  </si>
  <si>
    <t>https://minfin.rtyva.ru/node/22942/</t>
  </si>
  <si>
    <t>https://khural.rtyva.ru/docs/laws/</t>
  </si>
  <si>
    <t>https://vs19.ru/lawmaking/bills/archive/1</t>
  </si>
  <si>
    <t>https://r-19.ru/authorities/ministry-of-finance-of-the-republic-of-khakassia/docs/byudzhet-respubliki-khakasiya/</t>
  </si>
  <si>
    <t>https://minfin.alregn.ru/projects/p2022/</t>
  </si>
  <si>
    <t>https://www.akzs.ru/activitys/sessions/</t>
  </si>
  <si>
    <t>https://minfin.alregn.ru/bud/z2022/</t>
  </si>
  <si>
    <t>https://www.sobranie.info/projects.php</t>
  </si>
  <si>
    <t>http://minfin.krskstate.ru/openbudget/law</t>
  </si>
  <si>
    <t>https://eparlament.irzs.ru/Home/Index?ais_uid=1&amp;type=zp&amp;dfrom=19.09.2018&amp;NumPage=1&amp;RowsOnPage=20</t>
  </si>
  <si>
    <t>https://irkobl.ru/sites/minfin/activity/obl/</t>
  </si>
  <si>
    <t>https://openbudget.irkobl.ru/ispolnenie-budgeta/law_project/</t>
  </si>
  <si>
    <t>https://www.zskuzbass.ru/zakonotvorchestvo/proektyi-normativnyix-pravovyix-aktov-kemerovskoj-oblasti</t>
  </si>
  <si>
    <t>https://www.ofukem.ru/budget/projects2022-2024/</t>
  </si>
  <si>
    <t>https://www.ofukem.ru/budget/laws2022-2024/</t>
  </si>
  <si>
    <t>http://zsnso.ru/proekty-npa-vnesennye-v-zakonodatelnoe-sobranie-novosibirskoy-oblasti</t>
  </si>
  <si>
    <t>https://mfnso.nso.ru/page/3777</t>
  </si>
  <si>
    <t>https://openbudget.mfnso.ru/</t>
  </si>
  <si>
    <t>http://www.omsk-parlament.ru/?sid=2940</t>
  </si>
  <si>
    <t>https://mf.omskportal.ru/oiv/mf/otrasl/otkrbudg/obl-budget/2022-2024</t>
  </si>
  <si>
    <t>https://budget.omsk.ifinmon.ru/o-byudzhete/dokumenty#101-317-2022-2024</t>
  </si>
  <si>
    <t>https://depfin.tomsk.gov.ru/proekty-zakonov-o-vnesenii-izmenenij-v-oblastnoj-bjudzhet</t>
  </si>
  <si>
    <t>http://open.findep.org/</t>
  </si>
  <si>
    <t>https://duma.tomsk.ru/calendar/zdto/2022/8?</t>
  </si>
  <si>
    <t>https://depfin.tomsk.gov.ru/documents/front</t>
  </si>
  <si>
    <t>https://hural-buryatia.ru/deyatelnost/zakonodatelnaya/proekty-normativno-pravovykh-aktov/</t>
  </si>
  <si>
    <t>https://egov-buryatia.ru/minfin/activities/directions/respublikanskiy-byudzhet/2022-2024/proekty-zakonov.php</t>
  </si>
  <si>
    <t>Законы, актуализированные версии законов о бюджете.</t>
  </si>
  <si>
    <t>https://egov-buryatia.ru/minfin/activities/directions/respublikanskiy-byudzhet/2022-2024/zakony-o-byudzhete.php</t>
  </si>
  <si>
    <t>https://open.budget.govrb.ru/dokumenty#173-2022-god-i-planovyj-period-2023-i-2024-godov</t>
  </si>
  <si>
    <t>https://open.budget.govrb.ru/dokumenty#168-2022-god-i-planovyj-period-2023-i-2024-godov</t>
  </si>
  <si>
    <t>https://iltumen.ru/documents?group=LAW_PASSPORT</t>
  </si>
  <si>
    <t>http://budget.sakha.gov.ru/</t>
  </si>
  <si>
    <t>https://minfin.sakha.gov.ru/zakony-o-bjudzhete/2022-2024-gg</t>
  </si>
  <si>
    <t>Законопроекты, хронология, пояснительные записки</t>
  </si>
  <si>
    <t>https://budgetzab.75.ru/Page/BudgLaw?project=1&amp;ItemId=13&amp;show_title=on</t>
  </si>
  <si>
    <t>https://minfin.75.ru/byudzhet/konsolidirovannyy-kraevoy-byudzhet/proekty-zakonov-o-byudzhete-kraya</t>
  </si>
  <si>
    <t>http://www.zaksobr-chita.ru/documents/proektyi_zakonov/2022_god/iyun_2022_goda</t>
  </si>
  <si>
    <t>https://budgetzab.75.ru/Page/BudgLaw?ItemId=14&amp;show_title=on</t>
  </si>
  <si>
    <t>https://zaksobr.kamchatka.ru/events/Zakony/Proekty-Zakonov-Kamchatskogo-kraya</t>
  </si>
  <si>
    <t>https://www.kamgov.ru/minfin/budzet-2022</t>
  </si>
  <si>
    <t>http://openbudget.kamgov.ru/</t>
  </si>
  <si>
    <t>Законопроекты, хронология</t>
  </si>
  <si>
    <t>http://www.duma.khv.ru/?a=270100399</t>
  </si>
  <si>
    <t>https://minfin.khabkrai.ru/portal/Show/Category/184?page=1&amp;ItemId=497&amp;filterYear=2022</t>
  </si>
  <si>
    <t>https://minfin.khabkrai.ru/portal/Show/Category/34?page=1&amp;ItemId=227&amp;filterYear=2022</t>
  </si>
  <si>
    <t>https://zs.amurobl.ru/map/</t>
  </si>
  <si>
    <t>https://www.fin.amurobl.ru/pages/normativno-pravovye-akty/regionalnyy-uroven/proekty-zakonov-ao/</t>
  </si>
  <si>
    <t>Переадресация на спец.портал</t>
  </si>
  <si>
    <t>http://ob.fin.amurobl.ru/dokumenty/proekt_zakon/izmenenia_zakon/2022</t>
  </si>
  <si>
    <t>http://ob.fin.amurobl.ru/dokumenty/zakon/utv_zakony_o_vnecenii_izm/2022</t>
  </si>
  <si>
    <t>http://ob.fin.amurobl.ru/dokumenty/zakon/aktualnaya_redakcia/2022</t>
  </si>
  <si>
    <t>https://openbudget.49gov.ru/dokumenty#168-2022-god</t>
  </si>
  <si>
    <t>https://minfin.49gov.ru/documents/index.php?DOCUMENT_TYPE=0&amp;q=%D0%B1%D1%8E%D0%B4%D0%B6%D0%B5%D1%82&amp;DOCUMENT_PORGAN=0&amp;DOCUMENT_LEVEL=0&amp;STATUS_ACTIVITY=0&amp;STATUS_DISCUSS=0&amp;IS_DISCUSS=0&amp;CITY_OKRUG=0&amp;OO_STATUS=0&amp;filtering=1&amp;DOC_DATE_FROM=&amp;DOC_DATE_TO=&amp;from_13=1</t>
  </si>
  <si>
    <t>https://magoblduma.ru/documents/?DOCUMENT_TYPE=0&amp;DOC_NOMER=&amp;q=%D0%B1%D1%8E%D0%B4%D0%B6%D0%B5%D1%82&amp;DOCUMENT_PORGAN=0&amp;DOCUMENT_LEVEL=0&amp;DOC_DATE_FROM=&amp;DOC_DATE_TO=&amp;STATUS_ACTIVITY=0&amp;STATUS_DISCUSS=0&amp;IS_DISCUSS=0&amp;CITY_OKRUG=0&amp;OO_STATUS=0&amp;filtering=1</t>
  </si>
  <si>
    <t>https://openbudget.49gov.ru/dokumenty#167-2022-god</t>
  </si>
  <si>
    <t>https://openbudget.49gov.ru/dokumenty#166-2022-god</t>
  </si>
  <si>
    <t>http://doc.dumasakhalin.ru/chapter/projects</t>
  </si>
  <si>
    <t>https://sakhminfin.ru/</t>
  </si>
  <si>
    <t>https://openbudget.sakhminfin.ru/Menu/Page/599</t>
  </si>
  <si>
    <t>http://zseao.ru/search-zakonoproekt/</t>
  </si>
  <si>
    <t>https://www.eao.ru/isp-vlast/departament-finansov-pravitelstva-evreyskoy-avtonomnoy-oblasti/byudzhet/</t>
  </si>
  <si>
    <t>https://xn--80ahnhajq6aec7b.xn--p1ai/documents/1.html</t>
  </si>
  <si>
    <t>https://xn--80atapud1a.xn--p1ai/otkrytyy-byudzhet/zakon-o-byudzhete.php</t>
  </si>
  <si>
    <t>https://df.ivanovoobl.ru/regionalnye-finansy/zakon-ob-oblastnom-byudzhete/</t>
  </si>
  <si>
    <t>https://www.dumask.ru/law/zakonodatelnaya-deyatelnost/item/25584.html</t>
  </si>
  <si>
    <t>https://mfsk.ru/law/z_sk0http:/www.mfsk.ru/law/proekty-zakonovsk</t>
  </si>
  <si>
    <t>https://kursk.ru/region/economy/finansy/oblastnoy-byudzhet/</t>
  </si>
  <si>
    <t>https://kurskduma.ru/proekty-normativno-pravovykh-aktov/</t>
  </si>
  <si>
    <t>https://fin.smolensk.ru/open/pbudget/pz2022/</t>
  </si>
  <si>
    <t>https://fin.smolensk.ru/open/ob/g2022/</t>
  </si>
  <si>
    <t>http://www.assembly.spb.ru/law_spb/projects?attr_0_fproekt7300=%D0%B1%D1%8E%D0%B4%D0%B6%D0%B5%D1%82+2022&amp;attrf_2_fproekt7300=1&amp;attr_2_fproekt7300=&amp;attrf_3_fproekt7300=0&amp;attr_3_fproekt7300_from=&amp;attr_3_fproekt7300_to=&amp;attrf_6_fproekt7300=0&amp;attr_6_fproekt7300_from=&amp;attr_6_fproekt7300_to=&amp;order=</t>
  </si>
  <si>
    <t>https://fincom.gov.spb.ru/budget/info/acts/1</t>
  </si>
  <si>
    <t>https://budget.gov.spb.ru/</t>
  </si>
  <si>
    <t>https://minfin39.ru/budget/process/last/</t>
  </si>
  <si>
    <t>https://sevzakon.ru/view/laws/bank_zakonoproektov/?start=0</t>
  </si>
  <si>
    <t>https://fin.sev.gov.ru/</t>
  </si>
  <si>
    <t>https://ob.sev.gov.ru/dokumenty/izmeneniya-v-budzhet/2022-2024-gg</t>
  </si>
  <si>
    <t>https://mfri.ru/%d0%b4%d0%b5%d1%8f%d1%82%d0%b5%d0%bb%d1%8c%d0%bd%d0%be%d1%81%d1%82%d1%8c/%d0%be%d1%82%d0%ba%d1%80%d1%8b%d1%82%d1%8b%d0%b9-%d0%b1%d1%8e%d0%b4%d0%b6%d0%b5%d1%82/%d0%b1%d1%8e%d0%b4%d0%b6%d0%b5%d1%82-6-2/</t>
  </si>
  <si>
    <t>https://parlament.kbr.ru/documents/zakonoproekty/</t>
  </si>
  <si>
    <t>https://minfin.kbr.ru/documents/proekty-npa/</t>
  </si>
  <si>
    <t>https://minfin.kbr.ru/activity/byudzhet/</t>
  </si>
  <si>
    <t>http://forcitizens.ru/o-byudzhete/dokumentatsiya#13-32-2022-god</t>
  </si>
  <si>
    <t>https://gsmari.ru/activity/</t>
  </si>
  <si>
    <t>https://mari-el.gov.ru/ministries/minfin/pages/ProektiZakOBudgete/</t>
  </si>
  <si>
    <t>https://mari-el.gov.ru/ministries/minfin/pages/IzmVzakORespBudg/</t>
  </si>
  <si>
    <t>https://mari-el.gov.ru/ministries/minfin/pages/ZakRespORespBudg/</t>
  </si>
  <si>
    <t>https://gossov.tatarstan.ru/activity/lawmaking/zakon_project</t>
  </si>
  <si>
    <t>https://minfin.tatarstan.ru/vnesenie-izmeneniy-v-zakon-o-byudzhete.htm</t>
  </si>
  <si>
    <t>Законопроекты, пояснительные записки, заключения КСП, законы</t>
  </si>
  <si>
    <t>https://xn--80atapud1a.xn--p1ai/depfin/about/struktura-i-sostav/upravlenie-finansov/napravleniya-raboty/otkrytyy-byudzhet/normativno-pravovye-akty.php</t>
  </si>
  <si>
    <t>Сведения о внесении изменений в закон о бюджете субъекта РФ на 2022 год и плановый период 2023 и 2024 годов (по состоянию на 09.02.2023)</t>
  </si>
  <si>
    <t>Примечания.</t>
  </si>
  <si>
    <t>Источник данных, учтенный в целях оценки показателя **</t>
  </si>
  <si>
    <t>https://bryanskoblfin.ru/open/Show/Content/2179?ParentItemId=257</t>
  </si>
  <si>
    <t>от 04.04.22, 01.07.22, 05.12.22</t>
  </si>
  <si>
    <t>от 11.04.22, 22.09.22, 01.12.22</t>
  </si>
  <si>
    <t>от 18.07.22</t>
  </si>
  <si>
    <t>от 28.03.22</t>
  </si>
  <si>
    <t xml:space="preserve">Все </t>
  </si>
  <si>
    <t xml:space="preserve">Законопроекты рассматриваются законодательным органом менее 10 рабочих дней. </t>
  </si>
  <si>
    <t>Все</t>
  </si>
  <si>
    <t>Один законопроект рассматривался законодательным органом менее 10 рабочих дней, расценивается как исключение.</t>
  </si>
  <si>
    <t>от 17.08.22, 03.10.22, 20.12.22 (как минимум)</t>
  </si>
  <si>
    <t>от 31.03.22, 27.10.22, 15.12.22</t>
  </si>
  <si>
    <t>от 25.11.22</t>
  </si>
  <si>
    <t>от 02.03.22, 27.05.22, 27.07.22 (как минимум)</t>
  </si>
  <si>
    <t>Законы о внесении изменений в закон о бюджете не принимались</t>
  </si>
  <si>
    <t>от 19.12.22 (по состоянию на 15.02.22)</t>
  </si>
  <si>
    <t>от 21.02.22, 24.06.22, 18.11.22</t>
  </si>
  <si>
    <t>от 27.04.22, 26.12.22</t>
  </si>
  <si>
    <t>от 26.10.22, 07.12.22</t>
  </si>
  <si>
    <t>от 19.10.22, 22.12.22</t>
  </si>
  <si>
    <t>от 28.02.22, 01.06.22, 07.07.22, 20.12.22</t>
  </si>
  <si>
    <t>Рассмотрение законопроектов законодательным органом менее 10 рабочих дней является системной практикой.</t>
  </si>
  <si>
    <t xml:space="preserve">Рассмотрение законопроектов законодательным органом менее 10 рабочих дней является системной практикой. Как минимум, три законопроекта рассматривались законодательным органом менее 10 рабочих дней. По другим законопроектам информация о датах внесения в законодательный орган отсутствует. </t>
  </si>
  <si>
    <t>https://minfin.krasnodar.ru/activity/byudzhet/zakony-o-kraevom-byudzhete/year-2022/proekty-zakona-o-kraevom-byudzhete-i-o-vnesenii-izmeneniy-v-zakona-o-kraevom-byudzhete-</t>
  </si>
  <si>
    <t>от 15.12.22 (данные о дате внесения в законодательный орган отсутствуют)</t>
  </si>
  <si>
    <t>Законопроекты не размещаются.</t>
  </si>
  <si>
    <t>http://portal.minfinrd.ru/Menu/Page/1128</t>
  </si>
  <si>
    <t>от 29.04.22</t>
  </si>
  <si>
    <t>https://parlamentri.ru/yyljk-lkjl-k/</t>
  </si>
  <si>
    <t>15.04.2022 (отсутствует на 03.03.2022)</t>
  </si>
  <si>
    <t>15.06.2022 (отсутствует на 03.03.2022)</t>
  </si>
  <si>
    <t>от 07.07.22, 26.10.22, 29.12.22</t>
  </si>
  <si>
    <t>Рассмотрение законопроектов законодательным органом менее 10 рабочих дней является системной практикой. Поиск затруднен, законопроекты размещаются в составе материалов к сессиям (К1). По состоянию на 04.08.22 страницы с материалами к сессиям открывались некорректно, информация была недоступна.</t>
  </si>
  <si>
    <t>http://parlament.alania.gov.ru/activity/legislation/introducedlaws?search_api_fulltext=&amp;page=1</t>
  </si>
  <si>
    <t>https://chechnya.gov.ru/organy-vlasti/parlament/</t>
  </si>
  <si>
    <t>В марте 2023 доступ к сайту ограничен</t>
  </si>
  <si>
    <t>от 31.01.22, 20.04.22, 01.09.22</t>
  </si>
  <si>
    <t xml:space="preserve">Рассмотрение законопроектов законодательным органом менее 10 рабочих дней является системной практикой. </t>
  </si>
  <si>
    <t>от 27.07.22</t>
  </si>
  <si>
    <t xml:space="preserve">нет данных </t>
  </si>
  <si>
    <t>от 10.08.22</t>
  </si>
  <si>
    <t>от 15.06.22, 30.11.22, 23.12.22</t>
  </si>
  <si>
    <t>от 11.03.22, 21.07.22, 17.11.22, 08.12.22</t>
  </si>
  <si>
    <t>Все, за исключением закона от 01.03.22</t>
  </si>
  <si>
    <t>от 29.03.22</t>
  </si>
  <si>
    <t>Законопроекты не размещаются. Сайт законодательного органа не работает длительное время.</t>
  </si>
  <si>
    <t>https://www.minfin74.ru/minfin/activities/budget/law/2022-2024.htm</t>
  </si>
  <si>
    <t>от 17.10.22, 21.12.22</t>
  </si>
  <si>
    <t>Законопроект для закона от 24.06.2022 размещен с нарушением сроков надлежащей практики (через 3 месяца после внесения в законодательный орган), расценивается как исключение.</t>
  </si>
  <si>
    <t>Законопроекты рассматриваются законодательным органом менее 10 рабочих дней. Законопроект для закона от 04.07.22 не учтен в оценке, так как его суть - исправление технической ошибки.</t>
  </si>
  <si>
    <t>Законопроекты рассматриваются законодательным органом менее 10 рабочих дней.</t>
  </si>
  <si>
    <t>от 26.09.22, 06.12.22</t>
  </si>
  <si>
    <t>от 12.07.22</t>
  </si>
  <si>
    <t>от 18.02.22, 18.07.22, 06.12.22</t>
  </si>
  <si>
    <t>от 05.03.22, от 20.06.22</t>
  </si>
  <si>
    <t>от 17.03.22, 29.06.22, 28.10.22, 21.11.22</t>
  </si>
  <si>
    <t>Размещаются временно</t>
  </si>
  <si>
    <t>08.02.2022 (временно)</t>
  </si>
  <si>
    <t>15.04.2022 (временно)</t>
  </si>
  <si>
    <t>20.05.2022 (временно)</t>
  </si>
  <si>
    <t>от 21.02.22, 15.12.22</t>
  </si>
  <si>
    <t>от 28.11.22, 19.12.22</t>
  </si>
  <si>
    <t>Размещаются отдельные законопроекты</t>
  </si>
  <si>
    <t>Законопроекты, отдельные пояснительные записки</t>
  </si>
  <si>
    <t xml:space="preserve">Законопроекты, пояснительные записки </t>
  </si>
  <si>
    <t>В материалах к сессиям</t>
  </si>
  <si>
    <t>Отдельные законопроекты</t>
  </si>
  <si>
    <t xml:space="preserve">Законопроекты, которые не размещены в открытом доступе (указаны даты принятых законов) </t>
  </si>
  <si>
    <t>1. Серым цветом обозначены: а) законопроекты, которые рассматриваются законодательным органом менее 10 рабочих дней либо отсутствуют сведения о дате внесения законопроектов в законодательный орган; или б) законопроекты размещены в открытом доступе с нарушением установленного срока надлежащей практики, или в) законопроекты отсутствуют в открытом доступе.</t>
  </si>
  <si>
    <t>3. Красным цветом и жирным шрифтом в ячейках выделены даты, которые наступили ранее внесения законопроекта в законодательный орган.</t>
  </si>
  <si>
    <t>2. Жирным шрифтом в ячейках выделены даты размещения законопроектов в открытом доступе, которые наступили в день принятия соответствующих законопроектов законодательным органом или позднее.</t>
  </si>
  <si>
    <t>от 21.04.22</t>
  </si>
  <si>
    <t>В открытом доступе в установленные сроки надлежащей практики размещаются все законопроекты о внесении изменений в закон о бюджете **</t>
  </si>
  <si>
    <t>Источник данных, учтенный в целях оценки показателя ***</t>
  </si>
  <si>
    <t xml:space="preserve">*** В случае, если законопроект (законопроекты) отсутствуют, в качестве источника данных указан источник, на котором вероятность наличия таких данных, по мнению эксперта, выше. При этом поиск данных осуществлен на всех сайтах: законодательного органа, финансового органа и специализированном портале (при наличии). </t>
  </si>
  <si>
    <t xml:space="preserve">** В случае, если сведения о хронологии рассмотрения и утверждения законопроекта отсутствуют, в качестве источника данных указан источник, на котором вероятность наличия таких данных, по мнению эксперта, выше. При этом поиск данных осуществлен на всех сайтах: законодательного органа, финансового органа и специализированном портале (при наличии). </t>
  </si>
  <si>
    <t xml:space="preserve">** В случае, если сведения отсутствуют, в качестве источника данных указан источник, на котором вероятность наличия таких данных, по мнению эксперта, выше. При этом поиск данных осуществлен на всех сайтах: законодательного органа, финансового органа и специализированном портале (при наличии). </t>
  </si>
  <si>
    <t xml:space="preserve">** В случае, если сведения отсутствуют, в качестве источника данных указан источник, на котором вероятность наличия таких данных, по мнению эксперта, выше. При этом поиск данных осуществлен на сайте финансового органа и на специализированном портале (при наличии). </t>
  </si>
  <si>
    <t>Нет (рассматриваются менее 10 рабочих дней)</t>
  </si>
  <si>
    <t>Нет (недостаточно данных для оценки показателя)</t>
  </si>
  <si>
    <t>Нет (не размещаются)</t>
  </si>
  <si>
    <t>от 04.07.22</t>
  </si>
  <si>
    <t>Для всех</t>
  </si>
  <si>
    <t>Нет (для отдельных законопроектов)</t>
  </si>
  <si>
    <t>Нет (частично)</t>
  </si>
  <si>
    <t>Нет (для отдельных законопроектов))</t>
  </si>
  <si>
    <t>https://zsro.ru/lawmaking/project/?arrFilter_pf%5BNUMBER%5D=&amp;arrFilter_ff%5BPREVIEW_TEXT%5D=%D0%B1%D1%8E%D0%B4%D0%B6%D0%B5%D1%82%D0%B5+%D0%BD%D0%B0+2022&amp;arrFilter_DATE_ACTIVE_FROM_1=&amp;arrFilter_DATE_ACTIVE_FROM_2=&amp;set_filter=%D0%9D%D0%B0%D0%B9%D1%82%D0%B8&amp;set_filter=Y</t>
  </si>
  <si>
    <t>Размещаются только даты внесения законопроектов.</t>
  </si>
  <si>
    <t>Законопроект для закона от 04.07.22 не учтен в оценке, так как его суть - исправление технической ошибки.</t>
  </si>
  <si>
    <t>Отсутствуют даты внесения законопроектов в законодательный орган.</t>
  </si>
  <si>
    <t>https://sobranie.pskov.ru/lawmaking/bills?title=%D0%B1%D1%8E%D0%B4%D0%B6%D0%B5%D1%82</t>
  </si>
  <si>
    <t>от 15.12.22</t>
  </si>
  <si>
    <t xml:space="preserve">Размещаются только даты внесения законопроектов. По состоянию на 04.08.22 страницы с материалами к сессиям открывались некорректно, информация была недоступна. Поиск затруднен, законопроекты размещаются в составе материалов к сессиям (К1). </t>
  </si>
  <si>
    <t>Сведения размещаются для отдельных законопроектов.</t>
  </si>
  <si>
    <t>Сведения размещаются для отдельных законопроектов. На сайте законодательного органа указаны только даты внесения законопроектов.</t>
  </si>
  <si>
    <t>Сведения размещаются для отдельных законопроектов. Сведения о датах внесения имеются в сопроводительных письмах.</t>
  </si>
  <si>
    <t>Даты внесения законопроектов в законодательный орган указаны для отдельных законопроектов.</t>
  </si>
  <si>
    <t>Сведения не размещаются.</t>
  </si>
  <si>
    <t>Нет (сведения не размещаются)</t>
  </si>
  <si>
    <t>Недостаточно данных для оценки показателя, нет сведений о датах внесения законопроектов в законодательный орган.</t>
  </si>
  <si>
    <t>Нет (размещаются в отдельных случаях, рассматриваются менее 10 рабочих дней)</t>
  </si>
  <si>
    <t>Нет (размещаются в отдельных случаях)</t>
  </si>
  <si>
    <t xml:space="preserve">Законопроекты размещаются в открытом доступе в отдельных случаях (законопроект для закона от 19.12.22 не размещен по состоянию на 15.02.22). Рассмотрение законопроектов законодательным органом менее 10 рабочих дней является системной практикой. </t>
  </si>
  <si>
    <t>Да (одно нарушение срока надлежащей практики)</t>
  </si>
  <si>
    <t>В составе материалов ко всем законопроектам в установленные сроки надлежащей практики содержатся заключения органа внешнего государственного финансового контроля</t>
  </si>
  <si>
    <t>от 21.02.22, 27.05.22, 19.12.22.</t>
  </si>
  <si>
    <t>Заключения не размещаются.</t>
  </si>
  <si>
    <t>Законопроекты размещаются в открытом доступе в отдельных случаях.</t>
  </si>
  <si>
    <t>от 06.05.22, 20.12.22</t>
  </si>
  <si>
    <t>Для закона от 21.02.22 размещены только приложения к заключению (по состоянию на 24.05.22), для закона от 27.05.22 не размещено (по состоянию на 25.07.22), для закона от 19.02.22 законопроект и материалы к нему не размещены (по состоянию на 15.02.23).</t>
  </si>
  <si>
    <t>Отсутствует заключение к законопроекту от 15.12.2022 (по состоянию на 16.02.22).</t>
  </si>
  <si>
    <t>Заключения к законопроектам для законов от 06.05.22, 20.12.22 отсутствуют.</t>
  </si>
  <si>
    <t>В составе материалов ко всем законопроектам содержатся пояснительные записки **</t>
  </si>
  <si>
    <t xml:space="preserve">В установленные сроки надлежащей практики размещены законопроекты </t>
  </si>
  <si>
    <t>Финансового органа</t>
  </si>
  <si>
    <t>Текстовая часть закона от 15.03.22 размещена в графическом формате (К2).</t>
  </si>
  <si>
    <t>Нет (в отдельных случаях)</t>
  </si>
  <si>
    <t>от 14.06.22, 18.10.22, 14.12.22</t>
  </si>
  <si>
    <t>Законы размещаются в отдельных случаях.</t>
  </si>
  <si>
    <t>Закон от 30.06.2022 размещен в графическом формате (К2).</t>
  </si>
  <si>
    <t>от 19.12.2022</t>
  </si>
  <si>
    <t>Отсутствует закон от 19.12.22 (по состоянию на 15.02.22).</t>
  </si>
  <si>
    <t>от 08.04.22, 24.06.22 (по состоянию на 22.07.22), 22.12.22 (по состоянию на 07.03.23)</t>
  </si>
  <si>
    <t>Законы не размещаются.</t>
  </si>
  <si>
    <t>от 29.04.22, 04.07.22, 30.12.22</t>
  </si>
  <si>
    <t>Законы размещаются в отдельных случаях. Используется только графический формат (К2).</t>
  </si>
  <si>
    <t>04.07.2022 (исправление технической ошибки)</t>
  </si>
  <si>
    <t>от 04.07.22 (на 12.08.22)</t>
  </si>
  <si>
    <t>Отсутствует закон от 04.07.22 (по состоянию на 12.08.22).</t>
  </si>
  <si>
    <t>от 24.11.22, 29.12.22</t>
  </si>
  <si>
    <t>Законы размещаются в отдельных случаях (отсутствует закон от 29.12.22, вместо закона от 24.11.22 размещен проект). Закон от 20.05.22 размещен в графическом формате (К2).</t>
  </si>
  <si>
    <t>от 14.06.22 (на 15.08.22)</t>
  </si>
  <si>
    <t>Закон от 14.06.22 отсутствует по состоянию на 15.08.22.</t>
  </si>
  <si>
    <t>https://xn--80atapud1a.xn--p1ai/depfin/about/struktura-i-sostav/upravlenie-finansov/napravleniya-raboty/okruzhnoy-byudzhet/izmeneniya-v-zakon-o-byudzhete.php</t>
  </si>
  <si>
    <t>Используется только графический формат (К2).</t>
  </si>
  <si>
    <t>Не размещается.</t>
  </si>
  <si>
    <t>В редакции от 30.11. 22 отсутствует (по состоянию на 15.02.23).</t>
  </si>
  <si>
    <t>В редакции от 15.12. 22 отсутствует (по состоянию на 16.02.23).</t>
  </si>
  <si>
    <t>По состоянию на 12.08.22 размещена только версия в редакции от 25.03.22.</t>
  </si>
  <si>
    <t>В редакции от 29.12.22 отсутствует (по состоянию на 22.02.23).</t>
  </si>
  <si>
    <t>В редакции от 02.12.22 отсутствует (по состоянию на 07.03.23).</t>
  </si>
  <si>
    <t>Не указаны наименования составляющих, отражающие содержание (К2).</t>
  </si>
  <si>
    <t>В ссылке на документ не указано, в какой именно редакции он представлен, на странице размещено три ссылки с одинаковым наименованиями (К2).</t>
  </si>
  <si>
    <t>Документ не структурирован (К2).</t>
  </si>
  <si>
    <t>Документ не структурирован, используется только графический формат (К2).</t>
  </si>
  <si>
    <t>от 27.12.22</t>
  </si>
  <si>
    <t xml:space="preserve">Законы размещаются в отдельных случаях. </t>
  </si>
  <si>
    <t>Не размещается. По ссылке размещен первоначально принятый закон.</t>
  </si>
  <si>
    <t>от 26.04.22, 20.05.22</t>
  </si>
  <si>
    <t>Законопроект от 10.03.22 размещен после принятия (27.04.22, дата указана на сайте); отдельные законопроекты рассматриваются законодательным органом менее 10 рабочих дней.</t>
  </si>
  <si>
    <t>от 10.03.22 (размещен после принятия закона)</t>
  </si>
  <si>
    <t>от 11.03.22, 05.04.22, 13.05.22</t>
  </si>
  <si>
    <t>Заключения к законопроектам от 11.03.22, 05.04.22, 20.05.22 размещены после принятия законов (даты размещения указаны на сайте).</t>
  </si>
  <si>
    <t>Группа A: очень высокий уровень открытости бюджетных данных (80% и более от максимально возможного количества баллов)</t>
  </si>
  <si>
    <t>Группа B: высокий уровень открытости бюджетных данных (60–79,9% от максимально возможного количества баллов)</t>
  </si>
  <si>
    <t>Группа C: средний уровень открытости бюджетных данных (40–59,9% от максимально возможного количества баллов)</t>
  </si>
  <si>
    <t>Группа D: низкий уровень открытости бюджетных данных (20–39,9% от максимально возможного количества баллов)</t>
  </si>
  <si>
    <t>Группа E: очень низкий уровень открытости бюджетных данных (менее 20% от максимально возможного количества баллов)</t>
  </si>
  <si>
    <t>г. Москва *</t>
  </si>
  <si>
    <t>Справочная информация. Источники данных для оценки показателей 2.1 - 2.6 в 2022 году</t>
  </si>
  <si>
    <t>Источник информации о принятых законах: Справочно-правовая система "КонсультантПлюс".</t>
  </si>
  <si>
    <t>Законопроекты, для которых сведения о хронологии их рассмотрения и утверждения в установленные сроки надлежащей практики не размещены (указаны даты принятых законов)</t>
  </si>
  <si>
    <t>Законопроекты, в составе материалов к которым в установленные сроки надлежащей практики отсутствуют заключения органа внешнего финансового контроля (указаны даты принятых законов)</t>
  </si>
  <si>
    <t>Дата последнего подписанного закона о внесении изменений в закон о бюджете на 2022 год и на плановый период</t>
  </si>
  <si>
    <t>Нет сведений о дате внесения законопроекта в законодательный орган (для закона от 15.12.2022), расценивается как исключение.</t>
  </si>
  <si>
    <t>Законопроекты размещаются в открытом доступе в отдельных случаях, один законопроект из шести не размещен. Нет сведений о датах внесения законопроектов в законодательный орган.</t>
  </si>
  <si>
    <t>Законопроекты, от даты внесения которых в законодательный орган до даты принятия прошло менее 10 рабочих дней, включая указанные даты (указаны даты принятых законов)</t>
  </si>
  <si>
    <t>** Показатель оценивался также в случае, если срок надлежащей практики, установленный для размещения законопроектов о внесении изменений в закон о бюджете в открытом доступе нарушен только для одного законопроекта, при этом общее количество законопроектов о внесении изменений в закон о бюджете составило два или более.</t>
  </si>
  <si>
    <t>Подготовлен один законопроект, рассматривался законодательным органом менее 10 рабочих дней.</t>
  </si>
  <si>
    <t>Календарные даты для законопроектов и законов субъектов Российской Федерации о внесении изменений в закон о бюджете на 2022 год и на плановый период 2023 и 2024 годов</t>
  </si>
  <si>
    <t>http://depfin.adm44.ru/Budget/Zakon/Zakon22/; https://depfin.kostroma.gov.ru/byudzhet/zakony-o-byudzhete/</t>
  </si>
  <si>
    <t>от 19.09.2022</t>
  </si>
  <si>
    <t>Отсутствует закон от 19.09.2022 (по состоянию на 10.03.2022). В 2023 году функционирует новый сайт.</t>
  </si>
  <si>
    <t>Нет (не размещаются, рассматриваеются менее 10 рабочих дней))</t>
  </si>
  <si>
    <t>Вместо законопроектов размещены законы (по состоянию на 10.03.2023 на новой версии сайта). Законопроекты рассматриваются законодательным органом менее 10 рабочих дней.</t>
  </si>
  <si>
    <t>http://old.adm44.ru/; https://depfin.kostroma.gov.ru/pravovaya-baza/normativnoe-regulirovanie-deyatelnosti/proekty-zakonov-kostromskoy-oblasti.php</t>
  </si>
  <si>
    <t>В редакции от 19.09.2022 закон не размещен. В тексте закона в наименовании нет сведений о том, в какой он редакции (К2).</t>
  </si>
  <si>
    <t>Мониторинг и оценка показателя проведены в период с 5 мая 2022 по 10 марта 2023 года. Оценивались сведения в части принятых законов субъектов Российской Федерации о внесении изменений в закон о бюджете на 2022 год и на плановый период 2023 и 2024 годов, имеющихся в справочно-правовой системе  "КонсультантПлюс", а также размещенных на официальных сайтах органов государственной власти субъектов Российской Федерации на дату проведения мониторинга показателя.</t>
  </si>
  <si>
    <r>
      <t xml:space="preserve">Мониторинг и оценка показателя проведены </t>
    </r>
    <r>
      <rPr>
        <sz val="9"/>
        <color theme="1"/>
        <rFont val="Times New Roman"/>
        <family val="1"/>
      </rPr>
      <t>в период с 5 мая 2022 по 10 марта 2023 года.</t>
    </r>
    <r>
      <rPr>
        <sz val="9"/>
        <color theme="1"/>
        <rFont val="Times New Roman"/>
        <family val="1"/>
        <charset val="204"/>
      </rPr>
      <t xml:space="preserve"> Оценивались сведения в части принятых законов субъектов Российской Федерации о внесении изменений в закон о бюджете на 2022 год и на плановый период 2023 и 2024 годов, имеющихся в справочно-правовой системе  "КонсультантПлюс", а также размещенных на официальных сайтах органов государственной власти субъектов Российской Федерации на дату проведения мониторинга показателя.</t>
    </r>
  </si>
  <si>
    <t>Мониторинг и оценка показателей раздела проведены в период с 5 мая 2022 года по 10 марта 2023 года. Оценивались сведения в части принятых законов субъектов Российской Федерации о внесении изменений в закон о бюджете на 2022 год и на плановый период 2023 и 2024 годов, имеющихся в справочно-правовой системе  "КонсультантПлюс" по состоянию на 09.02.2023.</t>
  </si>
  <si>
    <r>
      <t xml:space="preserve">Результаты оценки уровня открытости бюджетных данныхсубъектов Российской Федерации по разделу 2 "Внесение изменений в закон о бюджете" за 2022 год </t>
    </r>
    <r>
      <rPr>
        <sz val="9"/>
        <color indexed="8"/>
        <rFont val="Times New Roman"/>
        <family val="1"/>
        <charset val="204"/>
      </rPr>
      <t>(группировка по федеральным округам)</t>
    </r>
  </si>
  <si>
    <t xml:space="preserve">С введением в эксплуатацию нового сайта (https://depfin.kostroma.gov.ru/) информация была недоступна в течение какого-то времени во втором полугодии 2022 года, затем была загружена на новый сайт. </t>
  </si>
  <si>
    <t>от 21.02.2022, 26.04.2022, 19.09.22, от 25.11.22</t>
  </si>
  <si>
    <t>Заключения к законопроектам отсутствуют для законов от 21.02.2022, 26.04.2022 (по состоянию на 08.05.2022) ,  19.09.22, 25.11.22 (по состоянию на 10.03.2022).</t>
  </si>
  <si>
    <t>Размещена только версия в реакции от 11.03.2022.</t>
  </si>
  <si>
    <t>от 01.07.2022</t>
  </si>
  <si>
    <t xml:space="preserve">от 21.02.2022, 26.04.2022 </t>
  </si>
  <si>
    <t>от 06.07.2022, от 29.11.2022</t>
  </si>
  <si>
    <t>от 28.03.2022</t>
  </si>
  <si>
    <t>от 15.12.2022</t>
  </si>
  <si>
    <t>от 04.07.2022</t>
  </si>
  <si>
    <t>от 04.02.2022</t>
  </si>
  <si>
    <t>от 24.02.2022, 17.03.2022, 22.04.2022</t>
  </si>
  <si>
    <t>от 24.11.2022, 29.12.2022</t>
  </si>
  <si>
    <t>от 28.11.2022, 19.12.2022</t>
  </si>
  <si>
    <t>Для закона от 07.07.2022 учтены сведения, размещенные на сайте финансового органа в разделе "Деятельность / Информация о бюджете" (https://minfin.donland.ru/activity/8081/), отдельно от законопроекта, поиск затруднен (К1).</t>
  </si>
  <si>
    <t>Сведения о датах внесения законопроектов в законодательный орган представлены на этапе рассмотрения предварительных результатов.</t>
  </si>
  <si>
    <t>https://finance.pskov.ru/ob-upravlenii/pravovaya-baza</t>
  </si>
  <si>
    <t>Законы размещаются в разделе "О Комитете / Правовая база", наименование раздела не соответствует содержанию, К1.</t>
  </si>
  <si>
    <t>Закон о бюджете в актуальной редакции размещается в разделе "О Комитете / Правовая база", наименование раздела не соответствует содержанию, К1. Документ не структурирован (К2).</t>
  </si>
  <si>
    <t>Нет (не размещаются, рассматриваются менее 10 рабочих дней))</t>
  </si>
  <si>
    <t>Размещена только версия в редакции от 29.06.2022. Поиск затруднен, наименование ссылки на документ не соответствует его содержанию (К1).</t>
  </si>
  <si>
    <t xml:space="preserve">Результаты оценки уровня открытости бюджетных данныхсубъектов Российской Федерации по разделу 2 "Внесение изменений в закон о бюджете" за 2022 год </t>
  </si>
  <si>
    <t>Наименование субъекта     Российской Федерации</t>
  </si>
  <si>
    <t>Наименование субъекта      Российской Федерации</t>
  </si>
  <si>
    <t>Чувашская Республика – Чувашия</t>
  </si>
  <si>
    <t>Республика Марий Эл</t>
  </si>
  <si>
    <t>Примечание. * Не принято ни одного закона о внесении изменений в закон о бюджете на 2022 год и на плановый период 2023 и 2024 годов, оценка показателя не осуществляется, для соответствующего субъекта Российской Федерации произведена корректировка максимального количества баллов.</t>
  </si>
  <si>
    <t>* Не принято ни одного закона о внесении изменений в закон о бюджете на 2022 год и на плановый период 2023 и 2024 годов, оценка показателя не осуществляется, для соответствующего субъекта Российской Федерации произведена корректировка максимального количества баллов.</t>
  </si>
  <si>
    <t>АНКЕТА ДЛЯ СОСТАВЛЕНИЯ РЕЙТИНГА СУБЪЕКТОВ РОССИЙСКОЙ ФЕДЕРАЦИИ ПО УРОВНЮ ОТКРЫТОСТИ БЮДЖЕТНЫХ ДАННЫХ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</si>
</sst>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dd/mm/yy;@"/>
  </numFmts>
  <fonts count="4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rgb="FFC0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i/>
      <sz val="11"/>
      <color rgb="FF000000"/>
      <name val="Times New Roman"/>
      <family val="1"/>
    </font>
    <font>
      <sz val="11"/>
      <color theme="1"/>
      <name val="Symbol"/>
      <charset val="2"/>
    </font>
    <font>
      <sz val="11"/>
      <color rgb="FF000000"/>
      <name val="Symbol"/>
      <charset val="2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color indexed="10"/>
      <name val="Calibri"/>
      <family val="2"/>
      <charset val="204"/>
    </font>
    <font>
      <sz val="10"/>
      <name val="Calibri"/>
      <family val="2"/>
      <charset val="204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  <charset val="204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theme="1"/>
      <name val="Times New Roman"/>
      <family val="1"/>
    </font>
    <font>
      <sz val="9"/>
      <color rgb="FFC00000"/>
      <name val="Times New Roman"/>
      <family val="1"/>
    </font>
    <font>
      <b/>
      <sz val="9"/>
      <color rgb="FFFF0000"/>
      <name val="Times New Roman"/>
      <family val="1"/>
    </font>
    <font>
      <i/>
      <sz val="9"/>
      <color theme="1"/>
      <name val="Times New Roman"/>
      <family val="1"/>
    </font>
    <font>
      <sz val="10"/>
      <color theme="0"/>
      <name val="Times New Roman"/>
      <family val="1"/>
      <charset val="204"/>
    </font>
    <font>
      <sz val="10"/>
      <color theme="0"/>
      <name val="Calibri"/>
      <family val="2"/>
      <charset val="204"/>
    </font>
    <font>
      <sz val="9"/>
      <color theme="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i/>
      <sz val="9"/>
      <color theme="0"/>
      <name val="Times New Roman"/>
      <family val="1"/>
    </font>
    <font>
      <sz val="9"/>
      <color theme="0"/>
      <name val="Times New Roman"/>
      <family val="1"/>
      <charset val="204"/>
    </font>
    <font>
      <i/>
      <sz val="9"/>
      <color theme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2499465926084170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24994659260841701"/>
      </top>
      <bottom style="thin">
        <color theme="0" tint="-0.14996795556505021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</cellStyleXfs>
  <cellXfs count="347">
    <xf numFmtId="0" fontId="0" fillId="0" borderId="0" xfId="0"/>
    <xf numFmtId="0" fontId="7" fillId="0" borderId="0" xfId="0" applyFont="1"/>
    <xf numFmtId="0" fontId="4" fillId="0" borderId="0" xfId="0" applyFont="1"/>
    <xf numFmtId="4" fontId="4" fillId="0" borderId="0" xfId="0" applyNumberFormat="1" applyFont="1"/>
    <xf numFmtId="4" fontId="2" fillId="0" borderId="0" xfId="0" applyNumberFormat="1" applyFont="1"/>
    <xf numFmtId="0" fontId="2" fillId="0" borderId="0" xfId="0" applyFont="1"/>
    <xf numFmtId="0" fontId="8" fillId="0" borderId="0" xfId="0" applyFont="1"/>
    <xf numFmtId="0" fontId="3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4" fontId="8" fillId="0" borderId="0" xfId="0" applyNumberFormat="1" applyFont="1"/>
    <xf numFmtId="0" fontId="11" fillId="0" borderId="0" xfId="0" applyFont="1" applyAlignment="1">
      <alignment wrapText="1"/>
    </xf>
    <xf numFmtId="0" fontId="12" fillId="0" borderId="1" xfId="0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8" fillId="0" borderId="1" xfId="0" applyFont="1" applyBorder="1" applyAlignment="1">
      <alignment vertical="center"/>
    </xf>
    <xf numFmtId="0" fontId="8" fillId="3" borderId="0" xfId="0" applyFont="1" applyFill="1"/>
    <xf numFmtId="0" fontId="1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165" fontId="14" fillId="0" borderId="1" xfId="0" applyNumberFormat="1" applyFont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164" fontId="13" fillId="2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5" fontId="8" fillId="0" borderId="1" xfId="3" applyNumberFormat="1" applyFont="1" applyBorder="1" applyAlignment="1">
      <alignment horizontal="center" vertical="center"/>
    </xf>
    <xf numFmtId="165" fontId="13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165" fontId="8" fillId="2" borderId="1" xfId="3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49" fontId="24" fillId="0" borderId="8" xfId="0" applyNumberFormat="1" applyFont="1" applyBorder="1" applyAlignment="1">
      <alignment horizontal="center" vertical="top" wrapText="1"/>
    </xf>
    <xf numFmtId="0" fontId="26" fillId="0" borderId="8" xfId="0" applyFont="1" applyBorder="1" applyAlignment="1">
      <alignment vertical="top"/>
    </xf>
    <xf numFmtId="49" fontId="24" fillId="0" borderId="8" xfId="0" applyNumberFormat="1" applyFont="1" applyBorder="1" applyAlignment="1">
      <alignment vertical="top" wrapText="1"/>
    </xf>
    <xf numFmtId="0" fontId="13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4" fontId="13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27" fillId="0" borderId="0" xfId="0" applyFont="1"/>
    <xf numFmtId="0" fontId="28" fillId="0" borderId="0" xfId="0" applyFont="1"/>
    <xf numFmtId="0" fontId="29" fillId="0" borderId="0" xfId="0" applyFont="1"/>
    <xf numFmtId="0" fontId="30" fillId="3" borderId="0" xfId="0" applyFont="1" applyFill="1"/>
    <xf numFmtId="0" fontId="30" fillId="0" borderId="0" xfId="0" applyFont="1"/>
    <xf numFmtId="0" fontId="31" fillId="0" borderId="0" xfId="0" applyFont="1"/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4" fontId="29" fillId="0" borderId="0" xfId="0" applyNumberFormat="1" applyFont="1"/>
    <xf numFmtId="4" fontId="29" fillId="0" borderId="0" xfId="0" applyNumberFormat="1" applyFont="1" applyAlignment="1">
      <alignment horizontal="center"/>
    </xf>
    <xf numFmtId="4" fontId="28" fillId="0" borderId="0" xfId="0" applyNumberFormat="1" applyFont="1" applyAlignment="1">
      <alignment horizontal="center"/>
    </xf>
    <xf numFmtId="4" fontId="29" fillId="0" borderId="0" xfId="0" applyNumberFormat="1" applyFont="1" applyAlignment="1">
      <alignment horizontal="left"/>
    </xf>
    <xf numFmtId="4" fontId="33" fillId="0" borderId="0" xfId="0" applyNumberFormat="1" applyFont="1"/>
    <xf numFmtId="0" fontId="33" fillId="0" borderId="0" xfId="0" applyFont="1"/>
    <xf numFmtId="0" fontId="0" fillId="0" borderId="8" xfId="0" applyBorder="1" applyAlignment="1">
      <alignment vertical="top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1" fontId="2" fillId="0" borderId="0" xfId="0" applyNumberFormat="1" applyFont="1"/>
    <xf numFmtId="0" fontId="25" fillId="0" borderId="8" xfId="0" applyFont="1" applyBorder="1" applyAlignment="1">
      <alignment horizontal="center" vertical="top" wrapText="1"/>
    </xf>
    <xf numFmtId="0" fontId="37" fillId="0" borderId="0" xfId="0" applyFont="1" applyAlignment="1">
      <alignment horizontal="left" vertical="center"/>
    </xf>
    <xf numFmtId="166" fontId="35" fillId="0" borderId="1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justify" vertical="top" wrapText="1"/>
    </xf>
    <xf numFmtId="0" fontId="16" fillId="0" borderId="8" xfId="0" applyFont="1" applyBorder="1" applyAlignment="1">
      <alignment horizontal="justify" vertical="top" wrapText="1"/>
    </xf>
    <xf numFmtId="0" fontId="17" fillId="0" borderId="8" xfId="0" applyFont="1" applyBorder="1" applyAlignment="1">
      <alignment horizontal="justify" vertical="top" wrapText="1"/>
    </xf>
    <xf numFmtId="0" fontId="18" fillId="0" borderId="8" xfId="0" applyFont="1" applyBorder="1" applyAlignment="1">
      <alignment horizontal="justify" vertical="top" wrapText="1"/>
    </xf>
    <xf numFmtId="0" fontId="24" fillId="0" borderId="8" xfId="0" applyFont="1" applyBorder="1" applyAlignment="1">
      <alignment horizontal="center" vertical="top" wrapText="1"/>
    </xf>
    <xf numFmtId="0" fontId="24" fillId="0" borderId="8" xfId="0" applyFont="1" applyBorder="1" applyAlignment="1">
      <alignment vertical="top" wrapText="1"/>
    </xf>
    <xf numFmtId="0" fontId="21" fillId="0" borderId="8" xfId="0" applyFont="1" applyBorder="1" applyAlignment="1">
      <alignment horizontal="justify" vertical="top" wrapText="1"/>
    </xf>
    <xf numFmtId="0" fontId="22" fillId="0" borderId="8" xfId="0" applyFont="1" applyBorder="1" applyAlignment="1">
      <alignment horizontal="justify" vertical="top" wrapText="1"/>
    </xf>
    <xf numFmtId="0" fontId="19" fillId="0" borderId="8" xfId="0" applyFont="1" applyBorder="1" applyAlignment="1">
      <alignment horizontal="left" vertical="top" wrapText="1" indent="1"/>
    </xf>
    <xf numFmtId="0" fontId="20" fillId="0" borderId="8" xfId="0" applyFont="1" applyBorder="1" applyAlignment="1">
      <alignment horizontal="left" vertical="top" wrapText="1" indent="1"/>
    </xf>
    <xf numFmtId="166" fontId="38" fillId="4" borderId="1" xfId="0" applyNumberFormat="1" applyFont="1" applyFill="1" applyBorder="1" applyAlignment="1">
      <alignment horizontal="center" vertical="center" wrapText="1"/>
    </xf>
    <xf numFmtId="166" fontId="35" fillId="4" borderId="1" xfId="0" applyNumberFormat="1" applyFont="1" applyFill="1" applyBorder="1" applyAlignment="1">
      <alignment horizontal="center" vertical="center" wrapText="1"/>
    </xf>
    <xf numFmtId="166" fontId="36" fillId="4" borderId="1" xfId="0" applyNumberFormat="1" applyFont="1" applyFill="1" applyBorder="1" applyAlignment="1">
      <alignment horizontal="center" vertical="center" wrapText="1"/>
    </xf>
    <xf numFmtId="166" fontId="34" fillId="4" borderId="1" xfId="0" applyNumberFormat="1" applyFont="1" applyFill="1" applyBorder="1" applyAlignment="1">
      <alignment horizontal="center" vertical="center"/>
    </xf>
    <xf numFmtId="166" fontId="35" fillId="0" borderId="1" xfId="0" applyNumberFormat="1" applyFont="1" applyBorder="1" applyAlignment="1">
      <alignment horizontal="center" vertical="center"/>
    </xf>
    <xf numFmtId="166" fontId="35" fillId="4" borderId="1" xfId="0" applyNumberFormat="1" applyFont="1" applyFill="1" applyBorder="1" applyAlignment="1">
      <alignment horizontal="center" vertical="center"/>
    </xf>
    <xf numFmtId="166" fontId="35" fillId="3" borderId="1" xfId="0" applyNumberFormat="1" applyFont="1" applyFill="1" applyBorder="1" applyAlignment="1">
      <alignment horizontal="center" vertical="center" wrapText="1"/>
    </xf>
    <xf numFmtId="166" fontId="39" fillId="0" borderId="1" xfId="0" applyNumberFormat="1" applyFont="1" applyBorder="1" applyAlignment="1">
      <alignment horizontal="center" vertical="center"/>
    </xf>
    <xf numFmtId="166" fontId="39" fillId="4" borderId="1" xfId="0" applyNumberFormat="1" applyFont="1" applyFill="1" applyBorder="1" applyAlignment="1">
      <alignment horizontal="center" vertical="center"/>
    </xf>
    <xf numFmtId="166" fontId="36" fillId="0" borderId="1" xfId="0" applyNumberFormat="1" applyFont="1" applyBorder="1" applyAlignment="1">
      <alignment horizontal="center" vertical="center" wrapText="1"/>
    </xf>
    <xf numFmtId="166" fontId="39" fillId="4" borderId="1" xfId="0" applyNumberFormat="1" applyFont="1" applyFill="1" applyBorder="1" applyAlignment="1">
      <alignment horizontal="center" vertical="center" wrapText="1"/>
    </xf>
    <xf numFmtId="166" fontId="39" fillId="0" borderId="1" xfId="0" applyNumberFormat="1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14" fontId="37" fillId="2" borderId="16" xfId="0" applyNumberFormat="1" applyFont="1" applyFill="1" applyBorder="1" applyAlignment="1">
      <alignment horizontal="center" vertical="center"/>
    </xf>
    <xf numFmtId="14" fontId="34" fillId="2" borderId="16" xfId="0" applyNumberFormat="1" applyFont="1" applyFill="1" applyBorder="1" applyAlignment="1">
      <alignment horizontal="center" vertical="center"/>
    </xf>
    <xf numFmtId="0" fontId="38" fillId="0" borderId="16" xfId="0" applyFont="1" applyBorder="1" applyAlignment="1">
      <alignment horizontal="left" vertical="center"/>
    </xf>
    <xf numFmtId="165" fontId="34" fillId="0" borderId="16" xfId="0" applyNumberFormat="1" applyFont="1" applyBorder="1" applyAlignment="1">
      <alignment horizontal="left" vertical="center"/>
    </xf>
    <xf numFmtId="1" fontId="34" fillId="0" borderId="16" xfId="0" applyNumberFormat="1" applyFont="1" applyBorder="1" applyAlignment="1">
      <alignment horizontal="center" vertical="center"/>
    </xf>
    <xf numFmtId="0" fontId="40" fillId="0" borderId="13" xfId="0" applyFont="1" applyBorder="1" applyAlignment="1">
      <alignment horizontal="left" vertical="center" wrapText="1"/>
    </xf>
    <xf numFmtId="164" fontId="37" fillId="2" borderId="13" xfId="0" applyNumberFormat="1" applyFont="1" applyFill="1" applyBorder="1" applyAlignment="1">
      <alignment horizontal="left" vertical="center"/>
    </xf>
    <xf numFmtId="164" fontId="34" fillId="2" borderId="13" xfId="0" applyNumberFormat="1" applyFont="1" applyFill="1" applyBorder="1" applyAlignment="1">
      <alignment horizontal="left" vertical="center"/>
    </xf>
    <xf numFmtId="164" fontId="34" fillId="2" borderId="13" xfId="0" applyNumberFormat="1" applyFont="1" applyFill="1" applyBorder="1" applyAlignment="1">
      <alignment horizontal="center" vertical="center"/>
    </xf>
    <xf numFmtId="164" fontId="37" fillId="2" borderId="13" xfId="0" applyNumberFormat="1" applyFont="1" applyFill="1" applyBorder="1" applyAlignment="1">
      <alignment horizontal="center" vertical="center"/>
    </xf>
    <xf numFmtId="0" fontId="34" fillId="0" borderId="13" xfId="1" applyFont="1" applyFill="1" applyBorder="1" applyAlignment="1">
      <alignment horizontal="left" vertical="center"/>
    </xf>
    <xf numFmtId="0" fontId="40" fillId="0" borderId="16" xfId="0" applyFont="1" applyBorder="1" applyAlignment="1">
      <alignment horizontal="left" vertical="center" wrapText="1"/>
    </xf>
    <xf numFmtId="0" fontId="34" fillId="0" borderId="13" xfId="0" applyFont="1" applyBorder="1" applyAlignment="1">
      <alignment vertical="center"/>
    </xf>
    <xf numFmtId="0" fontId="35" fillId="0" borderId="0" xfId="0" applyFont="1"/>
    <xf numFmtId="0" fontId="35" fillId="0" borderId="0" xfId="0" applyFont="1" applyAlignment="1">
      <alignment vertical="center"/>
    </xf>
    <xf numFmtId="0" fontId="34" fillId="0" borderId="0" xfId="0" applyFont="1"/>
    <xf numFmtId="0" fontId="36" fillId="0" borderId="0" xfId="0" applyFont="1"/>
    <xf numFmtId="0" fontId="36" fillId="0" borderId="0" xfId="0" applyFont="1" applyAlignment="1">
      <alignment horizontal="center"/>
    </xf>
    <xf numFmtId="0" fontId="39" fillId="0" borderId="0" xfId="0" applyFont="1"/>
    <xf numFmtId="0" fontId="38" fillId="3" borderId="16" xfId="1" applyFont="1" applyFill="1" applyBorder="1" applyAlignment="1">
      <alignment horizontal="left" vertical="center"/>
    </xf>
    <xf numFmtId="0" fontId="40" fillId="0" borderId="0" xfId="0" applyFont="1" applyAlignment="1">
      <alignment horizontal="center"/>
    </xf>
    <xf numFmtId="0" fontId="37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left" vertical="center" wrapText="1"/>
    </xf>
    <xf numFmtId="14" fontId="37" fillId="2" borderId="1" xfId="0" applyNumberFormat="1" applyFont="1" applyFill="1" applyBorder="1" applyAlignment="1">
      <alignment horizontal="left" vertical="center"/>
    </xf>
    <xf numFmtId="14" fontId="37" fillId="2" borderId="1" xfId="0" applyNumberFormat="1" applyFont="1" applyFill="1" applyBorder="1" applyAlignment="1">
      <alignment horizontal="center" vertical="center"/>
    </xf>
    <xf numFmtId="1" fontId="37" fillId="2" borderId="1" xfId="0" applyNumberFormat="1" applyFont="1" applyFill="1" applyBorder="1" applyAlignment="1">
      <alignment horizontal="center" vertical="center"/>
    </xf>
    <xf numFmtId="0" fontId="35" fillId="0" borderId="1" xfId="0" applyFont="1" applyBorder="1" applyAlignment="1">
      <alignment horizontal="left" vertical="center"/>
    </xf>
    <xf numFmtId="0" fontId="34" fillId="0" borderId="0" xfId="0" applyFont="1" applyAlignment="1">
      <alignment vertical="center"/>
    </xf>
    <xf numFmtId="165" fontId="34" fillId="0" borderId="13" xfId="0" applyNumberFormat="1" applyFont="1" applyBorder="1" applyAlignment="1">
      <alignment horizontal="left" vertical="center"/>
    </xf>
    <xf numFmtId="165" fontId="34" fillId="2" borderId="13" xfId="0" applyNumberFormat="1" applyFont="1" applyFill="1" applyBorder="1" applyAlignment="1">
      <alignment horizontal="left" vertical="center"/>
    </xf>
    <xf numFmtId="0" fontId="34" fillId="0" borderId="1" xfId="0" applyFont="1" applyBorder="1" applyAlignment="1">
      <alignment horizontal="left" vertical="center"/>
    </xf>
    <xf numFmtId="165" fontId="34" fillId="0" borderId="1" xfId="0" applyNumberFormat="1" applyFont="1" applyBorder="1" applyAlignment="1">
      <alignment horizontal="center" vertical="center"/>
    </xf>
    <xf numFmtId="165" fontId="37" fillId="0" borderId="1" xfId="0" applyNumberFormat="1" applyFont="1" applyBorder="1" applyAlignment="1">
      <alignment horizontal="center" vertical="center"/>
    </xf>
    <xf numFmtId="165" fontId="34" fillId="0" borderId="1" xfId="0" applyNumberFormat="1" applyFont="1" applyBorder="1" applyAlignment="1">
      <alignment horizontal="left" vertical="center"/>
    </xf>
    <xf numFmtId="1" fontId="34" fillId="0" borderId="1" xfId="0" applyNumberFormat="1" applyFont="1" applyBorder="1" applyAlignment="1">
      <alignment horizontal="center" vertical="center"/>
    </xf>
    <xf numFmtId="1" fontId="34" fillId="0" borderId="1" xfId="0" applyNumberFormat="1" applyFont="1" applyBorder="1" applyAlignment="1">
      <alignment horizontal="left" vertical="center"/>
    </xf>
    <xf numFmtId="14" fontId="34" fillId="2" borderId="1" xfId="0" applyNumberFormat="1" applyFont="1" applyFill="1" applyBorder="1" applyAlignment="1">
      <alignment horizontal="left" vertical="center"/>
    </xf>
    <xf numFmtId="1" fontId="34" fillId="2" borderId="1" xfId="0" applyNumberFormat="1" applyFont="1" applyFill="1" applyBorder="1" applyAlignment="1">
      <alignment horizontal="center" vertical="center"/>
    </xf>
    <xf numFmtId="1" fontId="34" fillId="2" borderId="1" xfId="0" applyNumberFormat="1" applyFont="1" applyFill="1" applyBorder="1" applyAlignment="1">
      <alignment horizontal="left" vertical="center"/>
    </xf>
    <xf numFmtId="0" fontId="37" fillId="0" borderId="18" xfId="0" applyFont="1" applyBorder="1" applyAlignment="1">
      <alignment horizontal="center" vertical="center" wrapText="1"/>
    </xf>
    <xf numFmtId="14" fontId="37" fillId="2" borderId="16" xfId="0" applyNumberFormat="1" applyFont="1" applyFill="1" applyBorder="1" applyAlignment="1">
      <alignment horizontal="left" vertical="center"/>
    </xf>
    <xf numFmtId="1" fontId="37" fillId="2" borderId="16" xfId="0" applyNumberFormat="1" applyFont="1" applyFill="1" applyBorder="1" applyAlignment="1">
      <alignment horizontal="center" vertical="center"/>
    </xf>
    <xf numFmtId="0" fontId="34" fillId="0" borderId="16" xfId="0" applyFont="1" applyBorder="1" applyAlignment="1">
      <alignment horizontal="left" vertical="center"/>
    </xf>
    <xf numFmtId="165" fontId="34" fillId="0" borderId="16" xfId="0" applyNumberFormat="1" applyFont="1" applyBorder="1" applyAlignment="1">
      <alignment horizontal="center" vertical="center"/>
    </xf>
    <xf numFmtId="165" fontId="37" fillId="0" borderId="16" xfId="0" applyNumberFormat="1" applyFont="1" applyBorder="1" applyAlignment="1">
      <alignment horizontal="center" vertical="center"/>
    </xf>
    <xf numFmtId="0" fontId="34" fillId="0" borderId="16" xfId="1" applyFont="1" applyFill="1" applyBorder="1" applyAlignment="1">
      <alignment horizontal="left" vertical="center"/>
    </xf>
    <xf numFmtId="3" fontId="34" fillId="0" borderId="13" xfId="0" applyNumberFormat="1" applyFont="1" applyBorder="1" applyAlignment="1">
      <alignment horizontal="center" vertical="center"/>
    </xf>
    <xf numFmtId="164" fontId="34" fillId="0" borderId="13" xfId="0" applyNumberFormat="1" applyFont="1" applyBorder="1" applyAlignment="1">
      <alignment horizontal="left" vertical="center"/>
    </xf>
    <xf numFmtId="0" fontId="34" fillId="0" borderId="1" xfId="1" applyFont="1" applyFill="1" applyBorder="1" applyAlignment="1">
      <alignment horizontal="left" vertical="center"/>
    </xf>
    <xf numFmtId="165" fontId="34" fillId="0" borderId="16" xfId="0" quotePrefix="1" applyNumberFormat="1" applyFont="1" applyBorder="1" applyAlignment="1">
      <alignment horizontal="center" vertical="center"/>
    </xf>
    <xf numFmtId="0" fontId="37" fillId="0" borderId="1" xfId="0" applyFont="1" applyBorder="1" applyAlignment="1">
      <alignment horizontal="left" vertical="center"/>
    </xf>
    <xf numFmtId="0" fontId="36" fillId="0" borderId="8" xfId="0" applyFont="1" applyBorder="1" applyAlignment="1">
      <alignment horizontal="left" vertical="center"/>
    </xf>
    <xf numFmtId="0" fontId="41" fillId="0" borderId="0" xfId="0" applyFont="1"/>
    <xf numFmtId="0" fontId="42" fillId="0" borderId="0" xfId="0" applyFont="1"/>
    <xf numFmtId="0" fontId="35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horizontal="left"/>
    </xf>
    <xf numFmtId="0" fontId="35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/>
    </xf>
    <xf numFmtId="0" fontId="36" fillId="2" borderId="1" xfId="0" applyFont="1" applyFill="1" applyBorder="1" applyAlignment="1">
      <alignment vertical="center"/>
    </xf>
    <xf numFmtId="0" fontId="36" fillId="2" borderId="1" xfId="0" applyFont="1" applyFill="1" applyBorder="1" applyAlignment="1">
      <alignment vertical="center" wrapText="1"/>
    </xf>
    <xf numFmtId="0" fontId="35" fillId="2" borderId="1" xfId="0" applyFont="1" applyFill="1" applyBorder="1" applyAlignment="1">
      <alignment vertical="center"/>
    </xf>
    <xf numFmtId="0" fontId="35" fillId="2" borderId="1" xfId="0" applyFont="1" applyFill="1" applyBorder="1" applyAlignment="1">
      <alignment horizontal="left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vertical="center"/>
    </xf>
    <xf numFmtId="0" fontId="38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166" fontId="36" fillId="0" borderId="1" xfId="0" applyNumberFormat="1" applyFont="1" applyBorder="1" applyAlignment="1">
      <alignment horizontal="center" vertical="center"/>
    </xf>
    <xf numFmtId="166" fontId="43" fillId="0" borderId="1" xfId="0" applyNumberFormat="1" applyFont="1" applyBorder="1" applyAlignment="1">
      <alignment horizontal="center" vertical="center"/>
    </xf>
    <xf numFmtId="166" fontId="34" fillId="0" borderId="1" xfId="0" applyNumberFormat="1" applyFont="1" applyBorder="1" applyAlignment="1">
      <alignment horizontal="center" vertical="center"/>
    </xf>
    <xf numFmtId="166" fontId="44" fillId="0" borderId="1" xfId="0" applyNumberFormat="1" applyFont="1" applyBorder="1" applyAlignment="1">
      <alignment horizontal="center" vertical="center"/>
    </xf>
    <xf numFmtId="166" fontId="32" fillId="0" borderId="1" xfId="0" applyNumberFormat="1" applyFont="1" applyBorder="1" applyAlignment="1">
      <alignment horizontal="center" vertical="center" wrapText="1"/>
    </xf>
    <xf numFmtId="166" fontId="32" fillId="0" borderId="1" xfId="0" applyNumberFormat="1" applyFont="1" applyBorder="1" applyAlignment="1">
      <alignment horizontal="center" vertical="center"/>
    </xf>
    <xf numFmtId="166" fontId="34" fillId="0" borderId="1" xfId="0" applyNumberFormat="1" applyFont="1" applyBorder="1" applyAlignment="1">
      <alignment horizontal="center" vertical="center" wrapText="1"/>
    </xf>
    <xf numFmtId="166" fontId="34" fillId="4" borderId="1" xfId="0" applyNumberFormat="1" applyFont="1" applyFill="1" applyBorder="1" applyAlignment="1">
      <alignment horizontal="center" vertical="center" wrapText="1"/>
    </xf>
    <xf numFmtId="166" fontId="44" fillId="0" borderId="1" xfId="0" applyNumberFormat="1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166" fontId="44" fillId="4" borderId="1" xfId="0" applyNumberFormat="1" applyFont="1" applyFill="1" applyBorder="1" applyAlignment="1">
      <alignment horizontal="center" vertical="center" wrapText="1"/>
    </xf>
    <xf numFmtId="166" fontId="34" fillId="3" borderId="1" xfId="0" applyNumberFormat="1" applyFont="1" applyFill="1" applyBorder="1" applyAlignment="1">
      <alignment horizontal="center" vertical="center" wrapText="1"/>
    </xf>
    <xf numFmtId="0" fontId="34" fillId="0" borderId="1" xfId="0" applyFont="1" applyBorder="1" applyAlignment="1">
      <alignment vertical="center"/>
    </xf>
    <xf numFmtId="0" fontId="35" fillId="2" borderId="1" xfId="0" applyFont="1" applyFill="1" applyBorder="1" applyAlignment="1">
      <alignment horizontal="center" vertical="center"/>
    </xf>
    <xf numFmtId="166" fontId="44" fillId="3" borderId="1" xfId="0" applyNumberFormat="1" applyFont="1" applyFill="1" applyBorder="1" applyAlignment="1">
      <alignment horizontal="center" vertical="center" wrapText="1"/>
    </xf>
    <xf numFmtId="166" fontId="34" fillId="3" borderId="1" xfId="0" applyNumberFormat="1" applyFont="1" applyFill="1" applyBorder="1" applyAlignment="1">
      <alignment horizontal="center" vertical="center"/>
    </xf>
    <xf numFmtId="166" fontId="37" fillId="0" borderId="1" xfId="0" applyNumberFormat="1" applyFont="1" applyBorder="1" applyAlignment="1">
      <alignment horizontal="center" vertical="center" wrapText="1"/>
    </xf>
    <xf numFmtId="14" fontId="44" fillId="0" borderId="1" xfId="0" applyNumberFormat="1" applyFont="1" applyBorder="1" applyAlignment="1">
      <alignment horizontal="center" vertical="center" wrapText="1"/>
    </xf>
    <xf numFmtId="14" fontId="34" fillId="0" borderId="1" xfId="0" applyNumberFormat="1" applyFont="1" applyBorder="1" applyAlignment="1">
      <alignment horizontal="center" vertical="center" wrapText="1"/>
    </xf>
    <xf numFmtId="166" fontId="37" fillId="4" borderId="1" xfId="0" applyNumberFormat="1" applyFont="1" applyFill="1" applyBorder="1" applyAlignment="1">
      <alignment horizontal="center" vertical="center" wrapText="1"/>
    </xf>
    <xf numFmtId="166" fontId="35" fillId="0" borderId="1" xfId="0" applyNumberFormat="1" applyFont="1" applyBorder="1" applyAlignment="1">
      <alignment vertical="center"/>
    </xf>
    <xf numFmtId="166" fontId="45" fillId="0" borderId="1" xfId="0" applyNumberFormat="1" applyFont="1" applyBorder="1" applyAlignment="1">
      <alignment horizontal="center" vertical="center" wrapText="1"/>
    </xf>
    <xf numFmtId="166" fontId="34" fillId="0" borderId="1" xfId="0" applyNumberFormat="1" applyFont="1" applyBorder="1" applyAlignment="1">
      <alignment horizontal="left" vertical="center"/>
    </xf>
    <xf numFmtId="166" fontId="37" fillId="0" borderId="1" xfId="0" applyNumberFormat="1" applyFont="1" applyBorder="1" applyAlignment="1">
      <alignment horizontal="center" vertical="center"/>
    </xf>
    <xf numFmtId="0" fontId="34" fillId="0" borderId="1" xfId="0" applyFont="1" applyBorder="1" applyAlignment="1">
      <alignment horizontal="center"/>
    </xf>
    <xf numFmtId="166" fontId="36" fillId="3" borderId="1" xfId="0" applyNumberFormat="1" applyFont="1" applyFill="1" applyBorder="1" applyAlignment="1">
      <alignment horizontal="center" vertical="center" wrapText="1"/>
    </xf>
    <xf numFmtId="166" fontId="43" fillId="0" borderId="1" xfId="0" applyNumberFormat="1" applyFont="1" applyBorder="1" applyAlignment="1">
      <alignment horizontal="center" vertical="center" wrapText="1"/>
    </xf>
    <xf numFmtId="166" fontId="34" fillId="4" borderId="1" xfId="0" applyNumberFormat="1" applyFont="1" applyFill="1" applyBorder="1" applyAlignment="1">
      <alignment horizontal="left" vertical="center"/>
    </xf>
    <xf numFmtId="166" fontId="34" fillId="0" borderId="1" xfId="0" applyNumberFormat="1" applyFont="1" applyBorder="1" applyAlignment="1">
      <alignment vertical="center"/>
    </xf>
    <xf numFmtId="14" fontId="34" fillId="0" borderId="1" xfId="0" applyNumberFormat="1" applyFont="1" applyBorder="1" applyAlignment="1">
      <alignment horizontal="center" vertical="center"/>
    </xf>
    <xf numFmtId="4" fontId="37" fillId="0" borderId="1" xfId="0" applyNumberFormat="1" applyFont="1" applyBorder="1" applyAlignment="1">
      <alignment horizontal="center" vertical="center"/>
    </xf>
    <xf numFmtId="4" fontId="34" fillId="0" borderId="1" xfId="0" applyNumberFormat="1" applyFont="1" applyBorder="1" applyAlignment="1">
      <alignment horizontal="center" vertical="center"/>
    </xf>
    <xf numFmtId="4" fontId="34" fillId="4" borderId="1" xfId="0" applyNumberFormat="1" applyFont="1" applyFill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166" fontId="37" fillId="4" borderId="1" xfId="0" applyNumberFormat="1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vertical="center"/>
    </xf>
    <xf numFmtId="0" fontId="34" fillId="2" borderId="1" xfId="0" applyFont="1" applyFill="1" applyBorder="1" applyAlignment="1">
      <alignment horizontal="center" vertical="center"/>
    </xf>
    <xf numFmtId="166" fontId="34" fillId="0" borderId="1" xfId="0" quotePrefix="1" applyNumberFormat="1" applyFont="1" applyBorder="1" applyAlignment="1">
      <alignment horizontal="center" vertical="center" wrapText="1"/>
    </xf>
    <xf numFmtId="14" fontId="34" fillId="2" borderId="16" xfId="0" applyNumberFormat="1" applyFont="1" applyFill="1" applyBorder="1" applyAlignment="1">
      <alignment horizontal="left" vertical="center"/>
    </xf>
    <xf numFmtId="0" fontId="34" fillId="2" borderId="16" xfId="0" applyFont="1" applyFill="1" applyBorder="1" applyAlignment="1">
      <alignment vertical="center"/>
    </xf>
    <xf numFmtId="1" fontId="34" fillId="0" borderId="16" xfId="0" applyNumberFormat="1" applyFont="1" applyBorder="1" applyAlignment="1">
      <alignment horizontal="left" vertical="center"/>
    </xf>
    <xf numFmtId="0" fontId="34" fillId="3" borderId="16" xfId="1" applyFont="1" applyFill="1" applyBorder="1" applyAlignment="1">
      <alignment horizontal="left" vertical="center"/>
    </xf>
    <xf numFmtId="1" fontId="34" fillId="2" borderId="16" xfId="0" applyNumberFormat="1" applyFont="1" applyFill="1" applyBorder="1" applyAlignment="1">
      <alignment horizontal="center" vertical="center"/>
    </xf>
    <xf numFmtId="1" fontId="34" fillId="2" borderId="16" xfId="0" applyNumberFormat="1" applyFont="1" applyFill="1" applyBorder="1" applyAlignment="1">
      <alignment horizontal="left" vertical="center"/>
    </xf>
    <xf numFmtId="0" fontId="34" fillId="2" borderId="16" xfId="0" applyFont="1" applyFill="1" applyBorder="1" applyAlignment="1">
      <alignment horizontal="left" vertical="center"/>
    </xf>
    <xf numFmtId="164" fontId="34" fillId="0" borderId="16" xfId="0" applyNumberFormat="1" applyFont="1" applyBorder="1" applyAlignment="1">
      <alignment horizontal="left" vertical="center"/>
    </xf>
    <xf numFmtId="14" fontId="34" fillId="2" borderId="13" xfId="0" applyNumberFormat="1" applyFont="1" applyFill="1" applyBorder="1" applyAlignment="1">
      <alignment horizontal="left" vertical="center"/>
    </xf>
    <xf numFmtId="164" fontId="34" fillId="2" borderId="13" xfId="0" applyNumberFormat="1" applyFont="1" applyFill="1" applyBorder="1" applyAlignment="1">
      <alignment vertical="center"/>
    </xf>
    <xf numFmtId="0" fontId="34" fillId="0" borderId="13" xfId="0" applyFont="1" applyBorder="1" applyAlignment="1">
      <alignment horizontal="left" vertical="center"/>
    </xf>
    <xf numFmtId="0" fontId="34" fillId="0" borderId="13" xfId="0" applyFont="1" applyBorder="1" applyAlignment="1">
      <alignment horizontal="center" vertical="center"/>
    </xf>
    <xf numFmtId="164" fontId="37" fillId="0" borderId="13" xfId="0" applyNumberFormat="1" applyFont="1" applyBorder="1" applyAlignment="1">
      <alignment horizontal="center" vertical="center"/>
    </xf>
    <xf numFmtId="3" fontId="34" fillId="0" borderId="13" xfId="0" applyNumberFormat="1" applyFont="1" applyBorder="1" applyAlignment="1">
      <alignment horizontal="left" vertical="center"/>
    </xf>
    <xf numFmtId="0" fontId="34" fillId="3" borderId="13" xfId="1" applyFont="1" applyFill="1" applyBorder="1" applyAlignment="1">
      <alignment horizontal="left" vertical="center"/>
    </xf>
    <xf numFmtId="14" fontId="34" fillId="0" borderId="13" xfId="0" applyNumberFormat="1" applyFont="1" applyBorder="1" applyAlignment="1">
      <alignment horizontal="left" vertical="center"/>
    </xf>
    <xf numFmtId="165" fontId="34" fillId="0" borderId="16" xfId="0" quotePrefix="1" applyNumberFormat="1" applyFont="1" applyBorder="1" applyAlignment="1">
      <alignment horizontal="left" vertical="center"/>
    </xf>
    <xf numFmtId="0" fontId="34" fillId="0" borderId="13" xfId="1" applyFont="1" applyBorder="1" applyAlignment="1">
      <alignment horizontal="left" vertical="center"/>
    </xf>
    <xf numFmtId="0" fontId="34" fillId="2" borderId="13" xfId="0" applyFont="1" applyFill="1" applyBorder="1" applyAlignment="1">
      <alignment horizontal="center" vertical="center"/>
    </xf>
    <xf numFmtId="3" fontId="34" fillId="2" borderId="13" xfId="0" applyNumberFormat="1" applyFont="1" applyFill="1" applyBorder="1" applyAlignment="1">
      <alignment horizontal="center" vertical="center"/>
    </xf>
    <xf numFmtId="1" fontId="34" fillId="0" borderId="13" xfId="0" applyNumberFormat="1" applyFont="1" applyBorder="1" applyAlignment="1">
      <alignment horizontal="center" vertical="center"/>
    </xf>
    <xf numFmtId="0" fontId="34" fillId="0" borderId="17" xfId="0" applyFont="1" applyBorder="1" applyAlignment="1">
      <alignment vertical="center"/>
    </xf>
    <xf numFmtId="0" fontId="34" fillId="0" borderId="17" xfId="0" applyFont="1" applyBorder="1" applyAlignment="1">
      <alignment horizontal="left" vertical="center"/>
    </xf>
    <xf numFmtId="0" fontId="34" fillId="0" borderId="17" xfId="0" applyFont="1" applyBorder="1" applyAlignment="1">
      <alignment horizontal="center" vertical="center"/>
    </xf>
    <xf numFmtId="164" fontId="37" fillId="0" borderId="17" xfId="0" applyNumberFormat="1" applyFont="1" applyBorder="1" applyAlignment="1">
      <alignment horizontal="center" vertical="center"/>
    </xf>
    <xf numFmtId="164" fontId="34" fillId="0" borderId="17" xfId="0" applyNumberFormat="1" applyFont="1" applyBorder="1" applyAlignment="1">
      <alignment horizontal="left" vertical="center"/>
    </xf>
    <xf numFmtId="3" fontId="34" fillId="0" borderId="17" xfId="0" applyNumberFormat="1" applyFont="1" applyBorder="1" applyAlignment="1">
      <alignment horizontal="center" vertical="center"/>
    </xf>
    <xf numFmtId="0" fontId="34" fillId="3" borderId="17" xfId="1" applyFont="1" applyFill="1" applyBorder="1" applyAlignment="1">
      <alignment horizontal="left" vertical="center"/>
    </xf>
    <xf numFmtId="0" fontId="34" fillId="3" borderId="1" xfId="1" applyFont="1" applyFill="1" applyBorder="1" applyAlignment="1">
      <alignment horizontal="left" vertical="center"/>
    </xf>
    <xf numFmtId="165" fontId="34" fillId="0" borderId="1" xfId="0" quotePrefix="1" applyNumberFormat="1" applyFont="1" applyBorder="1" applyAlignment="1">
      <alignment horizontal="center" vertical="center"/>
    </xf>
    <xf numFmtId="14" fontId="34" fillId="0" borderId="1" xfId="0" applyNumberFormat="1" applyFont="1" applyBorder="1" applyAlignment="1">
      <alignment horizontal="left" vertical="center"/>
    </xf>
    <xf numFmtId="164" fontId="34" fillId="0" borderId="1" xfId="0" applyNumberFormat="1" applyFont="1" applyBorder="1" applyAlignment="1">
      <alignment horizontal="left" vertical="center"/>
    </xf>
    <xf numFmtId="166" fontId="34" fillId="0" borderId="16" xfId="0" applyNumberFormat="1" applyFont="1" applyBorder="1" applyAlignment="1">
      <alignment horizontal="center" vertical="center"/>
    </xf>
    <xf numFmtId="166" fontId="34" fillId="2" borderId="16" xfId="0" applyNumberFormat="1" applyFont="1" applyFill="1" applyBorder="1" applyAlignment="1">
      <alignment horizontal="center" vertical="center"/>
    </xf>
    <xf numFmtId="165" fontId="34" fillId="2" borderId="16" xfId="0" applyNumberFormat="1" applyFont="1" applyFill="1" applyBorder="1" applyAlignment="1">
      <alignment horizontal="left" vertical="center"/>
    </xf>
    <xf numFmtId="165" fontId="13" fillId="0" borderId="16" xfId="0" applyNumberFormat="1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/>
    </xf>
    <xf numFmtId="0" fontId="43" fillId="0" borderId="15" xfId="0" applyFont="1" applyBorder="1" applyAlignment="1">
      <alignment horizontal="left" vertical="center"/>
    </xf>
    <xf numFmtId="0" fontId="43" fillId="0" borderId="0" xfId="0" applyFont="1"/>
    <xf numFmtId="0" fontId="34" fillId="0" borderId="16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 wrapText="1"/>
    </xf>
    <xf numFmtId="0" fontId="48" fillId="0" borderId="0" xfId="0" applyFont="1" applyAlignment="1">
      <alignment horizontal="center" vertical="center"/>
    </xf>
    <xf numFmtId="0" fontId="47" fillId="0" borderId="0" xfId="0" applyFont="1"/>
    <xf numFmtId="0" fontId="34" fillId="3" borderId="13" xfId="0" applyFont="1" applyFill="1" applyBorder="1" applyAlignment="1">
      <alignment horizontal="left" vertical="center"/>
    </xf>
    <xf numFmtId="166" fontId="35" fillId="3" borderId="1" xfId="0" applyNumberFormat="1" applyFont="1" applyFill="1" applyBorder="1" applyAlignment="1">
      <alignment horizontal="center" vertical="center"/>
    </xf>
    <xf numFmtId="0" fontId="37" fillId="0" borderId="21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left" vertical="center" wrapText="1"/>
    </xf>
    <xf numFmtId="14" fontId="37" fillId="2" borderId="23" xfId="0" applyNumberFormat="1" applyFont="1" applyFill="1" applyBorder="1" applyAlignment="1">
      <alignment horizontal="center" vertical="center"/>
    </xf>
    <xf numFmtId="0" fontId="34" fillId="0" borderId="23" xfId="0" applyFont="1" applyBorder="1" applyAlignment="1">
      <alignment horizontal="left" vertical="center"/>
    </xf>
    <xf numFmtId="165" fontId="34" fillId="0" borderId="23" xfId="0" applyNumberFormat="1" applyFont="1" applyBorder="1" applyAlignment="1">
      <alignment horizontal="center" vertical="center"/>
    </xf>
    <xf numFmtId="165" fontId="37" fillId="0" borderId="23" xfId="0" applyNumberFormat="1" applyFont="1" applyBorder="1" applyAlignment="1">
      <alignment horizontal="center" vertical="center"/>
    </xf>
    <xf numFmtId="165" fontId="34" fillId="0" borderId="23" xfId="0" applyNumberFormat="1" applyFont="1" applyBorder="1" applyAlignment="1">
      <alignment horizontal="left" vertical="center"/>
    </xf>
    <xf numFmtId="0" fontId="34" fillId="0" borderId="23" xfId="1" applyFont="1" applyFill="1" applyBorder="1" applyAlignment="1">
      <alignment horizontal="left" vertical="center"/>
    </xf>
    <xf numFmtId="0" fontId="34" fillId="3" borderId="23" xfId="1" applyFont="1" applyFill="1" applyBorder="1" applyAlignment="1">
      <alignment horizontal="left" vertical="center"/>
    </xf>
    <xf numFmtId="165" fontId="34" fillId="0" borderId="23" xfId="0" quotePrefix="1" applyNumberFormat="1" applyFont="1" applyBorder="1" applyAlignment="1">
      <alignment horizontal="center" vertical="center"/>
    </xf>
    <xf numFmtId="1" fontId="34" fillId="0" borderId="23" xfId="0" applyNumberFormat="1" applyFont="1" applyBorder="1" applyAlignment="1">
      <alignment horizontal="left" vertical="center"/>
    </xf>
    <xf numFmtId="14" fontId="34" fillId="2" borderId="23" xfId="0" applyNumberFormat="1" applyFont="1" applyFill="1" applyBorder="1" applyAlignment="1">
      <alignment horizontal="center" vertical="center"/>
    </xf>
    <xf numFmtId="165" fontId="34" fillId="2" borderId="23" xfId="0" applyNumberFormat="1" applyFont="1" applyFill="1" applyBorder="1" applyAlignment="1">
      <alignment horizontal="left" vertical="center"/>
    </xf>
    <xf numFmtId="14" fontId="34" fillId="2" borderId="23" xfId="0" applyNumberFormat="1" applyFont="1" applyFill="1" applyBorder="1" applyAlignment="1">
      <alignment horizontal="left" vertical="center"/>
    </xf>
    <xf numFmtId="0" fontId="34" fillId="0" borderId="24" xfId="0" applyFont="1" applyBorder="1" applyAlignment="1">
      <alignment horizontal="left" vertical="center"/>
    </xf>
    <xf numFmtId="165" fontId="34" fillId="0" borderId="24" xfId="0" applyNumberFormat="1" applyFont="1" applyBorder="1" applyAlignment="1">
      <alignment horizontal="center" vertical="center"/>
    </xf>
    <xf numFmtId="165" fontId="37" fillId="0" borderId="24" xfId="0" applyNumberFormat="1" applyFont="1" applyBorder="1" applyAlignment="1">
      <alignment horizontal="center" vertical="center"/>
    </xf>
    <xf numFmtId="165" fontId="34" fillId="0" borderId="24" xfId="0" applyNumberFormat="1" applyFont="1" applyBorder="1" applyAlignment="1">
      <alignment horizontal="left" vertical="center"/>
    </xf>
    <xf numFmtId="0" fontId="34" fillId="3" borderId="24" xfId="1" applyFont="1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35" fillId="0" borderId="4" xfId="0" applyFont="1" applyBorder="1" applyAlignment="1">
      <alignment horizontal="left" vertical="center" wrapText="1"/>
    </xf>
    <xf numFmtId="0" fontId="35" fillId="0" borderId="2" xfId="0" applyFont="1" applyBorder="1" applyAlignment="1">
      <alignment horizontal="left" vertical="center" wrapText="1"/>
    </xf>
    <xf numFmtId="0" fontId="35" fillId="0" borderId="6" xfId="0" applyFont="1" applyBorder="1" applyAlignment="1">
      <alignment horizontal="left" vertical="center" wrapText="1"/>
    </xf>
    <xf numFmtId="0" fontId="34" fillId="0" borderId="19" xfId="0" applyFont="1" applyBorder="1" applyAlignment="1">
      <alignment vertical="center" wrapText="1"/>
    </xf>
    <xf numFmtId="0" fontId="23" fillId="0" borderId="8" xfId="0" applyFont="1" applyBorder="1" applyAlignment="1">
      <alignment horizontal="left" vertical="center"/>
    </xf>
    <xf numFmtId="0" fontId="24" fillId="0" borderId="8" xfId="0" applyFont="1" applyBorder="1" applyAlignment="1">
      <alignment horizontal="center" vertical="center" wrapText="1"/>
    </xf>
    <xf numFmtId="49" fontId="24" fillId="0" borderId="8" xfId="0" applyNumberFormat="1" applyFont="1" applyBorder="1" applyAlignment="1">
      <alignment horizontal="center" vertical="top" wrapText="1"/>
    </xf>
    <xf numFmtId="49" fontId="24" fillId="0" borderId="9" xfId="0" applyNumberFormat="1" applyFont="1" applyBorder="1" applyAlignment="1">
      <alignment horizontal="center" vertical="top" wrapText="1"/>
    </xf>
    <xf numFmtId="49" fontId="24" fillId="0" borderId="10" xfId="0" applyNumberFormat="1" applyFont="1" applyBorder="1" applyAlignment="1">
      <alignment horizontal="center" vertical="top" wrapText="1"/>
    </xf>
    <xf numFmtId="49" fontId="24" fillId="0" borderId="11" xfId="0" applyNumberFormat="1" applyFont="1" applyBorder="1" applyAlignment="1">
      <alignment horizontal="center" vertical="top" wrapText="1"/>
    </xf>
    <xf numFmtId="49" fontId="17" fillId="0" borderId="9" xfId="0" applyNumberFormat="1" applyFont="1" applyBorder="1" applyAlignment="1">
      <alignment horizontal="center" vertical="top"/>
    </xf>
    <xf numFmtId="49" fontId="17" fillId="0" borderId="10" xfId="0" applyNumberFormat="1" applyFont="1" applyBorder="1" applyAlignment="1">
      <alignment horizontal="center" vertical="top"/>
    </xf>
    <xf numFmtId="49" fontId="17" fillId="0" borderId="11" xfId="0" applyNumberFormat="1" applyFont="1" applyBorder="1" applyAlignment="1">
      <alignment horizontal="center" vertical="top"/>
    </xf>
    <xf numFmtId="49" fontId="24" fillId="0" borderId="8" xfId="0" applyNumberFormat="1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top" wrapText="1"/>
    </xf>
    <xf numFmtId="0" fontId="37" fillId="0" borderId="0" xfId="0" applyFont="1" applyAlignment="1">
      <alignment horizontal="left" vertical="center"/>
    </xf>
    <xf numFmtId="0" fontId="34" fillId="0" borderId="0" xfId="0" applyFont="1" applyAlignment="1">
      <alignment vertical="center"/>
    </xf>
    <xf numFmtId="0" fontId="34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5" fillId="0" borderId="1" xfId="0" applyFont="1" applyBorder="1" applyAlignment="1">
      <alignment horizontal="left" vertical="center"/>
    </xf>
    <xf numFmtId="0" fontId="35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left" vertical="center"/>
    </xf>
    <xf numFmtId="0" fontId="34" fillId="0" borderId="1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left" vertical="center" wrapText="1"/>
    </xf>
    <xf numFmtId="0" fontId="35" fillId="0" borderId="3" xfId="0" applyFont="1" applyBorder="1" applyAlignment="1">
      <alignment horizontal="left" vertical="center" wrapText="1"/>
    </xf>
    <xf numFmtId="0" fontId="34" fillId="0" borderId="3" xfId="0" applyFont="1" applyBorder="1" applyAlignment="1">
      <alignment horizontal="left" vertical="center" wrapText="1"/>
    </xf>
    <xf numFmtId="0" fontId="34" fillId="0" borderId="2" xfId="0" applyFont="1" applyBorder="1" applyAlignment="1">
      <alignment horizontal="left" vertical="center"/>
    </xf>
    <xf numFmtId="0" fontId="35" fillId="0" borderId="12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left" vertical="center" wrapText="1"/>
    </xf>
    <xf numFmtId="0" fontId="35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5" fillId="0" borderId="12" xfId="0" applyFont="1" applyBorder="1" applyAlignment="1">
      <alignment horizontal="left" vertical="center"/>
    </xf>
    <xf numFmtId="0" fontId="35" fillId="0" borderId="3" xfId="0" applyFont="1" applyBorder="1" applyAlignment="1">
      <alignment horizontal="left" vertical="center"/>
    </xf>
    <xf numFmtId="0" fontId="35" fillId="0" borderId="2" xfId="0" applyFont="1" applyBorder="1" applyAlignment="1">
      <alignment horizontal="left" vertical="center"/>
    </xf>
    <xf numFmtId="0" fontId="35" fillId="0" borderId="2" xfId="0" applyFont="1" applyBorder="1" applyAlignment="1">
      <alignment horizontal="center" vertical="center" wrapText="1"/>
    </xf>
    <xf numFmtId="166" fontId="35" fillId="0" borderId="12" xfId="0" applyNumberFormat="1" applyFont="1" applyBorder="1" applyAlignment="1">
      <alignment horizontal="left" vertical="center"/>
    </xf>
    <xf numFmtId="166" fontId="35" fillId="0" borderId="3" xfId="0" applyNumberFormat="1" applyFont="1" applyBorder="1" applyAlignment="1">
      <alignment horizontal="left" vertical="center"/>
    </xf>
    <xf numFmtId="166" fontId="35" fillId="0" borderId="2" xfId="0" applyNumberFormat="1" applyFont="1" applyBorder="1" applyAlignment="1">
      <alignment horizontal="left" vertical="center"/>
    </xf>
    <xf numFmtId="1" fontId="35" fillId="0" borderId="12" xfId="0" applyNumberFormat="1" applyFont="1" applyBorder="1" applyAlignment="1">
      <alignment horizontal="center" vertical="center" wrapText="1"/>
    </xf>
    <xf numFmtId="1" fontId="35" fillId="0" borderId="3" xfId="0" applyNumberFormat="1" applyFont="1" applyBorder="1" applyAlignment="1">
      <alignment horizontal="center" vertical="center" wrapText="1"/>
    </xf>
    <xf numFmtId="1" fontId="35" fillId="0" borderId="2" xfId="0" applyNumberFormat="1" applyFont="1" applyBorder="1" applyAlignment="1">
      <alignment horizontal="center" vertical="center" wrapText="1"/>
    </xf>
    <xf numFmtId="166" fontId="35" fillId="0" borderId="1" xfId="0" applyNumberFormat="1" applyFont="1" applyBorder="1" applyAlignment="1">
      <alignment horizontal="left" vertical="center"/>
    </xf>
    <xf numFmtId="1" fontId="35" fillId="0" borderId="1" xfId="0" applyNumberFormat="1" applyFont="1" applyBorder="1" applyAlignment="1">
      <alignment horizontal="center" vertical="center" wrapText="1"/>
    </xf>
    <xf numFmtId="0" fontId="34" fillId="0" borderId="3" xfId="0" applyFont="1" applyBorder="1" applyAlignment="1">
      <alignment horizontal="left" vertical="center"/>
    </xf>
    <xf numFmtId="166" fontId="34" fillId="0" borderId="1" xfId="0" applyNumberFormat="1" applyFont="1" applyBorder="1" applyAlignment="1">
      <alignment horizontal="left" vertical="center"/>
    </xf>
    <xf numFmtId="1" fontId="34" fillId="0" borderId="1" xfId="0" applyNumberFormat="1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4" fillId="0" borderId="0" xfId="0" applyFont="1" applyAlignment="1">
      <alignment vertical="center" wrapText="1"/>
    </xf>
    <xf numFmtId="0" fontId="34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0" fillId="0" borderId="0" xfId="0"/>
    <xf numFmtId="0" fontId="8" fillId="0" borderId="7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34" fillId="0" borderId="14" xfId="0" applyFont="1" applyBorder="1" applyAlignment="1">
      <alignment horizontal="center" vertical="center" wrapText="1"/>
    </xf>
    <xf numFmtId="0" fontId="34" fillId="0" borderId="17" xfId="0" applyFont="1" applyBorder="1" applyAlignment="1">
      <alignment vertical="center" wrapText="1"/>
    </xf>
    <xf numFmtId="0" fontId="37" fillId="0" borderId="7" xfId="0" applyFont="1" applyBorder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7" fillId="0" borderId="13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37" fillId="0" borderId="1" xfId="0" applyFont="1" applyBorder="1" applyAlignment="1">
      <alignment horizontal="center" vertical="center" wrapText="1"/>
    </xf>
    <xf numFmtId="0" fontId="34" fillId="0" borderId="0" xfId="0" applyFont="1" applyAlignment="1">
      <alignment wrapText="1"/>
    </xf>
    <xf numFmtId="0" fontId="34" fillId="0" borderId="18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1" fontId="34" fillId="0" borderId="18" xfId="0" applyNumberFormat="1" applyFont="1" applyBorder="1" applyAlignment="1">
      <alignment horizontal="center" vertical="center" wrapText="1"/>
    </xf>
    <xf numFmtId="1" fontId="34" fillId="0" borderId="16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 shrinkToFit="1"/>
    </xf>
    <xf numFmtId="0" fontId="0" fillId="0" borderId="0" xfId="0" applyAlignment="1">
      <alignment wrapText="1" shrinkToFit="1"/>
    </xf>
  </cellXfs>
  <cellStyles count="4">
    <cellStyle name="Гиперссылка" xfId="1" builtinId="8"/>
    <cellStyle name="Гиперссылка 2" xfId="2" xr:uid="{00000000-0005-0000-0000-000001000000}"/>
    <cellStyle name="Обычный" xfId="0" builtinId="0"/>
    <cellStyle name="Обычный 2" xfId="3" xr:uid="{00000000-0005-0000-0000-000003000000}"/>
  </cellStyles>
  <dxfs count="0"/>
  <tableStyles count="0" defaultTableStyle="TableStyleMedium2" defaultPivotStyle="PivotStyleLight16"/>
  <colors>
    <mruColors>
      <color rgb="FFFFFFDE"/>
      <color rgb="FFFFFF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Asus/Documents/&#1053;&#1048;&#1060;&#1048;/2020_&#1056;&#1077;&#1081;&#1090;&#1080;&#1085;&#1075;/06_&#1052;&#1086;&#1085;&#1080;&#1090;&#1086;&#1088;&#1080;&#1085;&#1075;/&#1056;&#1072;&#1079;&#1076;&#1077;&#1083;%204/2020_4_&#1057;&#1091;&#1088;&#1093;&#1072;&#1077;&#1074;_2020_01_2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18-fps/v18-fps/users/var/folders/n3/2pcws93d2sn19yqppt791j1w0000gn/T/com.microsoft.Outlook/Outlook%20Temp/2021_&#1088;&#1072;&#1079;&#1076;&#1077;&#1083;%204_&#1087;&#1088;&#1086;&#1074;&#1077;&#1088;&#1077;&#1085;%20(03.11.202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Asus/AppData/Local/Microsoft/Windows/INetCache/Content.Outlook/LJAAQWM5/&#1056;&#1072;&#1079;&#1076;&#1077;&#1083;%204/2019_4_&#1054;&#1082;&#1089;&#1072;&#1085;&#1072;%2005.07.20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Asus/AppData/Local/Microsoft/Windows/INetCache/Content.Outlook/LJAAQWM5/&#1056;&#1072;&#1079;&#1076;&#1077;&#1083;%204/&#1056;&#1072;&#1079;&#1076;&#1077;&#1083;%204/2019_4_&#1054;&#1082;&#1089;&#1072;&#1085;&#1072;%2005.07.20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v18-fps/v18-fps/users/Timofeeva/pr/Documents/01_&#1056;&#1077;&#1081;&#1090;&#1080;&#1085;&#1075;/2019/&#1052;&#1086;&#1085;&#1080;&#1090;&#1086;&#1088;&#1080;&#1085;&#1075;/&#1044;&#1083;&#1103;%20&#1087;&#1091;&#1073;&#1083;&#1080;&#1082;&#1072;&#1094;&#1080;&#1080;/2019_4_&#1054;&#1082;&#1089;&#1072;&#1085;&#1072;%2005.07.20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v18-fps/v18-fps/users/v18-fps/users/Timofeeva/pr/Documents/01_&#1056;&#1077;&#1081;&#1090;&#1080;&#1085;&#1075;/2019/&#1052;&#1086;&#1085;&#1080;&#1090;&#1086;&#1088;&#1080;&#1085;&#1075;/&#1044;&#1083;&#1103;%20&#1087;&#1091;&#1073;&#1083;&#1080;&#1082;&#1072;&#1094;&#1080;&#1080;/2019_4_&#1054;&#1082;&#1089;&#1072;&#1085;&#1072;%2005.07.20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v18-fps/v18-fps/users/Users/timofeeva/Documents/01_&#1056;&#1077;&#1081;&#1090;&#1080;&#1085;&#1075;/2017/&#1052;&#1086;&#1085;&#1080;&#1090;&#1086;&#1088;&#1080;&#1085;&#1075;/&#1056;&#1072;&#1079;&#1076;&#1077;&#1083;%204/&#1050;&#1086;&#1087;&#1080;&#1103;%202017_&#1088;&#1072;&#1079;&#1076;&#1077;&#1083;%204%20(&#1085;&#1100;&#1102;)%20&#1086;&#1088;&#1080;&#1075;&#1080;&#1085;&#1072;&#1083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v18-fps/v18-fps/users/v18-fps/users/Users/timofeeva/Documents/01_&#1056;&#1077;&#1081;&#1090;&#1080;&#1085;&#1075;/2017/&#1052;&#1086;&#1085;&#1080;&#1090;&#1086;&#1088;&#1080;&#1085;&#1075;/&#1056;&#1072;&#1079;&#1076;&#1077;&#1083;%204/&#1050;&#1086;&#1087;&#1080;&#1103;%202017_&#1088;&#1072;&#1079;&#1076;&#1077;&#1083;%204%20(&#1085;&#1100;&#1102;)%20&#1086;&#1088;&#1080;&#1075;&#1080;&#1085;&#1072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тодика (Раздел 4)"/>
      <sheetName val="Оценка (раздел 4)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4"/>
      <sheetName val="Параметры"/>
    </sheetNames>
    <sheetDataSet>
      <sheetData sheetId="0" refreshError="1"/>
      <sheetData sheetId="1" refreshError="1"/>
      <sheetData sheetId="2">
        <row r="4">
          <cell r="B4" t="str">
            <v xml:space="preserve">Да, размещен на сайте законодательного органа и (или) на сайте, предназначенном для размещения бюджетных данных  </v>
          </cell>
        </row>
        <row r="5">
          <cell r="B5" t="str">
            <v>Нет, в установленные сроки не размещен или не отвечает требованиям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ценка (раздел 4)"/>
      <sheetName val="Методика (Раздел 4)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3"/>
      <sheetName val="Параметры"/>
    </sheetNames>
    <sheetDataSet>
      <sheetData sheetId="0" refreshError="1"/>
      <sheetData sheetId="1" refreshError="1"/>
      <sheetData sheetId="2">
        <row r="4">
          <cell r="B4" t="str">
            <v xml:space="preserve">Да, размещен на сайте законодательного органа и (или) на сайте, предназначенном для размещения бюджетных данных  </v>
          </cell>
        </row>
        <row r="5">
          <cell r="B5" t="str">
            <v>Нет, в установленные сроки не размещен или не отвечает требованиям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ценка (раздел 4)"/>
      <sheetName val="Методика (Раздел 4)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3"/>
      <sheetName val="Параметры"/>
    </sheetNames>
    <sheetDataSet>
      <sheetData sheetId="0" refreshError="1"/>
      <sheetData sheetId="1" refreshError="1"/>
      <sheetData sheetId="2">
        <row r="4">
          <cell r="B4" t="str">
            <v xml:space="preserve">Да, размещен на сайте законодательного органа и (или) на сайте, предназначенном для размещения бюджетных данных  </v>
          </cell>
        </row>
        <row r="5">
          <cell r="B5" t="str">
            <v>Нет, в установленные сроки не размещен или не отвечает требованиям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df.gov35.ru/otkrytyy-byudzhet/zakony-ob-oblastnom-byudzhete/2022/" TargetMode="External"/><Relationship Id="rId21" Type="http://schemas.openxmlformats.org/officeDocument/2006/relationships/hyperlink" Target="https://minfin01-maykop.ru/Show/Category/74?ItemId=272" TargetMode="External"/><Relationship Id="rId42" Type="http://schemas.openxmlformats.org/officeDocument/2006/relationships/hyperlink" Target="https://mf.orb.ru/activity/11097/" TargetMode="External"/><Relationship Id="rId47" Type="http://schemas.openxmlformats.org/officeDocument/2006/relationships/hyperlink" Target="http://www.finupr.kurganobl.ru/index.php?test=bud22" TargetMode="External"/><Relationship Id="rId63" Type="http://schemas.openxmlformats.org/officeDocument/2006/relationships/hyperlink" Target="https://egov-buryatia.ru/minfin/activities/directions/respublikanskiy-byudzhet/2022-2024/zakony-o-byudzhete.php" TargetMode="External"/><Relationship Id="rId68" Type="http://schemas.openxmlformats.org/officeDocument/2006/relationships/hyperlink" Target="http://ob.fin.amurobl.ru/dokumenty/zakon/utv_zakony_o_vnecenii_izm/2022" TargetMode="External"/><Relationship Id="rId16" Type="http://schemas.openxmlformats.org/officeDocument/2006/relationships/hyperlink" Target="https://dvinaland.ru/budget/zakon/" TargetMode="External"/><Relationship Id="rId11" Type="http://schemas.openxmlformats.org/officeDocument/2006/relationships/hyperlink" Target="https://fin.tmbreg.ru/6347/2010/9821.html" TargetMode="External"/><Relationship Id="rId32" Type="http://schemas.openxmlformats.org/officeDocument/2006/relationships/hyperlink" Target="https://openbudsk.ru/vnesenie-izm18/" TargetMode="External"/><Relationship Id="rId37" Type="http://schemas.openxmlformats.org/officeDocument/2006/relationships/hyperlink" Target="https://ebudget.primorsky.ru/Page/BudgLaw?project=0&amp;ItemId=1472&amp;show_title=on" TargetMode="External"/><Relationship Id="rId53" Type="http://schemas.openxmlformats.org/officeDocument/2006/relationships/hyperlink" Target="https://minfin-altai.ru/deyatelnost/proekt-byudzheta-zakony-o-byudzhete-zakony-ob-ispolnenii-byudzheta/2022-2024/" TargetMode="External"/><Relationship Id="rId58" Type="http://schemas.openxmlformats.org/officeDocument/2006/relationships/hyperlink" Target="https://irkobl.ru/sites/minfin/activity/obl/" TargetMode="External"/><Relationship Id="rId74" Type="http://schemas.openxmlformats.org/officeDocument/2006/relationships/hyperlink" Target="https://minfin39.ru/budget/process/last/" TargetMode="External"/><Relationship Id="rId79" Type="http://schemas.openxmlformats.org/officeDocument/2006/relationships/hyperlink" Target="http://forcitizens.ru/o-byudzhete/dokumentatsiya" TargetMode="External"/><Relationship Id="rId5" Type="http://schemas.openxmlformats.org/officeDocument/2006/relationships/hyperlink" Target="https://minfin.admoblkaluga.ru/page/oblastnoy-byudzhet-na-ocherednoy-finansovyy-god-i-na-planovyy-period-/" TargetMode="External"/><Relationship Id="rId61" Type="http://schemas.openxmlformats.org/officeDocument/2006/relationships/hyperlink" Target="https://mf.omskportal.ru/oiv/mf/otrasl/otkrbudg/obl-budget/2022-2024" TargetMode="External"/><Relationship Id="rId19" Type="http://schemas.openxmlformats.org/officeDocument/2006/relationships/hyperlink" Target="https://minfin.novreg.ru/2022-god-0.html" TargetMode="External"/><Relationship Id="rId14" Type="http://schemas.openxmlformats.org/officeDocument/2006/relationships/hyperlink" Target="http://minfin.karelia.ru/zakon-o-bjudzhete-6/" TargetMode="External"/><Relationship Id="rId22" Type="http://schemas.openxmlformats.org/officeDocument/2006/relationships/hyperlink" Target="https://minfin.krasnodar.ru/activity/byudzhet/zakony-o-kraevom-byudzhete/year-2022" TargetMode="External"/><Relationship Id="rId27" Type="http://schemas.openxmlformats.org/officeDocument/2006/relationships/hyperlink" Target="http://minfin.kalmregion.ru/deyatelnost/byudzhet-respubliki-kalmykiya/" TargetMode="External"/><Relationship Id="rId30" Type="http://schemas.openxmlformats.org/officeDocument/2006/relationships/hyperlink" Target="https://minfin09.ru/category/2022-%d0%b3%d0%be%d0%b4/" TargetMode="External"/><Relationship Id="rId35" Type="http://schemas.openxmlformats.org/officeDocument/2006/relationships/hyperlink" Target="https://minfin.tatarstan.ru/vnesenie-izmeneniy-v-zakon-o-byudzhete.htm?page=1" TargetMode="External"/><Relationship Id="rId43" Type="http://schemas.openxmlformats.org/officeDocument/2006/relationships/hyperlink" Target="https://finance.pnzreg.ru/docs/bpo/izmeneniya-i-dopolneniya/" TargetMode="External"/><Relationship Id="rId48" Type="http://schemas.openxmlformats.org/officeDocument/2006/relationships/hyperlink" Target="https://minfin.midural.ru/document/category/20" TargetMode="External"/><Relationship Id="rId56" Type="http://schemas.openxmlformats.org/officeDocument/2006/relationships/hyperlink" Target="https://minfin.alregn.ru/bud/z2022/" TargetMode="External"/><Relationship Id="rId64" Type="http://schemas.openxmlformats.org/officeDocument/2006/relationships/hyperlink" Target="https://minfin.sakha.gov.ru/zakony-o-bjudzhete/2022-2024-gg" TargetMode="External"/><Relationship Id="rId69" Type="http://schemas.openxmlformats.org/officeDocument/2006/relationships/hyperlink" Target="https://openbudget.49gov.ru/dokumenty" TargetMode="External"/><Relationship Id="rId77" Type="http://schemas.openxmlformats.org/officeDocument/2006/relationships/hyperlink" Target="https://mfri.ru/%d0%b4%d0%b5%d1%8f%d1%82%d0%b5%d0%bb%d1%8c%d0%bd%d0%be%d1%81%d1%82%d1%8c/%d0%be%d1%82%d0%ba%d1%80%d1%8b%d1%82%d1%8b%d0%b9-%d0%b1%d1%8e%d0%b4%d0%b6%d0%b5%d1%82/%d0%b1%d1%8e%d0%b4%d0%b6%d0%b5%d1%82-6-2/" TargetMode="External"/><Relationship Id="rId8" Type="http://schemas.openxmlformats.org/officeDocument/2006/relationships/hyperlink" Target="https://budget.mosreg.ru/byudzhet-dlya-grazhdan/izmeneniya-v-zakon-o-byudzhete-mo/" TargetMode="External"/><Relationship Id="rId51" Type="http://schemas.openxmlformats.org/officeDocument/2006/relationships/hyperlink" Target="https://depfin.admhmao.ru/otkrytyy-byudzhet/" TargetMode="External"/><Relationship Id="rId72" Type="http://schemas.openxmlformats.org/officeDocument/2006/relationships/hyperlink" Target="https://kursk.ru/region/economy/finansy/oblastnoy-byudzhet/" TargetMode="External"/><Relationship Id="rId80" Type="http://schemas.openxmlformats.org/officeDocument/2006/relationships/hyperlink" Target="https://mari-el.gov.ru/ministries/minfin/pages/IzmVzakORespBudg/" TargetMode="External"/><Relationship Id="rId3" Type="http://schemas.openxmlformats.org/officeDocument/2006/relationships/hyperlink" Target="https://www.govvrn.ru/npafin?p_p_id=Foldersanddocuments_WAR_foldersanddocumentsportlet&amp;p_p_lifecycle=0&amp;p_p_state=normal&amp;p_p_mode=view&amp;folderId=6543804" TargetMode="External"/><Relationship Id="rId12" Type="http://schemas.openxmlformats.org/officeDocument/2006/relationships/hyperlink" Target="https://dfto.ru/razdel/zakon-o-budgete/zakon-o-byudjete" TargetMode="External"/><Relationship Id="rId17" Type="http://schemas.openxmlformats.org/officeDocument/2006/relationships/hyperlink" Target="http://budget.lenreg.ru/documents/?page=0&amp;sortOrder=&amp;type=&amp;sortName=&amp;sortDate=" TargetMode="External"/><Relationship Id="rId25" Type="http://schemas.openxmlformats.org/officeDocument/2006/relationships/hyperlink" Target="http://portal.tverfin.ru/Show/Category/5?page=1&amp;ItemId=271&amp;filterYear=2022" TargetMode="External"/><Relationship Id="rId33" Type="http://schemas.openxmlformats.org/officeDocument/2006/relationships/hyperlink" Target="https://minfin.bashkortostan.ru/activity/2870/" TargetMode="External"/><Relationship Id="rId38" Type="http://schemas.openxmlformats.org/officeDocument/2006/relationships/hyperlink" Target="https://budget.cap.ru/Show/Category/310?ItemId=1008" TargetMode="External"/><Relationship Id="rId46" Type="http://schemas.openxmlformats.org/officeDocument/2006/relationships/hyperlink" Target="http://ufo.ulntc.ru:8080/dokumenty/vneseniya-izmenenij-v-zakon-o-byudzhete/2022-god" TargetMode="External"/><Relationship Id="rId59" Type="http://schemas.openxmlformats.org/officeDocument/2006/relationships/hyperlink" Target="https://www.ofukem.ru/budget/laws2022-2024/" TargetMode="External"/><Relationship Id="rId67" Type="http://schemas.openxmlformats.org/officeDocument/2006/relationships/hyperlink" Target="https://minfin.khabkrai.ru/portal/Show/Category/34?page=1&amp;ItemId=227&amp;filterYear=2022" TargetMode="External"/><Relationship Id="rId20" Type="http://schemas.openxmlformats.org/officeDocument/2006/relationships/hyperlink" Target="https://dfei.adm-nao.ru/zakony-o-byudzhete/" TargetMode="External"/><Relationship Id="rId41" Type="http://schemas.openxmlformats.org/officeDocument/2006/relationships/hyperlink" Target="http://mf.nnov.ru/index.php?option=com_k2&amp;view=item&amp;id=1509:zakony-ob-oblastnom-byudzhete-na-ocherednoj-finansovyj-god-i-na-planovyj-period&amp;Itemid=553" TargetMode="External"/><Relationship Id="rId54" Type="http://schemas.openxmlformats.org/officeDocument/2006/relationships/hyperlink" Target="https://minfin.rtyva.ru/node/22942/" TargetMode="External"/><Relationship Id="rId62" Type="http://schemas.openxmlformats.org/officeDocument/2006/relationships/hyperlink" Target="https://depfin.tomsk.gov.ru/documents/front" TargetMode="External"/><Relationship Id="rId70" Type="http://schemas.openxmlformats.org/officeDocument/2006/relationships/hyperlink" Target="https://openbudget.sakhminfin.ru/Menu/Page/599" TargetMode="External"/><Relationship Id="rId75" Type="http://schemas.openxmlformats.org/officeDocument/2006/relationships/hyperlink" Target="https://minfin.rk.gov.ru/ru/structure/2021_09_16_12_27_biudzhet_na_2022_god_i_na_planovyi_period_2023_i_2024_godov" TargetMode="External"/><Relationship Id="rId1" Type="http://schemas.openxmlformats.org/officeDocument/2006/relationships/hyperlink" Target="http://bryanskoblfin.ru/Show/Category/10?ItemId=4" TargetMode="External"/><Relationship Id="rId6" Type="http://schemas.openxmlformats.org/officeDocument/2006/relationships/hyperlink" Target="http://beldepfin.ru/byudzhet-2022-2024/" TargetMode="External"/><Relationship Id="rId15" Type="http://schemas.openxmlformats.org/officeDocument/2006/relationships/hyperlink" Target="https://minfin.rkomi.ru/deyatelnost/byudjet/zakony-respubliki-komi-proekty-zakonov-o-respublikanskom-byudjete-respubliki-komi-i-vnesenii-izmeneniy-v-nego/byudjet-na-2022-2024-gody" TargetMode="External"/><Relationship Id="rId23" Type="http://schemas.openxmlformats.org/officeDocument/2006/relationships/hyperlink" Target="https://minfin.astrobl.ru/napravleniya-deyatelnosti/zakony-o-biudzete-astraxanskoi-oblasti" TargetMode="External"/><Relationship Id="rId28" Type="http://schemas.openxmlformats.org/officeDocument/2006/relationships/hyperlink" Target="https://volgafin.volgograd.ru/norms/acts/17581/" TargetMode="External"/><Relationship Id="rId36" Type="http://schemas.openxmlformats.org/officeDocument/2006/relationships/hyperlink" Target="https://www.mfur.ru/budjet/ispolnenie/zakon/2022-god.php" TargetMode="External"/><Relationship Id="rId49" Type="http://schemas.openxmlformats.org/officeDocument/2006/relationships/hyperlink" Target="https://admtyumen.ru/ogv_ru/finance/finance/bugjet.htm" TargetMode="External"/><Relationship Id="rId57" Type="http://schemas.openxmlformats.org/officeDocument/2006/relationships/hyperlink" Target="http://minfin.krskstate.ru/openbudget/law" TargetMode="External"/><Relationship Id="rId10" Type="http://schemas.openxmlformats.org/officeDocument/2006/relationships/hyperlink" Target="https://minfin.ryazangov.ru/documents/documents_RO/zakony-ob-oblastnom-byudzhete-ryazanskoy-oblasti/index.php" TargetMode="External"/><Relationship Id="rId31" Type="http://schemas.openxmlformats.org/officeDocument/2006/relationships/hyperlink" Target="http://minfin.alania.gov.ru/index.php/activity/budgetprojectslaws/budgetlaws" TargetMode="External"/><Relationship Id="rId44" Type="http://schemas.openxmlformats.org/officeDocument/2006/relationships/hyperlink" Target="https://minfin-samara.ru/2022-2024/" TargetMode="External"/><Relationship Id="rId52" Type="http://schemas.openxmlformats.org/officeDocument/2006/relationships/hyperlink" Target="https://www.yamalfin.ru/index.php?option=com_content&amp;view=category&amp;id=240:2022-03-16-11-37-24&amp;Itemid=147&amp;layout=default" TargetMode="External"/><Relationship Id="rId60" Type="http://schemas.openxmlformats.org/officeDocument/2006/relationships/hyperlink" Target="https://mfnso.nso.ru/page/3777" TargetMode="External"/><Relationship Id="rId65" Type="http://schemas.openxmlformats.org/officeDocument/2006/relationships/hyperlink" Target="https://budgetzab.75.ru/Page/BudgLaw?ItemId=14&amp;show_title=on" TargetMode="External"/><Relationship Id="rId73" Type="http://schemas.openxmlformats.org/officeDocument/2006/relationships/hyperlink" Target="https://fincom.gov.spb.ru/budget/info/acts/1" TargetMode="External"/><Relationship Id="rId78" Type="http://schemas.openxmlformats.org/officeDocument/2006/relationships/hyperlink" Target="https://minfin.kbr.ru/activity/byudzhet/" TargetMode="External"/><Relationship Id="rId81" Type="http://schemas.openxmlformats.org/officeDocument/2006/relationships/printerSettings" Target="../printerSettings/printerSettings10.bin"/><Relationship Id="rId4" Type="http://schemas.openxmlformats.org/officeDocument/2006/relationships/hyperlink" Target="https://df.ivanovoobl.ru/regionalnye-finansy/zakon-ob-oblastnom-byudzhete/proekty-zakonov-o-vnesenii-izmeneniy-v-zakon-o-byudzhete/" TargetMode="External"/><Relationship Id="rId9" Type="http://schemas.openxmlformats.org/officeDocument/2006/relationships/hyperlink" Target="https://orel-region.ru/index.php?head=20&amp;part=25&amp;in=131" TargetMode="External"/><Relationship Id="rId13" Type="http://schemas.openxmlformats.org/officeDocument/2006/relationships/hyperlink" Target="https://www.yarregion.ru/depts/depfin/tmpPages/docs.aspx" TargetMode="External"/><Relationship Id="rId18" Type="http://schemas.openxmlformats.org/officeDocument/2006/relationships/hyperlink" Target="https://minfin.gov-murman.ru/open-budget/regional_budget/law_of_budget/" TargetMode="External"/><Relationship Id="rId39" Type="http://schemas.openxmlformats.org/officeDocument/2006/relationships/hyperlink" Target="https://mfin.permkrai.ru/deyatelnost/byudzhet-permskogo-kraya/dokumenty-o-byudzhete" TargetMode="External"/><Relationship Id="rId34" Type="http://schemas.openxmlformats.org/officeDocument/2006/relationships/hyperlink" Target="https://www.minfinrm.ru/norm-akty-new/zakony/norm-prav-akty/budget-2022/" TargetMode="External"/><Relationship Id="rId50" Type="http://schemas.openxmlformats.org/officeDocument/2006/relationships/hyperlink" Target="https://www.minfin74.ru/mBudget/law/" TargetMode="External"/><Relationship Id="rId55" Type="http://schemas.openxmlformats.org/officeDocument/2006/relationships/hyperlink" Target="https://r-19.ru/authorities/ministry-of-finance-of-the-republic-of-khakassia/docs/byudzhet-respubliki-khakasiya/" TargetMode="External"/><Relationship Id="rId76" Type="http://schemas.openxmlformats.org/officeDocument/2006/relationships/hyperlink" Target="https://ob.sev.gov.ru/dokumenty/izmeneniya-v-budzhet/2022-2024-gg" TargetMode="External"/><Relationship Id="rId7" Type="http://schemas.openxmlformats.org/officeDocument/2006/relationships/hyperlink" Target="http://ufin48.ru/Show/Category/63?ItemId=47&amp;headingId=3" TargetMode="External"/><Relationship Id="rId71" Type="http://schemas.openxmlformats.org/officeDocument/2006/relationships/hyperlink" Target="https://www.eao.ru/isp-vlast/departament-finansov-pravitelstva-evreyskoy-avtonomnoy-oblasti/byudzhet/" TargetMode="External"/><Relationship Id="rId2" Type="http://schemas.openxmlformats.org/officeDocument/2006/relationships/hyperlink" Target="https://dtf.avo.ru/zakony-vladimirskoj-oblasti" TargetMode="External"/><Relationship Id="rId29" Type="http://schemas.openxmlformats.org/officeDocument/2006/relationships/hyperlink" Target="http://minfinrd.ru/svedeniya_ob_ispolzovanii_vydelyaemykh_byudzhetnykh_sredstv" TargetMode="External"/><Relationship Id="rId24" Type="http://schemas.openxmlformats.org/officeDocument/2006/relationships/hyperlink" Target="https://minfin.donland.ru/activity/7027/" TargetMode="External"/><Relationship Id="rId40" Type="http://schemas.openxmlformats.org/officeDocument/2006/relationships/hyperlink" Target="https://www.minfin.kirov.ru/otkrytyy-byudzhet/dlya-spetsialistov/oblastnoy-byudzhet/%d0%9f%d0%bb%d0%b0%d0%bd%d0%b8%d1%80%d0%be%d0%b2%d0%b0%d0%bd%d0%b8%d0%b5%20%d0%b1%d1%8e%d0%b4%d0%b6%d0%b5%d1%82%d0%b0/" TargetMode="External"/><Relationship Id="rId45" Type="http://schemas.openxmlformats.org/officeDocument/2006/relationships/hyperlink" Target="https://minfin.saratov.gov.ru/budget/zakon-o-byudzhete/zakon-ob-oblastnom-byudzhete/zakon-ob-oblastnom-byudzhete-2022-2024-g" TargetMode="External"/><Relationship Id="rId66" Type="http://schemas.openxmlformats.org/officeDocument/2006/relationships/hyperlink" Target="https://www.kamgov.ru/minfin/budzet-2022" TargetMode="Externa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df.gov35.ru/otkrytyy-byudzhet/zakony-ob-oblastnom-byudzhete/2022/" TargetMode="External"/><Relationship Id="rId21" Type="http://schemas.openxmlformats.org/officeDocument/2006/relationships/hyperlink" Target="https://minfin01-maykop.ru/Show/Category/74?ItemId=272" TargetMode="External"/><Relationship Id="rId42" Type="http://schemas.openxmlformats.org/officeDocument/2006/relationships/hyperlink" Target="https://mf.orb.ru/activity/11097/" TargetMode="External"/><Relationship Id="rId47" Type="http://schemas.openxmlformats.org/officeDocument/2006/relationships/hyperlink" Target="http://www.finupr.kurganobl.ru/index.php?test=bud22" TargetMode="External"/><Relationship Id="rId63" Type="http://schemas.openxmlformats.org/officeDocument/2006/relationships/hyperlink" Target="https://open.budget.govrb.ru/dokumenty" TargetMode="External"/><Relationship Id="rId68" Type="http://schemas.openxmlformats.org/officeDocument/2006/relationships/hyperlink" Target="http://ob.fin.amurobl.ru/dokumenty/zakon/aktualnaya_redakcia/2022" TargetMode="External"/><Relationship Id="rId16" Type="http://schemas.openxmlformats.org/officeDocument/2006/relationships/hyperlink" Target="https://dvinaland.ru/budget/zakon/" TargetMode="External"/><Relationship Id="rId11" Type="http://schemas.openxmlformats.org/officeDocument/2006/relationships/hyperlink" Target="https://fin.tmbreg.ru/6347/2010/9821.html" TargetMode="External"/><Relationship Id="rId32" Type="http://schemas.openxmlformats.org/officeDocument/2006/relationships/hyperlink" Target="https://openbudsk.ru/vnesenie-izm18/" TargetMode="External"/><Relationship Id="rId37" Type="http://schemas.openxmlformats.org/officeDocument/2006/relationships/hyperlink" Target="https://ebudget.primorsky.ru/Page/BudgLaw?project=0&amp;ItemId=1472&amp;show_title=on" TargetMode="External"/><Relationship Id="rId53" Type="http://schemas.openxmlformats.org/officeDocument/2006/relationships/hyperlink" Target="https://minfin-altai.ru/deyatelnost/proekt-byudzheta-zakony-o-byudzhete-zakony-ob-ispolnenii-byudzheta/2022-2024/" TargetMode="External"/><Relationship Id="rId58" Type="http://schemas.openxmlformats.org/officeDocument/2006/relationships/hyperlink" Target="https://irkobl.ru/sites/minfin/activity/obl/" TargetMode="External"/><Relationship Id="rId74" Type="http://schemas.openxmlformats.org/officeDocument/2006/relationships/hyperlink" Target="https://fincom.gov.spb.ru/budget/info/acts/1" TargetMode="External"/><Relationship Id="rId79" Type="http://schemas.openxmlformats.org/officeDocument/2006/relationships/hyperlink" Target="https://minfin.kbr.ru/activity/byudzhet/" TargetMode="External"/><Relationship Id="rId5" Type="http://schemas.openxmlformats.org/officeDocument/2006/relationships/hyperlink" Target="http://beldepfin.ru/byudzhet-2022-2024/" TargetMode="External"/><Relationship Id="rId61" Type="http://schemas.openxmlformats.org/officeDocument/2006/relationships/hyperlink" Target="https://mf.omskportal.ru/oiv/mf/otrasl/otkrbudg/obl-budget/2022-2024" TargetMode="External"/><Relationship Id="rId82" Type="http://schemas.openxmlformats.org/officeDocument/2006/relationships/printerSettings" Target="../printerSettings/printerSettings11.bin"/><Relationship Id="rId19" Type="http://schemas.openxmlformats.org/officeDocument/2006/relationships/hyperlink" Target="https://minfin.novreg.ru/aktualizirovannaya-redaktciya-oblastnogo-zakona-o-byudzhete.html" TargetMode="External"/><Relationship Id="rId14" Type="http://schemas.openxmlformats.org/officeDocument/2006/relationships/hyperlink" Target="http://minfin.karelia.ru/zakon-o-bjudzhete-6/" TargetMode="External"/><Relationship Id="rId22" Type="http://schemas.openxmlformats.org/officeDocument/2006/relationships/hyperlink" Target="https://minfin.krasnodar.ru/activity/byudzhet/zakony-o-kraevom-byudzhete/year-2022" TargetMode="External"/><Relationship Id="rId27" Type="http://schemas.openxmlformats.org/officeDocument/2006/relationships/hyperlink" Target="http://minfin.kalmregion.ru/deyatelnost/byudzhet-respubliki-kalmykiya/" TargetMode="External"/><Relationship Id="rId30" Type="http://schemas.openxmlformats.org/officeDocument/2006/relationships/hyperlink" Target="https://minfin09.ru/category/2022-%d0%b3%d0%be%d0%b4/" TargetMode="External"/><Relationship Id="rId35" Type="http://schemas.openxmlformats.org/officeDocument/2006/relationships/hyperlink" Target="https://minfin.tatarstan.ru/vnesenie-izmeneniy-v-zakon-o-byudzhete.htm?page=1" TargetMode="External"/><Relationship Id="rId43" Type="http://schemas.openxmlformats.org/officeDocument/2006/relationships/hyperlink" Target="https://finance.pnzreg.ru/docs/bpo/aktualnye-redaktsii-zakona/" TargetMode="External"/><Relationship Id="rId48" Type="http://schemas.openxmlformats.org/officeDocument/2006/relationships/hyperlink" Target="https://minfin.midural.ru/document/category/20" TargetMode="External"/><Relationship Id="rId56" Type="http://schemas.openxmlformats.org/officeDocument/2006/relationships/hyperlink" Target="https://minfin.alregn.ru/bud/z2022/" TargetMode="External"/><Relationship Id="rId64" Type="http://schemas.openxmlformats.org/officeDocument/2006/relationships/hyperlink" Target="https://minfin.sakha.gov.ru/zakony-o-bjudzhete/2022-2024-gg" TargetMode="External"/><Relationship Id="rId69" Type="http://schemas.openxmlformats.org/officeDocument/2006/relationships/hyperlink" Target="https://openbudget.49gov.ru/dokumenty" TargetMode="External"/><Relationship Id="rId77" Type="http://schemas.openxmlformats.org/officeDocument/2006/relationships/hyperlink" Target="https://ob.sev.gov.ru/dokumenty/izmeneniya-v-budzhet/2022-2024-gg" TargetMode="External"/><Relationship Id="rId8" Type="http://schemas.openxmlformats.org/officeDocument/2006/relationships/hyperlink" Target="https://budget.mosreg.ru/byudzhet-dlya-grazhdan/izmeneniya-v-zakon-o-byudzhete-mo/" TargetMode="External"/><Relationship Id="rId51" Type="http://schemas.openxmlformats.org/officeDocument/2006/relationships/hyperlink" Target="https://depfin.admhmao.ru/otkrytyy-byudzhet/" TargetMode="External"/><Relationship Id="rId72" Type="http://schemas.openxmlformats.org/officeDocument/2006/relationships/hyperlink" Target="https://df.ivanovoobl.ru/regionalnye-finansy/zakon-ob-oblastnom-byudzhete/" TargetMode="External"/><Relationship Id="rId80" Type="http://schemas.openxmlformats.org/officeDocument/2006/relationships/hyperlink" Target="http://forcitizens.ru/o-byudzhete/dokumentatsiya" TargetMode="External"/><Relationship Id="rId3" Type="http://schemas.openxmlformats.org/officeDocument/2006/relationships/hyperlink" Target="https://www.govvrn.ru/npafin?p_p_id=Foldersanddocuments_WAR_foldersanddocumentsportlet&amp;p_p_lifecycle=0&amp;p_p_state=normal&amp;p_p_mode=view&amp;folderId=6543804" TargetMode="External"/><Relationship Id="rId12" Type="http://schemas.openxmlformats.org/officeDocument/2006/relationships/hyperlink" Target="https://dfto.ru/razdel/zakon-o-budgete/zakon-o-byudjete" TargetMode="External"/><Relationship Id="rId17" Type="http://schemas.openxmlformats.org/officeDocument/2006/relationships/hyperlink" Target="http://budget.lenreg.ru/documents/?page=0&amp;sortOrder=&amp;type=&amp;sortName=&amp;sortDate=" TargetMode="External"/><Relationship Id="rId25" Type="http://schemas.openxmlformats.org/officeDocument/2006/relationships/hyperlink" Target="http://portal.tverfin.ru/Show/Category/5?page=1&amp;ItemId=271&amp;filterYear=2022" TargetMode="External"/><Relationship Id="rId33" Type="http://schemas.openxmlformats.org/officeDocument/2006/relationships/hyperlink" Target="https://minfin.bashkortostan.ru/activity/2870/" TargetMode="External"/><Relationship Id="rId38" Type="http://schemas.openxmlformats.org/officeDocument/2006/relationships/hyperlink" Target="https://budget.cap.ru/Show/Category/308?ItemId=988" TargetMode="External"/><Relationship Id="rId46" Type="http://schemas.openxmlformats.org/officeDocument/2006/relationships/hyperlink" Target="http://ufo.ulntc.ru:8080/dokumenty/vneseniya-izmenenij-v-zakon-o-byudzhete/2022-god" TargetMode="External"/><Relationship Id="rId59" Type="http://schemas.openxmlformats.org/officeDocument/2006/relationships/hyperlink" Target="https://www.ofukem.ru/budget/laws2022-2024/" TargetMode="External"/><Relationship Id="rId67" Type="http://schemas.openxmlformats.org/officeDocument/2006/relationships/hyperlink" Target="https://minfin.khabkrai.ru/portal/Show/Category/34?page=1&amp;ItemId=227&amp;filterYear=2022" TargetMode="External"/><Relationship Id="rId20" Type="http://schemas.openxmlformats.org/officeDocument/2006/relationships/hyperlink" Target="https://dfei.adm-nao.ru/zakony-o-byudzhete/" TargetMode="External"/><Relationship Id="rId41" Type="http://schemas.openxmlformats.org/officeDocument/2006/relationships/hyperlink" Target="http://mf.nnov.ru/index.php?option=com_k2&amp;view=item&amp;id=1509:zakony-ob-oblastnom-byudzhete-na-ocherednoj-finansovyj-god-i-na-planovyj-period&amp;Itemid=553" TargetMode="External"/><Relationship Id="rId54" Type="http://schemas.openxmlformats.org/officeDocument/2006/relationships/hyperlink" Target="https://minfin.rtyva.ru/node/22942/" TargetMode="External"/><Relationship Id="rId62" Type="http://schemas.openxmlformats.org/officeDocument/2006/relationships/hyperlink" Target="https://depfin.tomsk.gov.ru/documents/front" TargetMode="External"/><Relationship Id="rId70" Type="http://schemas.openxmlformats.org/officeDocument/2006/relationships/hyperlink" Target="https://openbudget.sakhminfin.ru/Menu/Page/599" TargetMode="External"/><Relationship Id="rId75" Type="http://schemas.openxmlformats.org/officeDocument/2006/relationships/hyperlink" Target="https://minfin39.ru/budget/process/last/" TargetMode="External"/><Relationship Id="rId1" Type="http://schemas.openxmlformats.org/officeDocument/2006/relationships/hyperlink" Target="http://bryanskoblfin.ru/Show/Category/10?ItemId=4" TargetMode="External"/><Relationship Id="rId6" Type="http://schemas.openxmlformats.org/officeDocument/2006/relationships/hyperlink" Target="http://depfin.adm44.ru/Budget/Zakon/Zakon22/" TargetMode="External"/><Relationship Id="rId15" Type="http://schemas.openxmlformats.org/officeDocument/2006/relationships/hyperlink" Target="https://minfin.rkomi.ru/deyatelnost/byudjet/zakony-respubliki-komi-proekty-zakonov-o-respublikanskom-byudjete-respubliki-komi-i-vnesenii-izmeneniy-v-nego/byudjet-na-2022-2024-gody" TargetMode="External"/><Relationship Id="rId23" Type="http://schemas.openxmlformats.org/officeDocument/2006/relationships/hyperlink" Target="https://minfin.astrobl.ru/napravleniya-deyatelnosti/zakony-o-biudzete-astraxanskoi-oblasti" TargetMode="External"/><Relationship Id="rId28" Type="http://schemas.openxmlformats.org/officeDocument/2006/relationships/hyperlink" Target="https://volgafin.volgograd.ru/norms/acts/17581/" TargetMode="External"/><Relationship Id="rId36" Type="http://schemas.openxmlformats.org/officeDocument/2006/relationships/hyperlink" Target="https://www.mfur.ru/budjet/ispolnenie/zakon/2022-god.php" TargetMode="External"/><Relationship Id="rId49" Type="http://schemas.openxmlformats.org/officeDocument/2006/relationships/hyperlink" Target="https://admtyumen.ru/ogv_ru/finance/finance/bugjet.htm" TargetMode="External"/><Relationship Id="rId57" Type="http://schemas.openxmlformats.org/officeDocument/2006/relationships/hyperlink" Target="http://minfin.krskstate.ru/openbudget/law" TargetMode="External"/><Relationship Id="rId10" Type="http://schemas.openxmlformats.org/officeDocument/2006/relationships/hyperlink" Target="https://minfin.ryazangov.ru/documents/documents_RO/zakony-ob-oblastnom-byudzhete-ryazanskoy-oblasti/index.php" TargetMode="External"/><Relationship Id="rId31" Type="http://schemas.openxmlformats.org/officeDocument/2006/relationships/hyperlink" Target="http://minfin.alania.gov.ru/index.php/activity/budgetprojectslaws/budgetlaws" TargetMode="External"/><Relationship Id="rId44" Type="http://schemas.openxmlformats.org/officeDocument/2006/relationships/hyperlink" Target="https://minfin-samara.ru/2022-2024/" TargetMode="External"/><Relationship Id="rId52" Type="http://schemas.openxmlformats.org/officeDocument/2006/relationships/hyperlink" Target="https://www.yamalfin.ru/index.php?option=com_content&amp;view=category&amp;id=240:2022-03-16-11-37-24&amp;Itemid=147&amp;layout=default" TargetMode="External"/><Relationship Id="rId60" Type="http://schemas.openxmlformats.org/officeDocument/2006/relationships/hyperlink" Target="https://mfnso.nso.ru/page/3777" TargetMode="External"/><Relationship Id="rId65" Type="http://schemas.openxmlformats.org/officeDocument/2006/relationships/hyperlink" Target="https://budgetzab.75.ru/Page/BudgLaw?ItemId=14&amp;show_title=on" TargetMode="External"/><Relationship Id="rId73" Type="http://schemas.openxmlformats.org/officeDocument/2006/relationships/hyperlink" Target="https://kursk.ru/region/economy/finansy/oblastnoy-byudzhet/" TargetMode="External"/><Relationship Id="rId78" Type="http://schemas.openxmlformats.org/officeDocument/2006/relationships/hyperlink" Target="https://mfri.ru/%d0%b4%d0%b5%d1%8f%d1%82%d0%b5%d0%bb%d1%8c%d0%bd%d0%be%d1%81%d1%82%d1%8c/%d0%be%d1%82%d0%ba%d1%80%d1%8b%d1%82%d1%8b%d0%b9-%d0%b1%d1%8e%d0%b4%d0%b6%d0%b5%d1%82/%d0%b1%d1%8e%d0%b4%d0%b6%d0%b5%d1%82-6-2/" TargetMode="External"/><Relationship Id="rId81" Type="http://schemas.openxmlformats.org/officeDocument/2006/relationships/hyperlink" Target="https://mari-el.gov.ru/ministries/minfin/pages/ZakRespORespBudg/" TargetMode="External"/><Relationship Id="rId4" Type="http://schemas.openxmlformats.org/officeDocument/2006/relationships/hyperlink" Target="https://minfin.admoblkaluga.ru/page/oblastnoy-byudzhet-na-ocherednoy-finansovyy-god-i-na-planovyy-period-/" TargetMode="External"/><Relationship Id="rId9" Type="http://schemas.openxmlformats.org/officeDocument/2006/relationships/hyperlink" Target="https://orel-region.ru/index.php?head=20&amp;part=25&amp;in=131" TargetMode="External"/><Relationship Id="rId13" Type="http://schemas.openxmlformats.org/officeDocument/2006/relationships/hyperlink" Target="https://www.yarregion.ru/depts/depfin/tmpPages/docs.aspx" TargetMode="External"/><Relationship Id="rId18" Type="http://schemas.openxmlformats.org/officeDocument/2006/relationships/hyperlink" Target="https://minfin.gov-murman.ru/open-budget/regional_budget/law_of_budget/" TargetMode="External"/><Relationship Id="rId39" Type="http://schemas.openxmlformats.org/officeDocument/2006/relationships/hyperlink" Target="https://mfin.permkrai.ru/deyatelnost/byudzhet-permskogo-kraya/dokumenty-o-byudzhete" TargetMode="External"/><Relationship Id="rId34" Type="http://schemas.openxmlformats.org/officeDocument/2006/relationships/hyperlink" Target="https://www.minfinrm.ru/norm-akty-new/zakony/norm-prav-akty/budget-2022/" TargetMode="External"/><Relationship Id="rId50" Type="http://schemas.openxmlformats.org/officeDocument/2006/relationships/hyperlink" Target="https://www.minfin74.ru/mBudget/law/" TargetMode="External"/><Relationship Id="rId55" Type="http://schemas.openxmlformats.org/officeDocument/2006/relationships/hyperlink" Target="https://r-19.ru/authorities/ministry-of-finance-of-the-republic-of-khakassia/docs/byudzhet-respubliki-khakasiya/" TargetMode="External"/><Relationship Id="rId76" Type="http://schemas.openxmlformats.org/officeDocument/2006/relationships/hyperlink" Target="https://minfin.rk.gov.ru/ru/structure/2021_09_16_12_27_biudzhet_na_2022_god_i_na_planovyi_period_2023_i_2024_godov" TargetMode="External"/><Relationship Id="rId7" Type="http://schemas.openxmlformats.org/officeDocument/2006/relationships/hyperlink" Target="http://ufin48.ru/Show/Category/63?ItemId=47&amp;headingId=3" TargetMode="External"/><Relationship Id="rId71" Type="http://schemas.openxmlformats.org/officeDocument/2006/relationships/hyperlink" Target="https://www.eao.ru/isp-vlast/departament-finansov-pravitelstva-evreyskoy-avtonomnoy-oblasti/byudzhet/" TargetMode="External"/><Relationship Id="rId2" Type="http://schemas.openxmlformats.org/officeDocument/2006/relationships/hyperlink" Target="https://dtf.avo.ru/zakony-vladimirskoj-oblasti" TargetMode="External"/><Relationship Id="rId29" Type="http://schemas.openxmlformats.org/officeDocument/2006/relationships/hyperlink" Target="http://minfinrd.ru/svedeniya_ob_ispolzovanii_vydelyaemykh_byudzhetnykh_sredstv" TargetMode="External"/><Relationship Id="rId24" Type="http://schemas.openxmlformats.org/officeDocument/2006/relationships/hyperlink" Target="https://minfin.donland.ru/activity/7027/" TargetMode="External"/><Relationship Id="rId40" Type="http://schemas.openxmlformats.org/officeDocument/2006/relationships/hyperlink" Target="https://www.minfin.kirov.ru/otkrytyy-byudzhet/dlya-spetsialistov/oblastnoy-byudzhet/%d0%9f%d0%bb%d0%b0%d0%bd%d0%b8%d1%80%d0%be%d0%b2%d0%b0%d0%bd%d0%b8%d0%b5%20%d0%b1%d1%8e%d0%b4%d0%b6%d0%b5%d1%82%d0%b0/" TargetMode="External"/><Relationship Id="rId45" Type="http://schemas.openxmlformats.org/officeDocument/2006/relationships/hyperlink" Target="https://minfin.saratov.gov.ru/budget/zakon-o-byudzhete/zakon-ob-oblastnom-byudzhete/zakon-ob-oblastnom-byudzhete-2022-2024-g" TargetMode="External"/><Relationship Id="rId66" Type="http://schemas.openxmlformats.org/officeDocument/2006/relationships/hyperlink" Target="https://www.kamgov.ru/minfin/budzet-202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minfin.saratov.gov.ru/budget/zakon-o-byudzhete/zakon-ob-oblastnom-byudzhete/zakon-ob-oblastnom-byudzhete-2022-2024-g" TargetMode="External"/><Relationship Id="rId21" Type="http://schemas.openxmlformats.org/officeDocument/2006/relationships/hyperlink" Target="https://budget.mosreg.ru/byudzhet-dlya-grazhdan/izmeneniya-v-zakon-o-byudzhete-mo/" TargetMode="External"/><Relationship Id="rId42" Type="http://schemas.openxmlformats.org/officeDocument/2006/relationships/hyperlink" Target="https://minfin.rkomi.ru/deyatelnost/byudjet/zakony-respubliki-komi-proekty-zakonov-o-respublikanskom-byudjete-respubliki-komi-i-vnesenii-izmeneniy-v-nego/byudjet-na-2022-2024-gody" TargetMode="External"/><Relationship Id="rId63" Type="http://schemas.openxmlformats.org/officeDocument/2006/relationships/hyperlink" Target="http://ufin48.ru/Show/Category/63?page=1&amp;headingId=4&amp;ItemId=46" TargetMode="External"/><Relationship Id="rId84" Type="http://schemas.openxmlformats.org/officeDocument/2006/relationships/hyperlink" Target="https://parlament09.ru/services/zakonotvorchestvo/zakonoproekty/" TargetMode="External"/><Relationship Id="rId138" Type="http://schemas.openxmlformats.org/officeDocument/2006/relationships/hyperlink" Target="https://khural.rtyva.ru/docs/laws/" TargetMode="External"/><Relationship Id="rId159" Type="http://schemas.openxmlformats.org/officeDocument/2006/relationships/hyperlink" Target="https://hural-buryatia.ru/deyatelnost/zakonodatelnaya/proekty-normativno-pravovykh-aktov/" TargetMode="External"/><Relationship Id="rId170" Type="http://schemas.openxmlformats.org/officeDocument/2006/relationships/hyperlink" Target="http://openbudget.kamgov.ru/" TargetMode="External"/><Relationship Id="rId191" Type="http://schemas.openxmlformats.org/officeDocument/2006/relationships/hyperlink" Target="https://budget.gov.spb.ru/" TargetMode="External"/><Relationship Id="rId107" Type="http://schemas.openxmlformats.org/officeDocument/2006/relationships/hyperlink" Target="https://www.zsno.ru/law/laws-of-region-and-decisions/index.php" TargetMode="External"/><Relationship Id="rId11" Type="http://schemas.openxmlformats.org/officeDocument/2006/relationships/hyperlink" Target="https://www.ivoblduma.ru/zakony/proekty-zakonov/" TargetMode="External"/><Relationship Id="rId32" Type="http://schemas.openxmlformats.org/officeDocument/2006/relationships/hyperlink" Target="http://www.tulaoblduma.ru/laws_intranet/" TargetMode="External"/><Relationship Id="rId53" Type="http://schemas.openxmlformats.org/officeDocument/2006/relationships/hyperlink" Target="https://dfei.adm-nao.ru/zakony-o-byudzhete/" TargetMode="External"/><Relationship Id="rId74" Type="http://schemas.openxmlformats.org/officeDocument/2006/relationships/hyperlink" Target="http://minfin.kalmregion.ru/deyatelnost/byudzhet-respubliki-kalmykiya/proekty-zakonov-o-respublikanskom-byudzhete/" TargetMode="External"/><Relationship Id="rId128" Type="http://schemas.openxmlformats.org/officeDocument/2006/relationships/hyperlink" Target="https://zs74.ru/budget" TargetMode="External"/><Relationship Id="rId149" Type="http://schemas.openxmlformats.org/officeDocument/2006/relationships/hyperlink" Target="https://www.ofukem.ru/budget/projects2022-2024/" TargetMode="External"/><Relationship Id="rId5" Type="http://schemas.openxmlformats.org/officeDocument/2006/relationships/hyperlink" Target="http://bryanskoblfin.ru/Show/Category/10?ItemId=4" TargetMode="External"/><Relationship Id="rId95" Type="http://schemas.openxmlformats.org/officeDocument/2006/relationships/hyperlink" Target="https://primorsky.ru/authorities/executive-agencies/departments/finance/laws.php" TargetMode="External"/><Relationship Id="rId160" Type="http://schemas.openxmlformats.org/officeDocument/2006/relationships/hyperlink" Target="https://egov-buryatia.ru/minfin/activities/directions/respublikanskiy-byudzhet/2022-2024/proekty-zakonov.php" TargetMode="External"/><Relationship Id="rId181" Type="http://schemas.openxmlformats.org/officeDocument/2006/relationships/hyperlink" Target="http://zseao.ru/search-zakonoproekt/" TargetMode="External"/><Relationship Id="rId22" Type="http://schemas.openxmlformats.org/officeDocument/2006/relationships/hyperlink" Target="https://oreloblsovet.ru/legislation/proektyi-zakonov.html" TargetMode="External"/><Relationship Id="rId43" Type="http://schemas.openxmlformats.org/officeDocument/2006/relationships/hyperlink" Target="https://www.aosd.ru/?dir=budget&amp;act=budget" TargetMode="External"/><Relationship Id="rId64" Type="http://schemas.openxmlformats.org/officeDocument/2006/relationships/hyperlink" Target="https://zsto.ru/index.php/739a50c4-47c1-81fa-060e-2232105925f8/5f51608f-f613-3c85-ce9f-e9a9410d8fa4" TargetMode="External"/><Relationship Id="rId118" Type="http://schemas.openxmlformats.org/officeDocument/2006/relationships/hyperlink" Target="http://ufo.ulntc.ru/index.php?mgf=budget/open_budget" TargetMode="External"/><Relationship Id="rId139" Type="http://schemas.openxmlformats.org/officeDocument/2006/relationships/hyperlink" Target="https://vs19.ru/lawmaking/bills/archive/1" TargetMode="External"/><Relationship Id="rId85" Type="http://schemas.openxmlformats.org/officeDocument/2006/relationships/hyperlink" Target="https://minfin09.ru/category/load/%d0%b1%d1%8e%d0%b4%d0%b6%d0%b5%d1%82-%d1%80%d0%b5%d1%81%d0%bf%d1%83%d0%b1%d0%bb%d0%b8%d0%ba%d0%b8/2022/" TargetMode="External"/><Relationship Id="rId150" Type="http://schemas.openxmlformats.org/officeDocument/2006/relationships/hyperlink" Target="http://zsnso.ru/proekty-npa-vnesennye-v-zakonodatelnoe-sobranie-novosibirskoy-oblasti" TargetMode="External"/><Relationship Id="rId171" Type="http://schemas.openxmlformats.org/officeDocument/2006/relationships/hyperlink" Target="http://www.duma.khv.ru/?a=270100399" TargetMode="External"/><Relationship Id="rId192" Type="http://schemas.openxmlformats.org/officeDocument/2006/relationships/hyperlink" Target="https://minfin39.ru/budget/process/last/" TargetMode="External"/><Relationship Id="rId12" Type="http://schemas.openxmlformats.org/officeDocument/2006/relationships/hyperlink" Target="https://df.ivanovoobl.ru/regionalnye-finansy/zakon-ob-oblastnom-byudzhete/proekty-zakonov-o-vnesenii-izmeneniy-v-zakon-o-byudzhete/" TargetMode="External"/><Relationship Id="rId33" Type="http://schemas.openxmlformats.org/officeDocument/2006/relationships/hyperlink" Target="https://minfin.tularegion.ru/documents/?SECTION=1579" TargetMode="External"/><Relationship Id="rId108" Type="http://schemas.openxmlformats.org/officeDocument/2006/relationships/hyperlink" Target="https://www.zaksob.ru/activity/zasedaniya/" TargetMode="External"/><Relationship Id="rId129" Type="http://schemas.openxmlformats.org/officeDocument/2006/relationships/hyperlink" Target="https://open.minfin74.ru/documenty/zakon_o_budget/2022" TargetMode="External"/><Relationship Id="rId54" Type="http://schemas.openxmlformats.org/officeDocument/2006/relationships/hyperlink" Target="https://www.gshra.ru/zak-deyat/proekty/" TargetMode="External"/><Relationship Id="rId75" Type="http://schemas.openxmlformats.org/officeDocument/2006/relationships/hyperlink" Target="http://www.crimea.gov.ru/lawmaking-activity/laws-drafts" TargetMode="External"/><Relationship Id="rId96" Type="http://schemas.openxmlformats.org/officeDocument/2006/relationships/hyperlink" Target="https://ebudget.primorsky.ru/Page/BudgLaw?project=1&amp;ItemId=1471&amp;show_title=on&amp;expanded=1" TargetMode="External"/><Relationship Id="rId140" Type="http://schemas.openxmlformats.org/officeDocument/2006/relationships/hyperlink" Target="https://r-19.ru/authorities/ministry-of-finance-of-the-republic-of-khakassia/docs/byudzhet-respubliki-khakasiya/" TargetMode="External"/><Relationship Id="rId161" Type="http://schemas.openxmlformats.org/officeDocument/2006/relationships/hyperlink" Target="https://open.budget.govrb.ru/dokumenty" TargetMode="External"/><Relationship Id="rId182" Type="http://schemas.openxmlformats.org/officeDocument/2006/relationships/hyperlink" Target="https://www.eao.ru/isp-vlast/departament-finansov-pravitelstva-evreyskoy-avtonomnoy-oblasti/byudzhet/" TargetMode="External"/><Relationship Id="rId6" Type="http://schemas.openxmlformats.org/officeDocument/2006/relationships/hyperlink" Target="https://bryanskoblfin.ru/open/Show/Category/166?ItemId=257" TargetMode="External"/><Relationship Id="rId23" Type="http://schemas.openxmlformats.org/officeDocument/2006/relationships/hyperlink" Target="https://orel-region.ru/index.php?head=20&amp;part=25&amp;in=132" TargetMode="External"/><Relationship Id="rId119" Type="http://schemas.openxmlformats.org/officeDocument/2006/relationships/hyperlink" Target="http://ufo.ulntc.ru:8080/dokumenty/vneseniya-izmenenij-v-zakon-o-byudzhete/2022-god" TargetMode="External"/><Relationship Id="rId44" Type="http://schemas.openxmlformats.org/officeDocument/2006/relationships/hyperlink" Target="https://dvinaland.ru/budget/zakon/" TargetMode="External"/><Relationship Id="rId65" Type="http://schemas.openxmlformats.org/officeDocument/2006/relationships/hyperlink" Target="https://www.vologdazso.ru/actions/legislative_activity/draft-laws/search.php?name=%EE%E1%EB%E0%F1%F2%ED%EE%EC+%E1%FE%E4%E6%E5%F2%E5&amp;number=&amp;vnosit=&amp;otvetstv=" TargetMode="External"/><Relationship Id="rId86" Type="http://schemas.openxmlformats.org/officeDocument/2006/relationships/hyperlink" Target="http://minfin.alania.gov.ru/index.php/activity/budgetprojectslaws/budgetlaws" TargetMode="External"/><Relationship Id="rId130" Type="http://schemas.openxmlformats.org/officeDocument/2006/relationships/hyperlink" Target="https://depfin.admhmao.ru/otkrytyy-byudzhet/" TargetMode="External"/><Relationship Id="rId151" Type="http://schemas.openxmlformats.org/officeDocument/2006/relationships/hyperlink" Target="https://mfnso.nso.ru/page/3777" TargetMode="External"/><Relationship Id="rId172" Type="http://schemas.openxmlformats.org/officeDocument/2006/relationships/hyperlink" Target="https://minfin.khabkrai.ru/portal/Show/Category/184?page=1&amp;ItemId=497&amp;filterYear=2022" TargetMode="External"/><Relationship Id="rId193" Type="http://schemas.openxmlformats.org/officeDocument/2006/relationships/hyperlink" Target="https://sevzakon.ru/view/laws/bank_zakonoproektov/?start=0" TargetMode="External"/><Relationship Id="rId13" Type="http://schemas.openxmlformats.org/officeDocument/2006/relationships/hyperlink" Target="https://minfin.admoblkaluga.ru/page/oblastnoy-byudzhet-na-ocherednoy-finansovyy-god-i-na-planovyy-period-/" TargetMode="External"/><Relationship Id="rId109" Type="http://schemas.openxmlformats.org/officeDocument/2006/relationships/hyperlink" Target="https://mf.orb.ru/activity/11097/" TargetMode="External"/><Relationship Id="rId34" Type="http://schemas.openxmlformats.org/officeDocument/2006/relationships/hyperlink" Target="https://dfto.ru/razdel/zakon-o-budgete/zakon-o-byudjete" TargetMode="External"/><Relationship Id="rId55" Type="http://schemas.openxmlformats.org/officeDocument/2006/relationships/hyperlink" Target="https://minfin01-maykop.ru/Show/Category/74?ItemId=272" TargetMode="External"/><Relationship Id="rId76" Type="http://schemas.openxmlformats.org/officeDocument/2006/relationships/hyperlink" Target="https://minfin.rk.gov.ru/ru/structure/2021_09_16_12_27_biudzhet_na_2022_god_i_na_planovyi_period_2023_i_2024_godov" TargetMode="External"/><Relationship Id="rId97" Type="http://schemas.openxmlformats.org/officeDocument/2006/relationships/hyperlink" Target="https://www.gs.cap.ru/doc/laws?type=laws&amp;size=120" TargetMode="External"/><Relationship Id="rId120" Type="http://schemas.openxmlformats.org/officeDocument/2006/relationships/hyperlink" Target="http://www.zsuo.ru/zakony/proekty.html" TargetMode="External"/><Relationship Id="rId141" Type="http://schemas.openxmlformats.org/officeDocument/2006/relationships/hyperlink" Target="https://minfin.alregn.ru/projects/p2022/" TargetMode="External"/><Relationship Id="rId7" Type="http://schemas.openxmlformats.org/officeDocument/2006/relationships/hyperlink" Target="https://www.zsvo.ru/documents/38/" TargetMode="External"/><Relationship Id="rId162" Type="http://schemas.openxmlformats.org/officeDocument/2006/relationships/hyperlink" Target="https://iltumen.ru/documents?group=LAW_PASSPORT" TargetMode="External"/><Relationship Id="rId183" Type="http://schemas.openxmlformats.org/officeDocument/2006/relationships/hyperlink" Target="https://&#1076;&#1091;&#1084;&#1072;&#1095;&#1091;&#1082;&#1086;&#1090;&#1082;&#1080;.&#1088;&#1092;/documents/1.html" TargetMode="External"/><Relationship Id="rId2" Type="http://schemas.openxmlformats.org/officeDocument/2006/relationships/hyperlink" Target="https://mef.mosreg.ru/dokumenty/antikorrupcionnaya-ekspertiza?page=1" TargetMode="External"/><Relationship Id="rId29" Type="http://schemas.openxmlformats.org/officeDocument/2006/relationships/hyperlink" Target="https://fin.tmbreg.ru/6347/8130/9780.html" TargetMode="External"/><Relationship Id="rId24" Type="http://schemas.openxmlformats.org/officeDocument/2006/relationships/hyperlink" Target="http://depfin.orel-region.ru:8096/ebudget/Menu/Page/26" TargetMode="External"/><Relationship Id="rId40" Type="http://schemas.openxmlformats.org/officeDocument/2006/relationships/hyperlink" Target="https://budget.karelia.ru/byudzhet/dokumenty/2022-god" TargetMode="External"/><Relationship Id="rId45" Type="http://schemas.openxmlformats.org/officeDocument/2006/relationships/hyperlink" Target="https://lenoblzaks.ru/static/single/-rus-common-zakact-/loprojects" TargetMode="External"/><Relationship Id="rId66" Type="http://schemas.openxmlformats.org/officeDocument/2006/relationships/hyperlink" Target="https://df.gov35.ru/otkrytyy-byudzhet/zakony-ob-oblastnom-byudzhete/2022/" TargetMode="External"/><Relationship Id="rId87" Type="http://schemas.openxmlformats.org/officeDocument/2006/relationships/hyperlink" Target="https://www.minfinchr.ru/deyatelnost" TargetMode="External"/><Relationship Id="rId110" Type="http://schemas.openxmlformats.org/officeDocument/2006/relationships/hyperlink" Target="http://budget.orb.ru/" TargetMode="External"/><Relationship Id="rId115" Type="http://schemas.openxmlformats.org/officeDocument/2006/relationships/hyperlink" Target="https://srd.ru/index.php/component/docs/?view=pr_zaks&amp;menu=508&amp;selmenu=512&amp;limitstart=0" TargetMode="External"/><Relationship Id="rId131" Type="http://schemas.openxmlformats.org/officeDocument/2006/relationships/hyperlink" Target="https://www.dumahmao.ru/budget/budget2022-2024/lawsprojects/index.php" TargetMode="External"/><Relationship Id="rId136" Type="http://schemas.openxmlformats.org/officeDocument/2006/relationships/hyperlink" Target="https://minfin-altai.ru/deyatelnost/proekt-byudzheta-zakony-o-byudzhete-zakony-ob-ispolnenii-byudzheta/2022-2024/" TargetMode="External"/><Relationship Id="rId157" Type="http://schemas.openxmlformats.org/officeDocument/2006/relationships/hyperlink" Target="http://open.findep.org/" TargetMode="External"/><Relationship Id="rId178" Type="http://schemas.openxmlformats.org/officeDocument/2006/relationships/hyperlink" Target="http://doc.dumasakhalin.ru/chapter/projects" TargetMode="External"/><Relationship Id="rId61" Type="http://schemas.openxmlformats.org/officeDocument/2006/relationships/hyperlink" Target="https://minfin.donland.ru/documents/projects/" TargetMode="External"/><Relationship Id="rId82" Type="http://schemas.openxmlformats.org/officeDocument/2006/relationships/hyperlink" Target="http://nsrd.ru/dokumenty/proekti_normativno_pravovih_aktov/page/1" TargetMode="External"/><Relationship Id="rId152" Type="http://schemas.openxmlformats.org/officeDocument/2006/relationships/hyperlink" Target="https://openbudget.mfnso.ru/" TargetMode="External"/><Relationship Id="rId173" Type="http://schemas.openxmlformats.org/officeDocument/2006/relationships/hyperlink" Target="https://zs.amurobl.ru/map/" TargetMode="External"/><Relationship Id="rId194" Type="http://schemas.openxmlformats.org/officeDocument/2006/relationships/hyperlink" Target="https://fin.sev.gov.ru/" TargetMode="External"/><Relationship Id="rId199" Type="http://schemas.openxmlformats.org/officeDocument/2006/relationships/hyperlink" Target="https://gsmari.ru/activity/" TargetMode="External"/><Relationship Id="rId203" Type="http://schemas.openxmlformats.org/officeDocument/2006/relationships/printerSettings" Target="../printerSettings/printerSettings4.bin"/><Relationship Id="rId19" Type="http://schemas.openxmlformats.org/officeDocument/2006/relationships/hyperlink" Target="http://depfin.adm44.ru/info/law/proetjzko/" TargetMode="External"/><Relationship Id="rId14" Type="http://schemas.openxmlformats.org/officeDocument/2006/relationships/hyperlink" Target="https://www.zskaluga.ru/deyatelnost/zakonoproekty/?special=N" TargetMode="External"/><Relationship Id="rId30" Type="http://schemas.openxmlformats.org/officeDocument/2006/relationships/hyperlink" Target="https://&#1084;&#1080;&#1085;&#1092;&#1080;&#1085;.&#1090;&#1074;&#1077;&#1088;&#1089;&#1082;&#1072;&#1103;&#1086;&#1073;&#1083;&#1072;&#1089;&#1090;&#1100;.&#1088;&#1092;/np-baza/proekty-npa/" TargetMode="External"/><Relationship Id="rId35" Type="http://schemas.openxmlformats.org/officeDocument/2006/relationships/hyperlink" Target="http://www.yarduma.ru/activity/projects/" TargetMode="External"/><Relationship Id="rId56" Type="http://schemas.openxmlformats.org/officeDocument/2006/relationships/hyperlink" Target="https://minfin.krasnodar.ru/activity/byudzhet/zakony-o-kraevom-byudzhete/year-2022" TargetMode="External"/><Relationship Id="rId77" Type="http://schemas.openxmlformats.org/officeDocument/2006/relationships/hyperlink" Target="https://budget.rk.ifinmon.ru/dokumenty/zakon-o-byudzhete" TargetMode="External"/><Relationship Id="rId100" Type="http://schemas.openxmlformats.org/officeDocument/2006/relationships/hyperlink" Target="https://zakon.zsperm.ru/?q=%CE+%E2%ED%E5%F1%E5%ED%E8%E8+%E8%E7%EC%E5%ED%E5%ED%E8%E9+%E2+%C7%E0%EA%EE%ED+%CF%E5%F0%EC%F1%EA%EE%E3%EE+%EA%F0%E0%FF+%22%CE+%E1%FE%E4%E6%E5%F2%E5+%CF%E5%F0%EC%F1%EA%EE%E3%EE+%EA%F0%E0%FF+%ED%E0+2022&amp;how=d" TargetMode="External"/><Relationship Id="rId105" Type="http://schemas.openxmlformats.org/officeDocument/2006/relationships/hyperlink" Target="https://www.zsno.ru/law/laws-of-region-and-decisions/index.php" TargetMode="External"/><Relationship Id="rId126" Type="http://schemas.openxmlformats.org/officeDocument/2006/relationships/hyperlink" Target="http://smart.mfural.ru/ebudget/Menu/Page/1" TargetMode="External"/><Relationship Id="rId147" Type="http://schemas.openxmlformats.org/officeDocument/2006/relationships/hyperlink" Target="https://openbudget.irkobl.ru/ispolnenie-budgeta/law_project/" TargetMode="External"/><Relationship Id="rId168" Type="http://schemas.openxmlformats.org/officeDocument/2006/relationships/hyperlink" Target="https://zaksobr.kamchatka.ru/events/Zakony/Proekty-Zakonov-Kamchatskogo-kraya" TargetMode="External"/><Relationship Id="rId8" Type="http://schemas.openxmlformats.org/officeDocument/2006/relationships/hyperlink" Target="https://dtf.avo.ru/proekty-zakonov-vladimirskoj-oblasti" TargetMode="External"/><Relationship Id="rId51" Type="http://schemas.openxmlformats.org/officeDocument/2006/relationships/hyperlink" Target="https://minfin.novreg.ru/2022-god.html" TargetMode="External"/><Relationship Id="rId72" Type="http://schemas.openxmlformats.org/officeDocument/2006/relationships/hyperlink" Target="http://sdnao.ru/documents/bills/" TargetMode="External"/><Relationship Id="rId93" Type="http://schemas.openxmlformats.org/officeDocument/2006/relationships/hyperlink" Target="https://www.mfur.ru/budjet/ispolnenie/zakon/2022-god.php" TargetMode="External"/><Relationship Id="rId98" Type="http://schemas.openxmlformats.org/officeDocument/2006/relationships/hyperlink" Target="https://minfin.cap.ru/action/activity/byudzhet/respublikanskij-byudzhet-chuvashskoj-respubliki/2022-god" TargetMode="External"/><Relationship Id="rId121" Type="http://schemas.openxmlformats.org/officeDocument/2006/relationships/hyperlink" Target="http://www.kurganoblduma.ru/about/activity/doc/proekty/" TargetMode="External"/><Relationship Id="rId142" Type="http://schemas.openxmlformats.org/officeDocument/2006/relationships/hyperlink" Target="https://www.akzs.ru/activitys/sessions/" TargetMode="External"/><Relationship Id="rId163" Type="http://schemas.openxmlformats.org/officeDocument/2006/relationships/hyperlink" Target="http://budget.sakha.gov.ru/" TargetMode="External"/><Relationship Id="rId184" Type="http://schemas.openxmlformats.org/officeDocument/2006/relationships/hyperlink" Target="https://www.dumask.ru/law/zakonodatelnaya-deyatelnost/item/25584.html" TargetMode="External"/><Relationship Id="rId189" Type="http://schemas.openxmlformats.org/officeDocument/2006/relationships/hyperlink" Target="https://fin.smolensk.ru/open/pbudget/pz2022/" TargetMode="External"/><Relationship Id="rId3" Type="http://schemas.openxmlformats.org/officeDocument/2006/relationships/hyperlink" Target="http://www.smoloblduma.ru/work/an_b.php" TargetMode="External"/><Relationship Id="rId25" Type="http://schemas.openxmlformats.org/officeDocument/2006/relationships/hyperlink" Target="http://rznoblduma.ru/index.php?option=com_content&amp;view=article&amp;id=177&amp;Itemid=125" TargetMode="External"/><Relationship Id="rId46" Type="http://schemas.openxmlformats.org/officeDocument/2006/relationships/hyperlink" Target="https://finance.lenobl.ru/ru/pravovaya-baza/oblastnoe-zakondatelstvo/byudzhet-lo/ob2022/" TargetMode="External"/><Relationship Id="rId67" Type="http://schemas.openxmlformats.org/officeDocument/2006/relationships/hyperlink" Target="https://zaksob39.ru/activity/zakon/draft/" TargetMode="External"/><Relationship Id="rId116" Type="http://schemas.openxmlformats.org/officeDocument/2006/relationships/hyperlink" Target="https://minfin.saratov.gov.ru/ministerstvo/protivodejstvie-korruptsii/nezavisimaya-antikorruptsionnaya-ekspertiza" TargetMode="External"/><Relationship Id="rId137" Type="http://schemas.openxmlformats.org/officeDocument/2006/relationships/hyperlink" Target="https://minfin.rtyva.ru/node/22942/" TargetMode="External"/><Relationship Id="rId158" Type="http://schemas.openxmlformats.org/officeDocument/2006/relationships/hyperlink" Target="https://duma.tomsk.ru/calendar/zdto/2022/8?" TargetMode="External"/><Relationship Id="rId20" Type="http://schemas.openxmlformats.org/officeDocument/2006/relationships/hyperlink" Target="http://www.oblsovet.ru/legislation/" TargetMode="External"/><Relationship Id="rId41" Type="http://schemas.openxmlformats.org/officeDocument/2006/relationships/hyperlink" Target="http://gsrk1.rkomi.ru/Sessions/Default.aspx" TargetMode="External"/><Relationship Id="rId62" Type="http://schemas.openxmlformats.org/officeDocument/2006/relationships/hyperlink" Target="http://ob.minfin.donland.ru:8088/" TargetMode="External"/><Relationship Id="rId83" Type="http://schemas.openxmlformats.org/officeDocument/2006/relationships/hyperlink" Target="https://www.mfri.ru/index.php/open-budget/vnesenie-izmenenij-v-zakon-o-byudzhete?limitstart=0" TargetMode="External"/><Relationship Id="rId88" Type="http://schemas.openxmlformats.org/officeDocument/2006/relationships/hyperlink" Target="http://gsrb.ru/ru/materials/materialy-k-zasedaniyu-gs-k-rb/" TargetMode="External"/><Relationship Id="rId111" Type="http://schemas.openxmlformats.org/officeDocument/2006/relationships/hyperlink" Target="https://www.zspo.ru/legislative/bills/" TargetMode="External"/><Relationship Id="rId132" Type="http://schemas.openxmlformats.org/officeDocument/2006/relationships/hyperlink" Target="https://zs.yanao.ru/documents/all/?filter%5Bdocuments%5D%5Bname%5D=%D0%B1%D1%8E%D0%B4%D0%B6%D0%B5%D1%82&amp;nav-documents=page-1" TargetMode="External"/><Relationship Id="rId153" Type="http://schemas.openxmlformats.org/officeDocument/2006/relationships/hyperlink" Target="http://www.omsk-parlament.ru/?sid=2940" TargetMode="External"/><Relationship Id="rId174" Type="http://schemas.openxmlformats.org/officeDocument/2006/relationships/hyperlink" Target="https://www.fin.amurobl.ru/pages/normativno-pravovye-akty/regionalnyy-uroven/proekty-zakonov-ao/" TargetMode="External"/><Relationship Id="rId179" Type="http://schemas.openxmlformats.org/officeDocument/2006/relationships/hyperlink" Target="https://sakhminfin.ru/" TargetMode="External"/><Relationship Id="rId195" Type="http://schemas.openxmlformats.org/officeDocument/2006/relationships/hyperlink" Target="https://ob.sev.gov.ru/dokumenty/izmeneniya-v-budzhet/2022-2024-gg" TargetMode="External"/><Relationship Id="rId190" Type="http://schemas.openxmlformats.org/officeDocument/2006/relationships/hyperlink" Target="https://fincom.gov.spb.ru/budget/info/acts/1" TargetMode="External"/><Relationship Id="rId15" Type="http://schemas.openxmlformats.org/officeDocument/2006/relationships/hyperlink" Target="https://www.belduma.ru/document/draft/detail.php?god=2022&amp;prj=all" TargetMode="External"/><Relationship Id="rId36" Type="http://schemas.openxmlformats.org/officeDocument/2006/relationships/hyperlink" Target="https://budget76.ru/" TargetMode="External"/><Relationship Id="rId57" Type="http://schemas.openxmlformats.org/officeDocument/2006/relationships/hyperlink" Target="https://www.kubzsk.ru/pravo/" TargetMode="External"/><Relationship Id="rId106" Type="http://schemas.openxmlformats.org/officeDocument/2006/relationships/hyperlink" Target="http://mf.nnov.ru/index.php?option=com_k2&amp;view=item&amp;id=1509:zakony-ob-oblastnom-byudzhete-na-ocherednoj-finansovyj-god-i-na-planovyj-period&amp;Itemid=553" TargetMode="External"/><Relationship Id="rId127" Type="http://schemas.openxmlformats.org/officeDocument/2006/relationships/hyperlink" Target="https://admtyumen.ru/ogv_ru/finance/finance/bugjet.htm" TargetMode="External"/><Relationship Id="rId10" Type="http://schemas.openxmlformats.org/officeDocument/2006/relationships/hyperlink" Target="http://www.vrnoblduma.ru/dokumenty/proekty/" TargetMode="External"/><Relationship Id="rId31" Type="http://schemas.openxmlformats.org/officeDocument/2006/relationships/hyperlink" Target="http://portal.tverfin.ru/Show/Category/5?page=1&amp;ItemId=271&amp;filterYear=2022" TargetMode="External"/><Relationship Id="rId52" Type="http://schemas.openxmlformats.org/officeDocument/2006/relationships/hyperlink" Target="http://portal.novkfo.ru/Menu/Page/85" TargetMode="External"/><Relationship Id="rId73" Type="http://schemas.openxmlformats.org/officeDocument/2006/relationships/hyperlink" Target="http://www.huralrk.ru/deyatelnost/zakonodatelnaya-deyatelnost/zakonoproekty.html" TargetMode="External"/><Relationship Id="rId78" Type="http://schemas.openxmlformats.org/officeDocument/2006/relationships/hyperlink" Target="https://volgoduma.ru/lawmaking/projects/?doc_number=&amp;doc_name=%D0%BE%D0%B1%D0%BB%D0%B0%D1%81%D1%82%D0%BD%D0%BE%D0%BC+%D0%B1%D1%8E%D0%B4%D0%B6%D0%B5%D1%82%D0%B5&amp;date_from=&amp;date_to=&amp;doc_type=&amp;doc_category=UNDEFINED&amp;action=%D0%9D%D0%B0%D0%B9%D1%82%D0%B8" TargetMode="External"/><Relationship Id="rId94" Type="http://schemas.openxmlformats.org/officeDocument/2006/relationships/hyperlink" Target="http://monitoring.zspk.gov.ru/" TargetMode="External"/><Relationship Id="rId99" Type="http://schemas.openxmlformats.org/officeDocument/2006/relationships/hyperlink" Target="https://budget.cap.ru/Show/Category/311?ItemId=1007" TargetMode="External"/><Relationship Id="rId101" Type="http://schemas.openxmlformats.org/officeDocument/2006/relationships/hyperlink" Target="https://mfin.permkrai.ru/deyatelnost/byudzhet-permskogo-kraya/dokumenty-o-byudzhete" TargetMode="External"/><Relationship Id="rId122" Type="http://schemas.openxmlformats.org/officeDocument/2006/relationships/hyperlink" Target="http://www.finupr.kurganobl.ru/index.php?test=praktdum" TargetMode="External"/><Relationship Id="rId143" Type="http://schemas.openxmlformats.org/officeDocument/2006/relationships/hyperlink" Target="https://www.sobranie.info/projects.php" TargetMode="External"/><Relationship Id="rId148" Type="http://schemas.openxmlformats.org/officeDocument/2006/relationships/hyperlink" Target="https://www.zskuzbass.ru/zakonotvorchestvo/proektyi-normativnyix-pravovyix-aktov-kemerovskoj-oblasti" TargetMode="External"/><Relationship Id="rId164" Type="http://schemas.openxmlformats.org/officeDocument/2006/relationships/hyperlink" Target="https://minfin.sakha.gov.ru/zakony-o-bjudzhete/2022-2024-gg" TargetMode="External"/><Relationship Id="rId169" Type="http://schemas.openxmlformats.org/officeDocument/2006/relationships/hyperlink" Target="https://www.kamgov.ru/minfin/budzet-2022" TargetMode="External"/><Relationship Id="rId185" Type="http://schemas.openxmlformats.org/officeDocument/2006/relationships/hyperlink" Target="https://mfsk.ru/law/z_sk0http:/www.mfsk.ru/law/proekty-zakonovsk" TargetMode="External"/><Relationship Id="rId4" Type="http://schemas.openxmlformats.org/officeDocument/2006/relationships/hyperlink" Target="https://duma32.ru/" TargetMode="External"/><Relationship Id="rId9" Type="http://schemas.openxmlformats.org/officeDocument/2006/relationships/hyperlink" Target="https://www.govvrn.ru/npafin?p_p_id=Foldersanddocuments_WAR_foldersanddocumentsportlet&amp;p_p_lifecycle=0&amp;p_p_state=normal&amp;p_p_mode=view&amp;folderId=6543804" TargetMode="External"/><Relationship Id="rId180" Type="http://schemas.openxmlformats.org/officeDocument/2006/relationships/hyperlink" Target="https://openbudget.sakhminfin.ru/Menu/Page/599" TargetMode="External"/><Relationship Id="rId26" Type="http://schemas.openxmlformats.org/officeDocument/2006/relationships/hyperlink" Target="https://minfin.ryazangov.ru/documents/draft_documents/proekty/2022/index.php" TargetMode="External"/><Relationship Id="rId47" Type="http://schemas.openxmlformats.org/officeDocument/2006/relationships/hyperlink" Target="http://budget.lenreg.ru/documents/?page=0&amp;sortOrder=&amp;type=&amp;sortName=&amp;sortDate=" TargetMode="External"/><Relationship Id="rId68" Type="http://schemas.openxmlformats.org/officeDocument/2006/relationships/hyperlink" Target="https://new.novoblduma.ru/action/archive/" TargetMode="External"/><Relationship Id="rId89" Type="http://schemas.openxmlformats.org/officeDocument/2006/relationships/hyperlink" Target="https://minfin.bashkortostan.ru/activity/2870/" TargetMode="External"/><Relationship Id="rId112" Type="http://schemas.openxmlformats.org/officeDocument/2006/relationships/hyperlink" Target="https://finance.pnzreg.ru/docs/np/" TargetMode="External"/><Relationship Id="rId133" Type="http://schemas.openxmlformats.org/officeDocument/2006/relationships/hyperlink" Target="https://www.yamalfin.ru/index.php?option=com_content&amp;view=category&amp;id=231:2021-11-01-14-09-37&amp;Itemid=147&amp;layout=default" TargetMode="External"/><Relationship Id="rId154" Type="http://schemas.openxmlformats.org/officeDocument/2006/relationships/hyperlink" Target="https://mf.omskportal.ru/oiv/mf/otrasl/otkrbudg/obl-budget/2022-2024" TargetMode="External"/><Relationship Id="rId175" Type="http://schemas.openxmlformats.org/officeDocument/2006/relationships/hyperlink" Target="http://ob.fin.amurobl.ru/dokumenty/proekt_zakon/izmenenia_zakon/2022" TargetMode="External"/><Relationship Id="rId196" Type="http://schemas.openxmlformats.org/officeDocument/2006/relationships/hyperlink" Target="https://parlament.kbr.ru/documents/zakonoproekty/" TargetMode="External"/><Relationship Id="rId200" Type="http://schemas.openxmlformats.org/officeDocument/2006/relationships/hyperlink" Target="https://mari-el.gov.ru/ministries/minfin/pages/ProektiZakOBudgete/" TargetMode="External"/><Relationship Id="rId16" Type="http://schemas.openxmlformats.org/officeDocument/2006/relationships/hyperlink" Target="http://beldepfin.ru/byudzhet-2022-2024/" TargetMode="External"/><Relationship Id="rId37" Type="http://schemas.openxmlformats.org/officeDocument/2006/relationships/hyperlink" Target="https://www.yarregion.ru/depts/depfin/tmpPages/docs.aspx" TargetMode="External"/><Relationship Id="rId58" Type="http://schemas.openxmlformats.org/officeDocument/2006/relationships/hyperlink" Target="https://openbudget23region.ru/o-byudzhete/dokumenty/ministerstvo-finansov-krasnodarskogo-kraya" TargetMode="External"/><Relationship Id="rId79" Type="http://schemas.openxmlformats.org/officeDocument/2006/relationships/hyperlink" Target="https://volgafin.volgograd.ru/norms/acts/17581/" TargetMode="External"/><Relationship Id="rId102" Type="http://schemas.openxmlformats.org/officeDocument/2006/relationships/hyperlink" Target="https://budget.permkrai.ru/approved_budgets/indicators2022" TargetMode="External"/><Relationship Id="rId123" Type="http://schemas.openxmlformats.org/officeDocument/2006/relationships/hyperlink" Target="http://zsso.ru/legislative/lawprojects" TargetMode="External"/><Relationship Id="rId144" Type="http://schemas.openxmlformats.org/officeDocument/2006/relationships/hyperlink" Target="http://minfin.krskstate.ru/openbudget/law" TargetMode="External"/><Relationship Id="rId90" Type="http://schemas.openxmlformats.org/officeDocument/2006/relationships/hyperlink" Target="https://www.minfinrm.ru/norm-akty-new/" TargetMode="External"/><Relationship Id="rId165" Type="http://schemas.openxmlformats.org/officeDocument/2006/relationships/hyperlink" Target="https://budgetzab.75.ru/Page/BudgLaw?project=1&amp;ItemId=13&amp;show_title=on" TargetMode="External"/><Relationship Id="rId186" Type="http://schemas.openxmlformats.org/officeDocument/2006/relationships/hyperlink" Target="https://openbudsk.ru/vnesenie-izm18/" TargetMode="External"/><Relationship Id="rId27" Type="http://schemas.openxmlformats.org/officeDocument/2006/relationships/hyperlink" Target="https://minfin-rzn.ru/portal/Show/Category/10?ItemId=30" TargetMode="External"/><Relationship Id="rId48" Type="http://schemas.openxmlformats.org/officeDocument/2006/relationships/hyperlink" Target="https://duma-murman.ru/deyatelnost/zakonodatelnaya-deyatelnost/proekty-zakonov-murmanskoy-oblasti/" TargetMode="External"/><Relationship Id="rId69" Type="http://schemas.openxmlformats.org/officeDocument/2006/relationships/hyperlink" Target="https://sobranie.pskov.ru/lawmaking/bills" TargetMode="External"/><Relationship Id="rId113" Type="http://schemas.openxmlformats.org/officeDocument/2006/relationships/hyperlink" Target="https://minfin-samara.ru/proekty-zakonov-o-byudzhete/" TargetMode="External"/><Relationship Id="rId134" Type="http://schemas.openxmlformats.org/officeDocument/2006/relationships/hyperlink" Target="https://fea.yamalfin.ru/" TargetMode="External"/><Relationship Id="rId80" Type="http://schemas.openxmlformats.org/officeDocument/2006/relationships/hyperlink" Target="http://portal-ob.volgafin.ru/dokumenty/zakon_o_byudzhete/2022" TargetMode="External"/><Relationship Id="rId155" Type="http://schemas.openxmlformats.org/officeDocument/2006/relationships/hyperlink" Target="https://budget.omsk.ifinmon.ru/o-byudzhete/dokumenty" TargetMode="External"/><Relationship Id="rId176" Type="http://schemas.openxmlformats.org/officeDocument/2006/relationships/hyperlink" Target="https://openbudget.49gov.ru/dokumenty" TargetMode="External"/><Relationship Id="rId197" Type="http://schemas.openxmlformats.org/officeDocument/2006/relationships/hyperlink" Target="https://minfin.kbr.ru/documents/proekty-npa/" TargetMode="External"/><Relationship Id="rId201" Type="http://schemas.openxmlformats.org/officeDocument/2006/relationships/hyperlink" Target="https://gossov.tatarstan.ru/activity/lawmaking/zakon_project" TargetMode="External"/><Relationship Id="rId17" Type="http://schemas.openxmlformats.org/officeDocument/2006/relationships/hyperlink" Target="http://ob.beldepfin.ru/dokumenty/zakon_o_byudzhete" TargetMode="External"/><Relationship Id="rId38" Type="http://schemas.openxmlformats.org/officeDocument/2006/relationships/hyperlink" Target="http://karelia-zs.ru/zakonodatelstvo_rk/proekty/search_simple/?search=true&amp;sort_by=data_registracii&amp;order=descending" TargetMode="External"/><Relationship Id="rId59" Type="http://schemas.openxmlformats.org/officeDocument/2006/relationships/hyperlink" Target="https://minfin.astrobl.ru/napravleniya-deyatelnosti/zakony-o-biudzete-astraxanskoi-oblasti" TargetMode="External"/><Relationship Id="rId103" Type="http://schemas.openxmlformats.org/officeDocument/2006/relationships/hyperlink" Target="https://zsko.ru/documents/draft-laws/" TargetMode="External"/><Relationship Id="rId124" Type="http://schemas.openxmlformats.org/officeDocument/2006/relationships/hyperlink" Target="https://minfin.midural.ru/document/category/20" TargetMode="External"/><Relationship Id="rId70" Type="http://schemas.openxmlformats.org/officeDocument/2006/relationships/hyperlink" Target="https://finance.pskov.ru/proekty" TargetMode="External"/><Relationship Id="rId91" Type="http://schemas.openxmlformats.org/officeDocument/2006/relationships/hyperlink" Target="https://gsrm.ru/legislative-activities/proekty/index.php?PAGEN_1=1" TargetMode="External"/><Relationship Id="rId145" Type="http://schemas.openxmlformats.org/officeDocument/2006/relationships/hyperlink" Target="https://eparlament.irzs.ru/Home/Index?ais_uid=1&amp;type=zp&amp;dfrom=19.09.2018&amp;NumPage=1&amp;RowsOnPage=20" TargetMode="External"/><Relationship Id="rId166" Type="http://schemas.openxmlformats.org/officeDocument/2006/relationships/hyperlink" Target="https://minfin.75.ru/byudzhet/konsolidirovannyy-kraevoy-byudzhet/proekty-zakonov-o-byudzhete-kraya" TargetMode="External"/><Relationship Id="rId187" Type="http://schemas.openxmlformats.org/officeDocument/2006/relationships/hyperlink" Target="https://kursk.ru/region/economy/finansy/oblastnoy-byudzhet/" TargetMode="External"/><Relationship Id="rId1" Type="http://schemas.openxmlformats.org/officeDocument/2006/relationships/hyperlink" Target="https://www.mosoblduma.ru/Zakoni/Zakonoprecti_Moskovskoj_oblasti/" TargetMode="External"/><Relationship Id="rId28" Type="http://schemas.openxmlformats.org/officeDocument/2006/relationships/hyperlink" Target="https://tambovoblduma.ru/zakonoproekty/zakonoproekty-vnesennye-v-oblastnuyu-dumu/" TargetMode="External"/><Relationship Id="rId49" Type="http://schemas.openxmlformats.org/officeDocument/2006/relationships/hyperlink" Target="https://b4u.gov-murman.ru/" TargetMode="External"/><Relationship Id="rId114" Type="http://schemas.openxmlformats.org/officeDocument/2006/relationships/hyperlink" Target="https://budget.minfin-samara.ru/dokumenty/" TargetMode="External"/><Relationship Id="rId60" Type="http://schemas.openxmlformats.org/officeDocument/2006/relationships/hyperlink" Target="https://zsro.ru/lawmaking/project/" TargetMode="External"/><Relationship Id="rId81" Type="http://schemas.openxmlformats.org/officeDocument/2006/relationships/hyperlink" Target="http://minfinrd.ru/proekty_pravovykh_aktov/index/MDocuments_page/1" TargetMode="External"/><Relationship Id="rId135" Type="http://schemas.openxmlformats.org/officeDocument/2006/relationships/hyperlink" Target="https://elkurultay.ru/deyatelnost/zakonotvorchestvo/" TargetMode="External"/><Relationship Id="rId156" Type="http://schemas.openxmlformats.org/officeDocument/2006/relationships/hyperlink" Target="https://depfin.tomsk.gov.ru/proekty-zakonov-o-vnesenii-izmenenij-v-oblastnoj-bjudzhet" TargetMode="External"/><Relationship Id="rId177" Type="http://schemas.openxmlformats.org/officeDocument/2006/relationships/hyperlink" Target="https://magoblduma.ru/documents/?DOCUMENT_TYPE=0&amp;DOC_NOMER=&amp;q=%D0%B1%D1%8E%D0%B4%D0%B6%D0%B5%D1%82&amp;DOCUMENT_PORGAN=0&amp;DOCUMENT_LEVEL=0&amp;DOC_DATE_FROM=&amp;DOC_DATE_TO=&amp;STATUS_ACTIVITY=0&amp;STATUS_DISCUSS=0&amp;IS_DISCUSS=0&amp;CITY_OKRUG=0&amp;OO_STATUS=0&amp;filtering=1" TargetMode="External"/><Relationship Id="rId198" Type="http://schemas.openxmlformats.org/officeDocument/2006/relationships/hyperlink" Target="http://forcitizens.ru/o-byudzhete/dokumentatsiya" TargetMode="External"/><Relationship Id="rId202" Type="http://schemas.openxmlformats.org/officeDocument/2006/relationships/hyperlink" Target="https://minfin.tatarstan.ru/vnesenie-izmeneniy-v-zakon-o-byudzhete.htm" TargetMode="External"/><Relationship Id="rId18" Type="http://schemas.openxmlformats.org/officeDocument/2006/relationships/hyperlink" Target="http://www.kosoblduma.ru/laws/pzko/" TargetMode="External"/><Relationship Id="rId39" Type="http://schemas.openxmlformats.org/officeDocument/2006/relationships/hyperlink" Target="http://minfin.karelia.ru/2022-2024-gody/" TargetMode="External"/><Relationship Id="rId50" Type="http://schemas.openxmlformats.org/officeDocument/2006/relationships/hyperlink" Target="https://minfin.gov-murman.ru/open-budget/regional_budget/law_of_budget_projects/2022/" TargetMode="External"/><Relationship Id="rId104" Type="http://schemas.openxmlformats.org/officeDocument/2006/relationships/hyperlink" Target="https://www.minfin.kirov.ru/otkrytyy-byudzhet/dlya-spetsialistov/oblastnoy-byudzhet/%d0%9f%d0%bb%d0%b0%d0%bd%d0%b8%d1%80%d0%be%d0%b2%d0%b0%d0%bd%d0%b8%d0%b5%20%d0%b1%d1%8e%d0%b4%d0%b6%d0%b5%d1%82%d0%b0/" TargetMode="External"/><Relationship Id="rId125" Type="http://schemas.openxmlformats.org/officeDocument/2006/relationships/hyperlink" Target="https://sapp.duma72.ru/zakonotvorchestvo/zakonoproekty-vnesennye-v-tyumenskuyu-oblastnuyu-dumu" TargetMode="External"/><Relationship Id="rId146" Type="http://schemas.openxmlformats.org/officeDocument/2006/relationships/hyperlink" Target="https://irkobl.ru/sites/minfin/activity/obl/" TargetMode="External"/><Relationship Id="rId167" Type="http://schemas.openxmlformats.org/officeDocument/2006/relationships/hyperlink" Target="http://www.zaksobr-chita.ru/documents/proektyi_zakonov/2022_god/iyun_2022_goda" TargetMode="External"/><Relationship Id="rId188" Type="http://schemas.openxmlformats.org/officeDocument/2006/relationships/hyperlink" Target="https://kurskduma.ru/proekty-normativno-pravovykh-aktov/" TargetMode="External"/><Relationship Id="rId71" Type="http://schemas.openxmlformats.org/officeDocument/2006/relationships/hyperlink" Target="http://bks.pskov.ru/ebudget/Show/Category/11?ItemId=258" TargetMode="External"/><Relationship Id="rId92" Type="http://schemas.openxmlformats.org/officeDocument/2006/relationships/hyperlink" Target="http://www.udmgossovet.ru/activity/law/schedule/materials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://minfinrd.ru/proekty_pravovykh_aktov/index/MDocuments_page/1" TargetMode="External"/><Relationship Id="rId21" Type="http://schemas.openxmlformats.org/officeDocument/2006/relationships/hyperlink" Target="http://portal.tverfin.ru/Show/Category/5?page=1&amp;ItemId=271&amp;filterYear=2022" TargetMode="External"/><Relationship Id="rId42" Type="http://schemas.openxmlformats.org/officeDocument/2006/relationships/hyperlink" Target="http://ufo.ulntc.ru:8080/dokumenty/vneseniya-izmenenij-v-zakon-o-byudzhete/2022-god" TargetMode="External"/><Relationship Id="rId47" Type="http://schemas.openxmlformats.org/officeDocument/2006/relationships/hyperlink" Target="https://www.yamalfin.ru/index.php?option=com_content&amp;view=category&amp;id=231:2021-11-01-14-09-37&amp;Itemid=147&amp;layout=default" TargetMode="External"/><Relationship Id="rId63" Type="http://schemas.openxmlformats.org/officeDocument/2006/relationships/hyperlink" Target="http://ob.fin.amurobl.ru/dokumenty/proekt_zakon/izmenenia_zakon/2022" TargetMode="External"/><Relationship Id="rId68" Type="http://schemas.openxmlformats.org/officeDocument/2006/relationships/hyperlink" Target="https://kursk.ru/region/economy/finansy/oblastnoy-byudzhet/" TargetMode="External"/><Relationship Id="rId16" Type="http://schemas.openxmlformats.org/officeDocument/2006/relationships/hyperlink" Target="https://minfin01-maykop.ru/Show/Category/74?ItemId=272" TargetMode="External"/><Relationship Id="rId11" Type="http://schemas.openxmlformats.org/officeDocument/2006/relationships/hyperlink" Target="http://minfin.karelia.ru/zakon-o-bjudzhete-6/" TargetMode="External"/><Relationship Id="rId24" Type="http://schemas.openxmlformats.org/officeDocument/2006/relationships/hyperlink" Target="http://minfin.kalmregion.ru/deyatelnost/byudzhet-respubliki-kalmykiya/proekty-zakonov-o-respublikanskom-byudzhete/" TargetMode="External"/><Relationship Id="rId32" Type="http://schemas.openxmlformats.org/officeDocument/2006/relationships/hyperlink" Target="https://www.mfur.ru/budjet/ispolnenie/zakon/2022-god.php" TargetMode="External"/><Relationship Id="rId37" Type="http://schemas.openxmlformats.org/officeDocument/2006/relationships/hyperlink" Target="http://mf.nnov.ru/index.php?option=com_k2&amp;view=item&amp;id=1509:zakony-ob-oblastnom-byudzhete-na-ocherednoj-finansovyj-god-i-na-planovyj-period&amp;Itemid=553" TargetMode="External"/><Relationship Id="rId40" Type="http://schemas.openxmlformats.org/officeDocument/2006/relationships/hyperlink" Target="https://minfin-samara.ru/proekty-zakonov-o-byudzhete/" TargetMode="External"/><Relationship Id="rId45" Type="http://schemas.openxmlformats.org/officeDocument/2006/relationships/hyperlink" Target="https://www.minfin74.ru/mBudget/law/" TargetMode="External"/><Relationship Id="rId53" Type="http://schemas.openxmlformats.org/officeDocument/2006/relationships/hyperlink" Target="https://irkobl.ru/sites/minfin/activity/obl/" TargetMode="External"/><Relationship Id="rId58" Type="http://schemas.openxmlformats.org/officeDocument/2006/relationships/hyperlink" Target="https://egov-buryatia.ru/minfin/activities/directions/respublikanskiy-byudzhet/2022-2024/proekty-zakonov.php" TargetMode="External"/><Relationship Id="rId66" Type="http://schemas.openxmlformats.org/officeDocument/2006/relationships/hyperlink" Target="http://zseao.ru/search-zakonoproekt/" TargetMode="External"/><Relationship Id="rId74" Type="http://schemas.openxmlformats.org/officeDocument/2006/relationships/hyperlink" Target="https://ob.sev.gov.ru/dokumenty/izmeneniya-v-budzhet/2022-2024-gg" TargetMode="External"/><Relationship Id="rId5" Type="http://schemas.openxmlformats.org/officeDocument/2006/relationships/hyperlink" Target="http://beldepfin.ru/byudzhet-2022-2024/" TargetMode="External"/><Relationship Id="rId61" Type="http://schemas.openxmlformats.org/officeDocument/2006/relationships/hyperlink" Target="https://www.kamgov.ru/minfin/budzet-2022" TargetMode="External"/><Relationship Id="rId19" Type="http://schemas.openxmlformats.org/officeDocument/2006/relationships/hyperlink" Target="https://minfin.donland.ru/documents/projects/" TargetMode="External"/><Relationship Id="rId14" Type="http://schemas.openxmlformats.org/officeDocument/2006/relationships/hyperlink" Target="https://minfin.gov-murman.ru/open-budget/regional_budget/law_of_budget_projects/2022/" TargetMode="External"/><Relationship Id="rId22" Type="http://schemas.openxmlformats.org/officeDocument/2006/relationships/hyperlink" Target="https://df.gov35.ru/otkrytyy-byudzhet/zakony-ob-oblastnom-byudzhete/2022/" TargetMode="External"/><Relationship Id="rId27" Type="http://schemas.openxmlformats.org/officeDocument/2006/relationships/hyperlink" Target="https://www.parliament-osetia.ru/index.php/main/laws/6" TargetMode="External"/><Relationship Id="rId30" Type="http://schemas.openxmlformats.org/officeDocument/2006/relationships/hyperlink" Target="https://www.minfinrm.ru/norm-akty-new/" TargetMode="External"/><Relationship Id="rId35" Type="http://schemas.openxmlformats.org/officeDocument/2006/relationships/hyperlink" Target="https://mfin.permkrai.ru/deyatelnost/byudzhet-permskogo-kraya/dokumenty-o-byudzhete" TargetMode="External"/><Relationship Id="rId43" Type="http://schemas.openxmlformats.org/officeDocument/2006/relationships/hyperlink" Target="https://minfin.midural.ru/document/category/20" TargetMode="External"/><Relationship Id="rId48" Type="http://schemas.openxmlformats.org/officeDocument/2006/relationships/hyperlink" Target="https://minfin-altai.ru/deyatelnost/proekt-byudzheta-zakony-o-byudzhete-zakony-ob-ispolnenii-byudzheta/2022-2024/" TargetMode="External"/><Relationship Id="rId56" Type="http://schemas.openxmlformats.org/officeDocument/2006/relationships/hyperlink" Target="https://mf.omskportal.ru/oiv/mf/otrasl/otkrbudg/obl-budget/2022-2024" TargetMode="External"/><Relationship Id="rId64" Type="http://schemas.openxmlformats.org/officeDocument/2006/relationships/hyperlink" Target="https://openbudget.49gov.ru/dokumenty" TargetMode="External"/><Relationship Id="rId69" Type="http://schemas.openxmlformats.org/officeDocument/2006/relationships/hyperlink" Target="https://fin.smolensk.ru/open/pbudget/pz2022/" TargetMode="External"/><Relationship Id="rId77" Type="http://schemas.openxmlformats.org/officeDocument/2006/relationships/hyperlink" Target="https://mari-el.gov.ru/ministries/minfin/pages/ProektiZakOBudgete/" TargetMode="External"/><Relationship Id="rId8" Type="http://schemas.openxmlformats.org/officeDocument/2006/relationships/hyperlink" Target="https://fin.tmbreg.ru/6347/8130/9780.html" TargetMode="External"/><Relationship Id="rId51" Type="http://schemas.openxmlformats.org/officeDocument/2006/relationships/hyperlink" Target="https://minfin.alregn.ru/projects/p2022/" TargetMode="External"/><Relationship Id="rId72" Type="http://schemas.openxmlformats.org/officeDocument/2006/relationships/hyperlink" Target="https://minfin39.ru/budget/process/last/" TargetMode="External"/><Relationship Id="rId3" Type="http://schemas.openxmlformats.org/officeDocument/2006/relationships/hyperlink" Target="https://df.ivanovoobl.ru/regionalnye-finansy/zakon-ob-oblastnom-byudzhete/proekty-zakonov-o-vnesenii-izmeneniy-v-zakon-o-byudzhete/" TargetMode="External"/><Relationship Id="rId12" Type="http://schemas.openxmlformats.org/officeDocument/2006/relationships/hyperlink" Target="https://minfin.rkomi.ru/deyatelnost/byudjet/zakony-respubliki-komi-proekty-zakonov-o-respublikanskom-byudjete-respubliki-komi-i-vnesenii-izmeneniy-v-nego/byudjet-na-2022-2024-gody" TargetMode="External"/><Relationship Id="rId17" Type="http://schemas.openxmlformats.org/officeDocument/2006/relationships/hyperlink" Target="https://minfin.krasnodar.ru/activity/byudzhet/zakony-o-kraevom-byudzhete/year-2022" TargetMode="External"/><Relationship Id="rId25" Type="http://schemas.openxmlformats.org/officeDocument/2006/relationships/hyperlink" Target="https://volgafin.volgograd.ru/norms/acts/17581/" TargetMode="External"/><Relationship Id="rId33" Type="http://schemas.openxmlformats.org/officeDocument/2006/relationships/hyperlink" Target="https://ebudget.primorsky.ru/Page/BudgLaw?project=1&amp;ItemId=1471&amp;show_title=on&amp;expanded=1" TargetMode="External"/><Relationship Id="rId38" Type="http://schemas.openxmlformats.org/officeDocument/2006/relationships/hyperlink" Target="https://mf.orb.ru/activity/11097/" TargetMode="External"/><Relationship Id="rId46" Type="http://schemas.openxmlformats.org/officeDocument/2006/relationships/hyperlink" Target="https://depfin.admhmao.ru/otkrytyy-byudzhet/" TargetMode="External"/><Relationship Id="rId59" Type="http://schemas.openxmlformats.org/officeDocument/2006/relationships/hyperlink" Target="https://minfin.sakha.gov.ru/zakony-o-bjudzhete/2022-2024-gg" TargetMode="External"/><Relationship Id="rId67" Type="http://schemas.openxmlformats.org/officeDocument/2006/relationships/hyperlink" Target="https://&#1095;&#1091;&#1082;&#1086;&#1090;&#1082;&#1072;.&#1088;&#1092;/otkrytyy-byudzhet/zakon-o-byudzhete.php" TargetMode="External"/><Relationship Id="rId20" Type="http://schemas.openxmlformats.org/officeDocument/2006/relationships/hyperlink" Target="https://mef.mosreg.ru/dokumenty/antikorrupcionnaya-ekspertiza?page=1" TargetMode="External"/><Relationship Id="rId41" Type="http://schemas.openxmlformats.org/officeDocument/2006/relationships/hyperlink" Target="https://minfin.saratov.gov.ru/budget/zakon-o-byudzhete/zakon-ob-oblastnom-byudzhete/zakon-ob-oblastnom-byudzhete-2022-2024-g" TargetMode="External"/><Relationship Id="rId54" Type="http://schemas.openxmlformats.org/officeDocument/2006/relationships/hyperlink" Target="https://www.ofukem.ru/budget/projects2022-2024/" TargetMode="External"/><Relationship Id="rId62" Type="http://schemas.openxmlformats.org/officeDocument/2006/relationships/hyperlink" Target="https://minfin.khabkrai.ru/portal/Show/Category/184?page=1&amp;ItemId=497&amp;filterYear=2022" TargetMode="External"/><Relationship Id="rId70" Type="http://schemas.openxmlformats.org/officeDocument/2006/relationships/hyperlink" Target="https://fincom.gov.spb.ru/budget/info/acts/1" TargetMode="External"/><Relationship Id="rId75" Type="http://schemas.openxmlformats.org/officeDocument/2006/relationships/hyperlink" Target="https://minfin.kbr.ru/documents/proekty-npa/" TargetMode="External"/><Relationship Id="rId1" Type="http://schemas.openxmlformats.org/officeDocument/2006/relationships/hyperlink" Target="https://dtf.avo.ru/proekty-zakonov-vladimirskoj-oblasti" TargetMode="External"/><Relationship Id="rId6" Type="http://schemas.openxmlformats.org/officeDocument/2006/relationships/hyperlink" Target="http://ufin48.ru/Show/Category/63?page=1&amp;headingId=4&amp;ItemId=46" TargetMode="External"/><Relationship Id="rId15" Type="http://schemas.openxmlformats.org/officeDocument/2006/relationships/hyperlink" Target="https://dfei.adm-nao.ru/zakony-o-byudzhete/" TargetMode="External"/><Relationship Id="rId23" Type="http://schemas.openxmlformats.org/officeDocument/2006/relationships/hyperlink" Target="https://budget.mosreg.ru/byudzhet-dlya-grazhdan/izmeneniya-v-zakon-o-byudzhete-mo/" TargetMode="External"/><Relationship Id="rId28" Type="http://schemas.openxmlformats.org/officeDocument/2006/relationships/hyperlink" Target="https://openbudsk.ru/vnesenie-izm18/" TargetMode="External"/><Relationship Id="rId36" Type="http://schemas.openxmlformats.org/officeDocument/2006/relationships/hyperlink" Target="https://www.minfin.kirov.ru/otkrytyy-byudzhet/dlya-spetsialistov/oblastnoy-byudzhet/%d0%9f%d0%bb%d0%b0%d0%bd%d0%b8%d1%80%d0%be%d0%b2%d0%b0%d0%bd%d0%b8%d0%b5%20%d0%b1%d1%8e%d0%b4%d0%b6%d0%b5%d1%82%d0%b0/" TargetMode="External"/><Relationship Id="rId49" Type="http://schemas.openxmlformats.org/officeDocument/2006/relationships/hyperlink" Target="https://khural.rtyva.ru/docs/laws/" TargetMode="External"/><Relationship Id="rId57" Type="http://schemas.openxmlformats.org/officeDocument/2006/relationships/hyperlink" Target="https://depfin.tomsk.gov.ru/proekty-zakonov-o-vnesenii-izmenenij-v-oblastnoj-bjudzhet" TargetMode="External"/><Relationship Id="rId10" Type="http://schemas.openxmlformats.org/officeDocument/2006/relationships/hyperlink" Target="https://www.yarregion.ru/depts/depfin/tmpPages/docs.aspx" TargetMode="External"/><Relationship Id="rId31" Type="http://schemas.openxmlformats.org/officeDocument/2006/relationships/hyperlink" Target="https://minfin.tatarstan.ru/vnesenie-izmeneniy-v-zakon-o-byudzhete.htm?page=1" TargetMode="External"/><Relationship Id="rId44" Type="http://schemas.openxmlformats.org/officeDocument/2006/relationships/hyperlink" Target="https://admtyumen.ru/ogv_ru/finance/finance/bugjet.htm" TargetMode="External"/><Relationship Id="rId52" Type="http://schemas.openxmlformats.org/officeDocument/2006/relationships/hyperlink" Target="http://minfin.krskstate.ru/openbudget/law" TargetMode="External"/><Relationship Id="rId60" Type="http://schemas.openxmlformats.org/officeDocument/2006/relationships/hyperlink" Target="https://budgetzab.75.ru/Page/BudgLaw?project=1&amp;ItemId=13&amp;show_title=on" TargetMode="External"/><Relationship Id="rId65" Type="http://schemas.openxmlformats.org/officeDocument/2006/relationships/hyperlink" Target="https://openbudget.sakhminfin.ru/Menu/Page/599" TargetMode="External"/><Relationship Id="rId73" Type="http://schemas.openxmlformats.org/officeDocument/2006/relationships/hyperlink" Target="https://minfin.rk.gov.ru/ru/structure/2021_09_16_12_27_biudzhet_na_2022_god_i_na_planovyi_period_2023_i_2024_godov" TargetMode="External"/><Relationship Id="rId78" Type="http://schemas.openxmlformats.org/officeDocument/2006/relationships/printerSettings" Target="../printerSettings/printerSettings6.bin"/><Relationship Id="rId4" Type="http://schemas.openxmlformats.org/officeDocument/2006/relationships/hyperlink" Target="https://minfin.admoblkaluga.ru/page/oblastnoy-byudzhet-na-ocherednoy-finansovyy-god-i-na-planovyy-period-/" TargetMode="External"/><Relationship Id="rId9" Type="http://schemas.openxmlformats.org/officeDocument/2006/relationships/hyperlink" Target="https://dfto.ru/razdel/zakon-o-budgete/zakon-o-byudjete" TargetMode="External"/><Relationship Id="rId13" Type="http://schemas.openxmlformats.org/officeDocument/2006/relationships/hyperlink" Target="http://budget.lenreg.ru/documents/?page=0&amp;sortOrder=&amp;type=&amp;sortName=&amp;sortDate=" TargetMode="External"/><Relationship Id="rId18" Type="http://schemas.openxmlformats.org/officeDocument/2006/relationships/hyperlink" Target="https://minfin.astrobl.ru/napravleniya-deyatelnosti/zakony-o-biudzete-astraxanskoi-oblasti" TargetMode="External"/><Relationship Id="rId39" Type="http://schemas.openxmlformats.org/officeDocument/2006/relationships/hyperlink" Target="https://finance.pnzreg.ru/docs/np/" TargetMode="External"/><Relationship Id="rId34" Type="http://schemas.openxmlformats.org/officeDocument/2006/relationships/hyperlink" Target="https://budget.cap.ru/Show/Category/311?ItemId=1007" TargetMode="External"/><Relationship Id="rId50" Type="http://schemas.openxmlformats.org/officeDocument/2006/relationships/hyperlink" Target="https://r-19.ru/authorities/ministry-of-finance-of-the-republic-of-khakassia/docs/byudzhet-respubliki-khakasiya/" TargetMode="External"/><Relationship Id="rId55" Type="http://schemas.openxmlformats.org/officeDocument/2006/relationships/hyperlink" Target="https://mfnso.nso.ru/page/3777" TargetMode="External"/><Relationship Id="rId76" Type="http://schemas.openxmlformats.org/officeDocument/2006/relationships/hyperlink" Target="http://forcitizens.ru/o-byudzhete/dokumentatsiya" TargetMode="External"/><Relationship Id="rId7" Type="http://schemas.openxmlformats.org/officeDocument/2006/relationships/hyperlink" Target="https://orel-region.ru/index.php?head=20&amp;part=25&amp;in=132" TargetMode="External"/><Relationship Id="rId71" Type="http://schemas.openxmlformats.org/officeDocument/2006/relationships/hyperlink" Target="https://www.aosd.ru/?dir=budget&amp;act=budget" TargetMode="External"/><Relationship Id="rId2" Type="http://schemas.openxmlformats.org/officeDocument/2006/relationships/hyperlink" Target="https://www.govvrn.ru/npafin?p_p_id=Foldersanddocuments_WAR_foldersanddocumentsportlet&amp;p_p_lifecycle=0&amp;p_p_state=normal&amp;p_p_mode=view&amp;folderId=6543804" TargetMode="External"/><Relationship Id="rId29" Type="http://schemas.openxmlformats.org/officeDocument/2006/relationships/hyperlink" Target="https://minfin.bashkortostan.ru/activity/2870/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s://openbudsk.ru/vnesenie-izm18/" TargetMode="External"/><Relationship Id="rId21" Type="http://schemas.openxmlformats.org/officeDocument/2006/relationships/hyperlink" Target="https://df.gov35.ru/otkrytyy-byudzhet/zakony-ob-oblastnom-byudzhete/2022/" TargetMode="External"/><Relationship Id="rId42" Type="http://schemas.openxmlformats.org/officeDocument/2006/relationships/hyperlink" Target="https://admtyumen.ru/ogv_ru/finance/finance/bugjet.htm" TargetMode="External"/><Relationship Id="rId47" Type="http://schemas.openxmlformats.org/officeDocument/2006/relationships/hyperlink" Target="https://r-19.ru/authorities/ministry-of-finance-of-the-republic-of-khakassia/docs/byudzhet-respubliki-khakasiya/" TargetMode="External"/><Relationship Id="rId63" Type="http://schemas.openxmlformats.org/officeDocument/2006/relationships/hyperlink" Target="http://zseao.ru/search-zakonoproekt/" TargetMode="External"/><Relationship Id="rId68" Type="http://schemas.openxmlformats.org/officeDocument/2006/relationships/hyperlink" Target="https://minfin39.ru/budget/process/last/" TargetMode="External"/><Relationship Id="rId2" Type="http://schemas.openxmlformats.org/officeDocument/2006/relationships/hyperlink" Target="https://dtf.avo.ru/proekty-zakonov-vladimirskoj-oblasti" TargetMode="External"/><Relationship Id="rId16" Type="http://schemas.openxmlformats.org/officeDocument/2006/relationships/hyperlink" Target="http://budget.lenreg.ru/documents/?page=0&amp;sortOrder=&amp;type=&amp;sortName=&amp;sortDate=" TargetMode="External"/><Relationship Id="rId29" Type="http://schemas.openxmlformats.org/officeDocument/2006/relationships/hyperlink" Target="https://minfin.tatarstan.ru/vnesenie-izmeneniy-v-zakon-o-byudzhete.htm?page=1" TargetMode="External"/><Relationship Id="rId11" Type="http://schemas.openxmlformats.org/officeDocument/2006/relationships/hyperlink" Target="https://fin.tmbreg.ru/6347/8130/9780.html" TargetMode="External"/><Relationship Id="rId24" Type="http://schemas.openxmlformats.org/officeDocument/2006/relationships/hyperlink" Target="http://minfinrd.ru/proekty_pravovykh_aktov/index/MDocuments_page/1" TargetMode="External"/><Relationship Id="rId32" Type="http://schemas.openxmlformats.org/officeDocument/2006/relationships/hyperlink" Target="https://budget.cap.ru/Show/Category/311?ItemId=1007" TargetMode="External"/><Relationship Id="rId37" Type="http://schemas.openxmlformats.org/officeDocument/2006/relationships/hyperlink" Target="https://finance.pnzreg.ru/docs/np/" TargetMode="External"/><Relationship Id="rId40" Type="http://schemas.openxmlformats.org/officeDocument/2006/relationships/hyperlink" Target="http://www.finupr.kurganobl.ru/index.php?test=praktdum" TargetMode="External"/><Relationship Id="rId45" Type="http://schemas.openxmlformats.org/officeDocument/2006/relationships/hyperlink" Target="https://www.yamalfin.ru/index.php?option=com_content&amp;view=category&amp;id=231:2021-11-01-14-09-37&amp;Itemid=147&amp;layout=default" TargetMode="External"/><Relationship Id="rId53" Type="http://schemas.openxmlformats.org/officeDocument/2006/relationships/hyperlink" Target="https://mf.omskportal.ru/oiv/mf/otrasl/otkrbudg/obl-budget/2022-2024" TargetMode="External"/><Relationship Id="rId58" Type="http://schemas.openxmlformats.org/officeDocument/2006/relationships/hyperlink" Target="https://zaksobr.kamchatka.ru/events/Zakony/Proekty-Zakonov-Kamchatskogo-kraya" TargetMode="External"/><Relationship Id="rId66" Type="http://schemas.openxmlformats.org/officeDocument/2006/relationships/hyperlink" Target="https://fin.smolensk.ru/open/pbudget/pz2022/" TargetMode="External"/><Relationship Id="rId74" Type="http://schemas.openxmlformats.org/officeDocument/2006/relationships/hyperlink" Target="https://minfin.rtyva.ru/node/22942/" TargetMode="External"/><Relationship Id="rId5" Type="http://schemas.openxmlformats.org/officeDocument/2006/relationships/hyperlink" Target="https://minfin.admoblkaluga.ru/page/oblastnoy-byudzhet-na-ocherednoy-finansovyy-god-i-na-planovyy-period-/" TargetMode="External"/><Relationship Id="rId61" Type="http://schemas.openxmlformats.org/officeDocument/2006/relationships/hyperlink" Target="https://openbudget.49gov.ru/dokumenty" TargetMode="External"/><Relationship Id="rId19" Type="http://schemas.openxmlformats.org/officeDocument/2006/relationships/hyperlink" Target="https://minfin01-maykop.ru/Show/Category/74?ItemId=272" TargetMode="External"/><Relationship Id="rId14" Type="http://schemas.openxmlformats.org/officeDocument/2006/relationships/hyperlink" Target="http://minfin.karelia.ru/zakon-o-bjudzhete-6/" TargetMode="External"/><Relationship Id="rId22" Type="http://schemas.openxmlformats.org/officeDocument/2006/relationships/hyperlink" Target="http://minfin.kalmregion.ru/deyatelnost/byudzhet-respubliki-kalmykiya/proekty-zakonov-o-respublikanskom-byudzhete/" TargetMode="External"/><Relationship Id="rId27" Type="http://schemas.openxmlformats.org/officeDocument/2006/relationships/hyperlink" Target="https://minfin.bashkortostan.ru/activity/2870/" TargetMode="External"/><Relationship Id="rId30" Type="http://schemas.openxmlformats.org/officeDocument/2006/relationships/hyperlink" Target="https://www.mfur.ru/budjet/ispolnenie/zakon/2022-god.php" TargetMode="External"/><Relationship Id="rId35" Type="http://schemas.openxmlformats.org/officeDocument/2006/relationships/hyperlink" Target="http://mf.nnov.ru/index.php?option=com_k2&amp;view=item&amp;id=1509:zakony-ob-oblastnom-byudzhete-na-ocherednoj-finansovyj-god-i-na-planovyj-period&amp;Itemid=553" TargetMode="External"/><Relationship Id="rId43" Type="http://schemas.openxmlformats.org/officeDocument/2006/relationships/hyperlink" Target="https://www.minfin74.ru/mBudget/law/" TargetMode="External"/><Relationship Id="rId48" Type="http://schemas.openxmlformats.org/officeDocument/2006/relationships/hyperlink" Target="https://minfin.alregn.ru/projects/p2022/" TargetMode="External"/><Relationship Id="rId56" Type="http://schemas.openxmlformats.org/officeDocument/2006/relationships/hyperlink" Target="https://iltumen.ru/documents?group=LAW_PASSPORT" TargetMode="External"/><Relationship Id="rId64" Type="http://schemas.openxmlformats.org/officeDocument/2006/relationships/hyperlink" Target="https://&#1095;&#1091;&#1082;&#1086;&#1090;&#1082;&#1072;.&#1088;&#1092;/otkrytyy-byudzhet/zakon-o-byudzhete.php" TargetMode="External"/><Relationship Id="rId69" Type="http://schemas.openxmlformats.org/officeDocument/2006/relationships/hyperlink" Target="http://www.crimea.gov.ru/lawmaking-activity/laws-drafts" TargetMode="External"/><Relationship Id="rId8" Type="http://schemas.openxmlformats.org/officeDocument/2006/relationships/hyperlink" Target="https://www.mosoblduma.ru/Zakoni/Zakonoprecti_Moskovskoj_oblasti/item/373187/" TargetMode="External"/><Relationship Id="rId51" Type="http://schemas.openxmlformats.org/officeDocument/2006/relationships/hyperlink" Target="https://www.ofukem.ru/budget/projects2022-2024/" TargetMode="External"/><Relationship Id="rId72" Type="http://schemas.openxmlformats.org/officeDocument/2006/relationships/hyperlink" Target="http://forcitizens.ru/o-byudzhete/dokumentatsiya" TargetMode="External"/><Relationship Id="rId3" Type="http://schemas.openxmlformats.org/officeDocument/2006/relationships/hyperlink" Target="https://www.govvrn.ru/npafin?p_p_id=Foldersanddocuments_WAR_foldersanddocumentsportlet&amp;p_p_lifecycle=0&amp;p_p_state=normal&amp;p_p_mode=view&amp;folderId=6543804" TargetMode="External"/><Relationship Id="rId12" Type="http://schemas.openxmlformats.org/officeDocument/2006/relationships/hyperlink" Target="https://dfto.ru/razdel/zakon-o-budgete/zakon-o-byudjete" TargetMode="External"/><Relationship Id="rId17" Type="http://schemas.openxmlformats.org/officeDocument/2006/relationships/hyperlink" Target="https://minfin.gov-murman.ru/open-budget/regional_budget/law_of_budget_projects/2022/" TargetMode="External"/><Relationship Id="rId25" Type="http://schemas.openxmlformats.org/officeDocument/2006/relationships/hyperlink" Target="https://www.parliament-osetia.ru/index.php/main/laws/6" TargetMode="External"/><Relationship Id="rId33" Type="http://schemas.openxmlformats.org/officeDocument/2006/relationships/hyperlink" Target="https://zakon.zsperm.ru/?q=%CE+%E2%ED%E5%F1%E5%ED%E8%E8+%E8%E7%EC%E5%ED%E5%ED%E8%E9+%E2+%C7%E0%EA%EE%ED+%CF%E5%F0%EC%F1%EA%EE%E3%EE+%EA%F0%E0%FF+%22%CE+%E1%FE%E4%E6%E5%F2%E5+%CF%E5%F0%EC%F1%EA%EE%E3%EE+%EA%F0%E0%FF+%ED%E0+2022&amp;how=d" TargetMode="External"/><Relationship Id="rId38" Type="http://schemas.openxmlformats.org/officeDocument/2006/relationships/hyperlink" Target="https://minfin.saratov.gov.ru/budget/zakon-o-byudzhete/zakon-ob-oblastnom-byudzhete/zakon-ob-oblastnom-byudzhete-2022-2024-g" TargetMode="External"/><Relationship Id="rId46" Type="http://schemas.openxmlformats.org/officeDocument/2006/relationships/hyperlink" Target="https://minfin-altai.ru/deyatelnost/proekt-byudzheta-zakony-o-byudzhete-zakony-ob-ispolnenii-byudzheta/2022-2024/" TargetMode="External"/><Relationship Id="rId59" Type="http://schemas.openxmlformats.org/officeDocument/2006/relationships/hyperlink" Target="https://minfin.khabkrai.ru/portal/Show/Category/184?page=1&amp;ItemId=497&amp;filterYear=2022" TargetMode="External"/><Relationship Id="rId67" Type="http://schemas.openxmlformats.org/officeDocument/2006/relationships/hyperlink" Target="https://www.aosd.ru/?dir=budget&amp;act=budget" TargetMode="External"/><Relationship Id="rId20" Type="http://schemas.openxmlformats.org/officeDocument/2006/relationships/hyperlink" Target="http://portal.tverfin.ru/Show/Category/5?page=1&amp;ItemId=271&amp;filterYear=2022" TargetMode="External"/><Relationship Id="rId41" Type="http://schemas.openxmlformats.org/officeDocument/2006/relationships/hyperlink" Target="https://minfin.midural.ru/document/category/20" TargetMode="External"/><Relationship Id="rId54" Type="http://schemas.openxmlformats.org/officeDocument/2006/relationships/hyperlink" Target="https://depfin.tomsk.gov.ru/proekty-zakonov-o-vnesenii-izmenenij-v-oblastnoj-bjudzhet" TargetMode="External"/><Relationship Id="rId62" Type="http://schemas.openxmlformats.org/officeDocument/2006/relationships/hyperlink" Target="https://openbudget.sakhminfin.ru/Menu/Page/599" TargetMode="External"/><Relationship Id="rId70" Type="http://schemas.openxmlformats.org/officeDocument/2006/relationships/hyperlink" Target="https://ob.sev.gov.ru/dokumenty/izmeneniya-v-budzhet/2022-2024-gg" TargetMode="External"/><Relationship Id="rId75" Type="http://schemas.openxmlformats.org/officeDocument/2006/relationships/printerSettings" Target="../printerSettings/printerSettings7.bin"/><Relationship Id="rId1" Type="http://schemas.openxmlformats.org/officeDocument/2006/relationships/hyperlink" Target="http://bryanskoblfin.ru/Show/Category/10?ItemId=4" TargetMode="External"/><Relationship Id="rId6" Type="http://schemas.openxmlformats.org/officeDocument/2006/relationships/hyperlink" Target="http://beldepfin.ru/byudzhet-2022-2024/" TargetMode="External"/><Relationship Id="rId15" Type="http://schemas.openxmlformats.org/officeDocument/2006/relationships/hyperlink" Target="https://minfin.rkomi.ru/deyatelnost/byudjet/zakony-respubliki-komi-proekty-zakonov-o-respublikanskom-byudjete-respubliki-komi-i-vnesenii-izmeneniy-v-nego/byudjet-na-2022-2024-gody" TargetMode="External"/><Relationship Id="rId23" Type="http://schemas.openxmlformats.org/officeDocument/2006/relationships/hyperlink" Target="https://volgoduma.ru/lawmaking/projects/?doc_number=&amp;doc_name=%D0%BE%D0%B1%D0%BB%D0%B0%D1%81%D1%82%D0%BD%D0%BE%D0%BC+%D0%B1%D1%8E%D0%B4%D0%B6%D0%B5%D1%82%D0%B5&amp;date_from=&amp;date_to=&amp;doc_type=&amp;doc_category=UNDEFINED&amp;action=%D0%9D%D0%B0%D0%B9%D1%82%D0%B8" TargetMode="External"/><Relationship Id="rId28" Type="http://schemas.openxmlformats.org/officeDocument/2006/relationships/hyperlink" Target="https://www.minfinrm.ru/norm-akty-new/" TargetMode="External"/><Relationship Id="rId36" Type="http://schemas.openxmlformats.org/officeDocument/2006/relationships/hyperlink" Target="https://mf.orb.ru/activity/11097/" TargetMode="External"/><Relationship Id="rId49" Type="http://schemas.openxmlformats.org/officeDocument/2006/relationships/hyperlink" Target="http://minfin.krskstate.ru/openbudget/law" TargetMode="External"/><Relationship Id="rId57" Type="http://schemas.openxmlformats.org/officeDocument/2006/relationships/hyperlink" Target="https://budgetzab.75.ru/Page/BudgLaw?project=1&amp;ItemId=13&amp;show_title=on" TargetMode="External"/><Relationship Id="rId10" Type="http://schemas.openxmlformats.org/officeDocument/2006/relationships/hyperlink" Target="https://minfin.ryazangov.ru/documents/draft_documents/proekty/2022/index.php" TargetMode="External"/><Relationship Id="rId31" Type="http://schemas.openxmlformats.org/officeDocument/2006/relationships/hyperlink" Target="https://ebudget.primorsky.ru/Page/BudgLaw?project=1&amp;ItemId=1471&amp;show_title=on&amp;expanded=1" TargetMode="External"/><Relationship Id="rId44" Type="http://schemas.openxmlformats.org/officeDocument/2006/relationships/hyperlink" Target="https://depfin.admhmao.ru/otkrytyy-byudzhet/" TargetMode="External"/><Relationship Id="rId52" Type="http://schemas.openxmlformats.org/officeDocument/2006/relationships/hyperlink" Target="https://mfnso.nso.ru/page/3777" TargetMode="External"/><Relationship Id="rId60" Type="http://schemas.openxmlformats.org/officeDocument/2006/relationships/hyperlink" Target="http://ob.fin.amurobl.ru/dokumenty/proekt_zakon/izmenenia_zakon/2022" TargetMode="External"/><Relationship Id="rId65" Type="http://schemas.openxmlformats.org/officeDocument/2006/relationships/hyperlink" Target="https://kursk.ru/region/economy/finansy/oblastnoy-byudzhet/" TargetMode="External"/><Relationship Id="rId73" Type="http://schemas.openxmlformats.org/officeDocument/2006/relationships/hyperlink" Target="https://mari-el.gov.ru/ministries/minfin/pages/ProektiZakOBudgete/" TargetMode="External"/><Relationship Id="rId4" Type="http://schemas.openxmlformats.org/officeDocument/2006/relationships/hyperlink" Target="https://df.ivanovoobl.ru/regionalnye-finansy/zakon-ob-oblastnom-byudzhete/proekty-zakonov-o-vnesenii-izmeneniy-v-zakon-o-byudzhete/" TargetMode="External"/><Relationship Id="rId9" Type="http://schemas.openxmlformats.org/officeDocument/2006/relationships/hyperlink" Target="https://orel-region.ru/index.php?head=20&amp;part=25&amp;in=132" TargetMode="External"/><Relationship Id="rId13" Type="http://schemas.openxmlformats.org/officeDocument/2006/relationships/hyperlink" Target="https://www.yarregion.ru/depts/depfin/tmpPages/docs.aspx" TargetMode="External"/><Relationship Id="rId18" Type="http://schemas.openxmlformats.org/officeDocument/2006/relationships/hyperlink" Target="https://dfei.adm-nao.ru/zakony-o-byudzhete/" TargetMode="External"/><Relationship Id="rId39" Type="http://schemas.openxmlformats.org/officeDocument/2006/relationships/hyperlink" Target="http://ufo.ulntc.ru:8080/dokumenty/vneseniya-izmenenij-v-zakon-o-byudzhete/2022-god" TargetMode="External"/><Relationship Id="rId34" Type="http://schemas.openxmlformats.org/officeDocument/2006/relationships/hyperlink" Target="https://zsko.ru/documents/draft-laws/" TargetMode="External"/><Relationship Id="rId50" Type="http://schemas.openxmlformats.org/officeDocument/2006/relationships/hyperlink" Target="https://eparlament.irzs.ru/Home/Index?ais_uid=1&amp;type=zp&amp;dfrom=19.09.2018&amp;NumPage=1&amp;RowsOnPage=20" TargetMode="External"/><Relationship Id="rId55" Type="http://schemas.openxmlformats.org/officeDocument/2006/relationships/hyperlink" Target="https://egov-buryatia.ru/minfin/activities/directions/respublikanskiy-byudzhet/2022-2024/proekty-zakonov.php" TargetMode="External"/><Relationship Id="rId7" Type="http://schemas.openxmlformats.org/officeDocument/2006/relationships/hyperlink" Target="http://ufin48.ru/Show/Category/63?page=1&amp;headingId=4&amp;ItemId=46" TargetMode="External"/><Relationship Id="rId71" Type="http://schemas.openxmlformats.org/officeDocument/2006/relationships/hyperlink" Target="https://minfin.kbr.ru/documents/proekty-npa/" TargetMode="Externa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hyperlink" Target="https://volgoduma.ru/lawmaking/projects/?doc_number=&amp;doc_name=%D0%BE%D0%B1%D0%BB%D0%B0%D1%81%D1%82%D0%BD%D0%BE%D0%BC+%D0%B1%D1%8E%D0%B4%D0%B6%D0%B5%D1%82%D0%B5&amp;date_from=&amp;date_to=&amp;doc_type=&amp;doc_category=UNDEFINED&amp;action=%D0%9D%D0%B0%D0%B9%D1%82%D0%B8" TargetMode="External"/><Relationship Id="rId21" Type="http://schemas.openxmlformats.org/officeDocument/2006/relationships/hyperlink" Target="https://minfin.astrobl.ru/napravleniya-deyatelnosti/zakony-o-biudzete-astraxanskoi-oblasti" TargetMode="External"/><Relationship Id="rId42" Type="http://schemas.openxmlformats.org/officeDocument/2006/relationships/hyperlink" Target="https://minfin.saratov.gov.ru/budget/zakon-o-byudzhete/zakon-ob-oblastnom-byudzhete/zakon-ob-oblastnom-byudzhete-2022-2024-g" TargetMode="External"/><Relationship Id="rId47" Type="http://schemas.openxmlformats.org/officeDocument/2006/relationships/hyperlink" Target="https://www.minfin74.ru/mBudget/law/" TargetMode="External"/><Relationship Id="rId63" Type="http://schemas.openxmlformats.org/officeDocument/2006/relationships/hyperlink" Target="https://www.kamgov.ru/minfin/budzet-2022" TargetMode="External"/><Relationship Id="rId68" Type="http://schemas.openxmlformats.org/officeDocument/2006/relationships/hyperlink" Target="http://zseao.ru/search-zakonoproekt/" TargetMode="External"/><Relationship Id="rId16" Type="http://schemas.openxmlformats.org/officeDocument/2006/relationships/hyperlink" Target="http://budget.lenreg.ru/documents/?page=0&amp;sortOrder=&amp;type=&amp;sortName=&amp;sortDate=" TargetMode="External"/><Relationship Id="rId11" Type="http://schemas.openxmlformats.org/officeDocument/2006/relationships/hyperlink" Target="https://fin.tmbreg.ru/6347/8130/9780.html" TargetMode="External"/><Relationship Id="rId32" Type="http://schemas.openxmlformats.org/officeDocument/2006/relationships/hyperlink" Target="https://minfin.tatarstan.ru/vnesenie-izmeneniy-v-zakon-o-byudzhete.htm?page=1" TargetMode="External"/><Relationship Id="rId37" Type="http://schemas.openxmlformats.org/officeDocument/2006/relationships/hyperlink" Target="https://www.minfin.kirov.ru/otkrytyy-byudzhet/dlya-spetsialistov/oblastnoy-byudzhet/%d0%9f%d0%bb%d0%b0%d0%bd%d0%b8%d1%80%d0%be%d0%b2%d0%b0%d0%bd%d0%b8%d0%b5%20%d0%b1%d1%8e%d0%b4%d0%b6%d0%b5%d1%82%d0%b0/" TargetMode="External"/><Relationship Id="rId53" Type="http://schemas.openxmlformats.org/officeDocument/2006/relationships/hyperlink" Target="https://minfin.alregn.ru/projects/p2022/" TargetMode="External"/><Relationship Id="rId58" Type="http://schemas.openxmlformats.org/officeDocument/2006/relationships/hyperlink" Target="https://mf.omskportal.ru/oiv/mf/otrasl/otkrbudg/obl-budget/2022-2024" TargetMode="External"/><Relationship Id="rId74" Type="http://schemas.openxmlformats.org/officeDocument/2006/relationships/hyperlink" Target="https://minfin39.ru/budget/process/last/" TargetMode="External"/><Relationship Id="rId79" Type="http://schemas.openxmlformats.org/officeDocument/2006/relationships/hyperlink" Target="https://mari-el.gov.ru/ministries/minfin/pages/ProektiZakOBudgete/" TargetMode="External"/><Relationship Id="rId5" Type="http://schemas.openxmlformats.org/officeDocument/2006/relationships/hyperlink" Target="http://beldepfin.ru/byudzhet-2022-2024/" TargetMode="External"/><Relationship Id="rId61" Type="http://schemas.openxmlformats.org/officeDocument/2006/relationships/hyperlink" Target="https://minfin.sakha.gov.ru/zakony-o-bjudzhete/2022-2024-gg" TargetMode="External"/><Relationship Id="rId19" Type="http://schemas.openxmlformats.org/officeDocument/2006/relationships/hyperlink" Target="https://minfin01-maykop.ru/Show/Category/74?ItemId=272" TargetMode="External"/><Relationship Id="rId14" Type="http://schemas.openxmlformats.org/officeDocument/2006/relationships/hyperlink" Target="http://minfin.karelia.ru/zakon-o-bjudzhete-6/" TargetMode="External"/><Relationship Id="rId22" Type="http://schemas.openxmlformats.org/officeDocument/2006/relationships/hyperlink" Target="https://minfin.donland.ru/documents/projects/" TargetMode="External"/><Relationship Id="rId27" Type="http://schemas.openxmlformats.org/officeDocument/2006/relationships/hyperlink" Target="http://minfinrd.ru/proekty_pravovykh_aktov/index/MDocuments_page/1" TargetMode="External"/><Relationship Id="rId30" Type="http://schemas.openxmlformats.org/officeDocument/2006/relationships/hyperlink" Target="https://minfin.bashkortostan.ru/activity/2870/" TargetMode="External"/><Relationship Id="rId35" Type="http://schemas.openxmlformats.org/officeDocument/2006/relationships/hyperlink" Target="https://budget.cap.ru/Show/Category/311?ItemId=1007" TargetMode="External"/><Relationship Id="rId43" Type="http://schemas.openxmlformats.org/officeDocument/2006/relationships/hyperlink" Target="http://ufo.ulntc.ru:8080/dokumenty/vneseniya-izmenenij-v-zakon-o-byudzhete/2022-god" TargetMode="External"/><Relationship Id="rId48" Type="http://schemas.openxmlformats.org/officeDocument/2006/relationships/hyperlink" Target="https://depfin.admhmao.ru/otkrytyy-byudzhet/" TargetMode="External"/><Relationship Id="rId56" Type="http://schemas.openxmlformats.org/officeDocument/2006/relationships/hyperlink" Target="https://www.ofukem.ru/budget/projects2022-2024/" TargetMode="External"/><Relationship Id="rId64" Type="http://schemas.openxmlformats.org/officeDocument/2006/relationships/hyperlink" Target="https://minfin.khabkrai.ru/portal/Show/Category/184?page=1&amp;ItemId=497&amp;filterYear=2022" TargetMode="External"/><Relationship Id="rId69" Type="http://schemas.openxmlformats.org/officeDocument/2006/relationships/hyperlink" Target="https://&#1095;&#1091;&#1082;&#1086;&#1090;&#1082;&#1072;.&#1088;&#1092;/otkrytyy-byudzhet/zakon-o-byudzhete.php" TargetMode="External"/><Relationship Id="rId77" Type="http://schemas.openxmlformats.org/officeDocument/2006/relationships/hyperlink" Target="https://minfin.kbr.ru/documents/proekty-npa/" TargetMode="External"/><Relationship Id="rId8" Type="http://schemas.openxmlformats.org/officeDocument/2006/relationships/hyperlink" Target="https://mef.mosreg.ru/dokumenty/antikorrupcionnaya-ekspertiza?page=1" TargetMode="External"/><Relationship Id="rId51" Type="http://schemas.openxmlformats.org/officeDocument/2006/relationships/hyperlink" Target="https://khural.rtyva.ru/docs/laws/" TargetMode="External"/><Relationship Id="rId72" Type="http://schemas.openxmlformats.org/officeDocument/2006/relationships/hyperlink" Target="https://fincom.gov.spb.ru/budget/info/acts/1" TargetMode="External"/><Relationship Id="rId80" Type="http://schemas.openxmlformats.org/officeDocument/2006/relationships/hyperlink" Target="https://minfin.novreg.ru/2022-god.html" TargetMode="External"/><Relationship Id="rId3" Type="http://schemas.openxmlformats.org/officeDocument/2006/relationships/hyperlink" Target="https://df.ivanovoobl.ru/regionalnye-finansy/zakon-ob-oblastnom-byudzhete/proekty-zakonov-o-vnesenii-izmeneniy-v-zakon-o-byudzhete/" TargetMode="External"/><Relationship Id="rId12" Type="http://schemas.openxmlformats.org/officeDocument/2006/relationships/hyperlink" Target="https://dfto.ru/razdel/zakon-o-budgete/zakon-o-byudjete" TargetMode="External"/><Relationship Id="rId17" Type="http://schemas.openxmlformats.org/officeDocument/2006/relationships/hyperlink" Target="https://minfin.gov-murman.ru/open-budget/regional_budget/law_of_budget_projects/2022/" TargetMode="External"/><Relationship Id="rId25" Type="http://schemas.openxmlformats.org/officeDocument/2006/relationships/hyperlink" Target="http://minfin.kalmregion.ru/deyatelnost/byudzhet-respubliki-kalmykiya/proekty-zakonov-o-respublikanskom-byudzhete/" TargetMode="External"/><Relationship Id="rId33" Type="http://schemas.openxmlformats.org/officeDocument/2006/relationships/hyperlink" Target="https://www.mfur.ru/budjet/ispolnenie/zakon/2022-god.php" TargetMode="External"/><Relationship Id="rId38" Type="http://schemas.openxmlformats.org/officeDocument/2006/relationships/hyperlink" Target="http://mf.nnov.ru/index.php?option=com_k2&amp;view=item&amp;id=1509:zakony-ob-oblastnom-byudzhete-na-ocherednoj-finansovyj-god-i-na-planovyj-period&amp;Itemid=553" TargetMode="External"/><Relationship Id="rId46" Type="http://schemas.openxmlformats.org/officeDocument/2006/relationships/hyperlink" Target="https://admtyumen.ru/ogv_ru/finance/finance/bugjet.htm" TargetMode="External"/><Relationship Id="rId59" Type="http://schemas.openxmlformats.org/officeDocument/2006/relationships/hyperlink" Target="https://depfin.tomsk.gov.ru/proekty-zakonov-o-vnesenii-izmenenij-v-oblastnoj-bjudzhet" TargetMode="External"/><Relationship Id="rId67" Type="http://schemas.openxmlformats.org/officeDocument/2006/relationships/hyperlink" Target="https://openbudget.sakhminfin.ru/Menu/Page/599" TargetMode="External"/><Relationship Id="rId20" Type="http://schemas.openxmlformats.org/officeDocument/2006/relationships/hyperlink" Target="https://minfin.krasnodar.ru/activity/byudzhet/zakony-o-kraevom-byudzhete/year-2022" TargetMode="External"/><Relationship Id="rId41" Type="http://schemas.openxmlformats.org/officeDocument/2006/relationships/hyperlink" Target="https://minfin-samara.ru/proekty-zakonov-o-byudzhete/" TargetMode="External"/><Relationship Id="rId54" Type="http://schemas.openxmlformats.org/officeDocument/2006/relationships/hyperlink" Target="http://minfin.krskstate.ru/openbudget/law" TargetMode="External"/><Relationship Id="rId62" Type="http://schemas.openxmlformats.org/officeDocument/2006/relationships/hyperlink" Target="https://budgetzab.75.ru/Page/BudgLaw?project=1&amp;ItemId=13&amp;show_title=on" TargetMode="External"/><Relationship Id="rId70" Type="http://schemas.openxmlformats.org/officeDocument/2006/relationships/hyperlink" Target="https://kursk.ru/region/economy/finansy/oblastnoy-byudzhet/" TargetMode="External"/><Relationship Id="rId75" Type="http://schemas.openxmlformats.org/officeDocument/2006/relationships/hyperlink" Target="https://minfin.rk.gov.ru/ru/structure/2021_09_16_12_27_biudzhet_na_2022_god_i_na_planovyi_period_2023_i_2024_godov" TargetMode="External"/><Relationship Id="rId1" Type="http://schemas.openxmlformats.org/officeDocument/2006/relationships/hyperlink" Target="https://dtf.avo.ru/proekty-zakonov-vladimirskoj-oblasti" TargetMode="External"/><Relationship Id="rId6" Type="http://schemas.openxmlformats.org/officeDocument/2006/relationships/hyperlink" Target="http://depfin.adm44.ru/info/law/proetjzko/" TargetMode="External"/><Relationship Id="rId15" Type="http://schemas.openxmlformats.org/officeDocument/2006/relationships/hyperlink" Target="https://minfin.rkomi.ru/deyatelnost/byudjet/zakony-respubliki-komi-proekty-zakonov-o-respublikanskom-byudjete-respubliki-komi-i-vnesenii-izmeneniy-v-nego/byudjet-na-2022-2024-gody" TargetMode="External"/><Relationship Id="rId23" Type="http://schemas.openxmlformats.org/officeDocument/2006/relationships/hyperlink" Target="http://portal.tverfin.ru/Show/Category/5?page=1&amp;ItemId=271&amp;filterYear=2022" TargetMode="External"/><Relationship Id="rId28" Type="http://schemas.openxmlformats.org/officeDocument/2006/relationships/hyperlink" Target="https://www.parliament-osetia.ru/index.php/main/laws/6" TargetMode="External"/><Relationship Id="rId36" Type="http://schemas.openxmlformats.org/officeDocument/2006/relationships/hyperlink" Target="https://mfin.permkrai.ru/deyatelnost/byudzhet-permskogo-kraya/dokumenty-o-byudzhete" TargetMode="External"/><Relationship Id="rId49" Type="http://schemas.openxmlformats.org/officeDocument/2006/relationships/hyperlink" Target="https://www.yamalfin.ru/index.php?option=com_content&amp;view=category&amp;id=231:2021-11-01-14-09-37&amp;Itemid=147&amp;layout=default" TargetMode="External"/><Relationship Id="rId57" Type="http://schemas.openxmlformats.org/officeDocument/2006/relationships/hyperlink" Target="https://mfnso.nso.ru/page/3777" TargetMode="External"/><Relationship Id="rId10" Type="http://schemas.openxmlformats.org/officeDocument/2006/relationships/hyperlink" Target="https://minfin.ryazangov.ru/documents/draft_documents/proekty/2022/index.php" TargetMode="External"/><Relationship Id="rId31" Type="http://schemas.openxmlformats.org/officeDocument/2006/relationships/hyperlink" Target="https://www.minfinrm.ru/norm-akty-new/" TargetMode="External"/><Relationship Id="rId44" Type="http://schemas.openxmlformats.org/officeDocument/2006/relationships/hyperlink" Target="http://www.finupr.kurganobl.ru/index.php?test=praktdum" TargetMode="External"/><Relationship Id="rId52" Type="http://schemas.openxmlformats.org/officeDocument/2006/relationships/hyperlink" Target="https://r-19.ru/authorities/ministry-of-finance-of-the-republic-of-khakassia/docs/byudzhet-respubliki-khakasiya/" TargetMode="External"/><Relationship Id="rId60" Type="http://schemas.openxmlformats.org/officeDocument/2006/relationships/hyperlink" Target="https://egov-buryatia.ru/minfin/activities/directions/respublikanskiy-byudzhet/2022-2024/proekty-zakonov.php" TargetMode="External"/><Relationship Id="rId65" Type="http://schemas.openxmlformats.org/officeDocument/2006/relationships/hyperlink" Target="http://ob.fin.amurobl.ru/dokumenty/proekt_zakon/izmenenia_zakon/2022" TargetMode="External"/><Relationship Id="rId73" Type="http://schemas.openxmlformats.org/officeDocument/2006/relationships/hyperlink" Target="https://www.aosd.ru/?dir=budget&amp;act=budget" TargetMode="External"/><Relationship Id="rId78" Type="http://schemas.openxmlformats.org/officeDocument/2006/relationships/hyperlink" Target="http://forcitizens.ru/o-byudzhete/dokumentatsiya" TargetMode="External"/><Relationship Id="rId81" Type="http://schemas.openxmlformats.org/officeDocument/2006/relationships/printerSettings" Target="../printerSettings/printerSettings8.bin"/><Relationship Id="rId4" Type="http://schemas.openxmlformats.org/officeDocument/2006/relationships/hyperlink" Target="https://minfin.admoblkaluga.ru/page/oblastnoy-byudzhet-na-ocherednoy-finansovyy-god-i-na-planovyy-period-/" TargetMode="External"/><Relationship Id="rId9" Type="http://schemas.openxmlformats.org/officeDocument/2006/relationships/hyperlink" Target="https://orel-region.ru/index.php?head=20&amp;part=25&amp;in=132" TargetMode="External"/><Relationship Id="rId13" Type="http://schemas.openxmlformats.org/officeDocument/2006/relationships/hyperlink" Target="https://www.yarregion.ru/depts/depfin/tmpPages/docs.aspx" TargetMode="External"/><Relationship Id="rId18" Type="http://schemas.openxmlformats.org/officeDocument/2006/relationships/hyperlink" Target="https://dfei.adm-nao.ru/zakony-o-byudzhete/" TargetMode="External"/><Relationship Id="rId39" Type="http://schemas.openxmlformats.org/officeDocument/2006/relationships/hyperlink" Target="https://mf.orb.ru/activity/11097/" TargetMode="External"/><Relationship Id="rId34" Type="http://schemas.openxmlformats.org/officeDocument/2006/relationships/hyperlink" Target="https://ebudget.primorsky.ru/Page/BudgLaw?project=1&amp;ItemId=1471&amp;show_title=on&amp;expanded=1" TargetMode="External"/><Relationship Id="rId50" Type="http://schemas.openxmlformats.org/officeDocument/2006/relationships/hyperlink" Target="https://minfin-altai.ru/deyatelnost/proekt-byudzheta-zakony-o-byudzhete-zakony-ob-ispolnenii-byudzheta/2022-2024/" TargetMode="External"/><Relationship Id="rId55" Type="http://schemas.openxmlformats.org/officeDocument/2006/relationships/hyperlink" Target="https://irkobl.ru/sites/minfin/activity/obl/" TargetMode="External"/><Relationship Id="rId76" Type="http://schemas.openxmlformats.org/officeDocument/2006/relationships/hyperlink" Target="https://ob.sev.gov.ru/dokumenty/izmeneniya-v-budzhet/2022-2024-gg" TargetMode="External"/><Relationship Id="rId7" Type="http://schemas.openxmlformats.org/officeDocument/2006/relationships/hyperlink" Target="http://ufin48.ru/Show/Category/63?page=1&amp;headingId=4&amp;ItemId=46" TargetMode="External"/><Relationship Id="rId71" Type="http://schemas.openxmlformats.org/officeDocument/2006/relationships/hyperlink" Target="https://fin.smolensk.ru/open/pbudget/pz2022/" TargetMode="External"/><Relationship Id="rId2" Type="http://schemas.openxmlformats.org/officeDocument/2006/relationships/hyperlink" Target="https://www.govvrn.ru/npafin?p_p_id=Foldersanddocuments_WAR_foldersanddocumentsportlet&amp;p_p_lifecycle=0&amp;p_p_state=normal&amp;p_p_mode=view&amp;folderId=6543804" TargetMode="External"/><Relationship Id="rId29" Type="http://schemas.openxmlformats.org/officeDocument/2006/relationships/hyperlink" Target="https://openbudsk.ru/vnesenie-izm18/" TargetMode="External"/><Relationship Id="rId24" Type="http://schemas.openxmlformats.org/officeDocument/2006/relationships/hyperlink" Target="https://df.gov35.ru/otkrytyy-byudzhet/zakony-ob-oblastnom-byudzhete/2022/" TargetMode="External"/><Relationship Id="rId40" Type="http://schemas.openxmlformats.org/officeDocument/2006/relationships/hyperlink" Target="https://finance.pnzreg.ru/docs/np/" TargetMode="External"/><Relationship Id="rId45" Type="http://schemas.openxmlformats.org/officeDocument/2006/relationships/hyperlink" Target="https://minfin.midural.ru/document/category/20" TargetMode="External"/><Relationship Id="rId66" Type="http://schemas.openxmlformats.org/officeDocument/2006/relationships/hyperlink" Target="https://openbudget.49gov.ru/dokumenty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s://volgoduma.ru/lawmaking/projects/?doc_number=&amp;doc_name=%D0%BE%D0%B1%D0%BB%D0%B0%D1%81%D1%82%D0%BD%D0%BE%D0%BC+%D0%B1%D1%8E%D0%B4%D0%B6%D0%B5%D1%82%D0%B5&amp;date_from=&amp;date_to=&amp;doc_type=&amp;doc_category=UNDEFINED&amp;action=%D0%9D%D0%B0%D0%B9%D1%82%D0%B8" TargetMode="External"/><Relationship Id="rId21" Type="http://schemas.openxmlformats.org/officeDocument/2006/relationships/hyperlink" Target="https://minfin.astrobl.ru/napravleniya-deyatelnosti/zakony-o-biudzete-astraxanskoi-oblasti" TargetMode="External"/><Relationship Id="rId42" Type="http://schemas.openxmlformats.org/officeDocument/2006/relationships/hyperlink" Target="http://ufo.ulntc.ru:8080/dokumenty/vneseniya-izmenenij-v-zakon-o-byudzhete/2022-god" TargetMode="External"/><Relationship Id="rId47" Type="http://schemas.openxmlformats.org/officeDocument/2006/relationships/hyperlink" Target="https://depfin.admhmao.ru/otkrytyy-byudzhet/" TargetMode="External"/><Relationship Id="rId63" Type="http://schemas.openxmlformats.org/officeDocument/2006/relationships/hyperlink" Target="https://minfin.khabkrai.ru/portal/Show/Category/184?page=1&amp;ItemId=497&amp;filterYear=2022" TargetMode="External"/><Relationship Id="rId68" Type="http://schemas.openxmlformats.org/officeDocument/2006/relationships/hyperlink" Target="https://&#1095;&#1091;&#1082;&#1086;&#1090;&#1082;&#1072;.&#1088;&#1092;/otkrytyy-byudzhet/zakon-o-byudzhete.php" TargetMode="External"/><Relationship Id="rId16" Type="http://schemas.openxmlformats.org/officeDocument/2006/relationships/hyperlink" Target="http://budget.lenreg.ru/documents/?page=0&amp;sortOrder=&amp;type=&amp;sortName=&amp;sortDate=" TargetMode="External"/><Relationship Id="rId11" Type="http://schemas.openxmlformats.org/officeDocument/2006/relationships/hyperlink" Target="https://dfto.ru/razdel/zakon-o-budgete/zakon-o-byudjete" TargetMode="External"/><Relationship Id="rId24" Type="http://schemas.openxmlformats.org/officeDocument/2006/relationships/hyperlink" Target="https://df.gov35.ru/otkrytyy-byudzhet/zakony-ob-oblastnom-byudzhete/2022/" TargetMode="External"/><Relationship Id="rId32" Type="http://schemas.openxmlformats.org/officeDocument/2006/relationships/hyperlink" Target="https://minfin.tatarstan.ru/vnesenie-izmeneniy-v-zakon-o-byudzhete.htm?page=1" TargetMode="External"/><Relationship Id="rId37" Type="http://schemas.openxmlformats.org/officeDocument/2006/relationships/hyperlink" Target="https://www.minfin.kirov.ru/otkrytyy-byudzhet/dlya-spetsialistov/oblastnoy-byudzhet/%d0%9f%d0%bb%d0%b0%d0%bd%d0%b8%d1%80%d0%be%d0%b2%d0%b0%d0%bd%d0%b8%d0%b5%20%d0%b1%d1%8e%d0%b4%d0%b6%d0%b5%d1%82%d0%b0/" TargetMode="External"/><Relationship Id="rId40" Type="http://schemas.openxmlformats.org/officeDocument/2006/relationships/hyperlink" Target="https://finance.pnzreg.ru/docs/np/" TargetMode="External"/><Relationship Id="rId45" Type="http://schemas.openxmlformats.org/officeDocument/2006/relationships/hyperlink" Target="https://admtyumen.ru/ogv_ru/finance/finance/bugjet.htm" TargetMode="External"/><Relationship Id="rId53" Type="http://schemas.openxmlformats.org/officeDocument/2006/relationships/hyperlink" Target="http://minfin.krskstate.ru/openbudget/law" TargetMode="External"/><Relationship Id="rId58" Type="http://schemas.openxmlformats.org/officeDocument/2006/relationships/hyperlink" Target="https://depfin.tomsk.gov.ru/proekty-zakonov-o-vnesenii-izmenenij-v-oblastnoj-bjudzhet" TargetMode="External"/><Relationship Id="rId66" Type="http://schemas.openxmlformats.org/officeDocument/2006/relationships/hyperlink" Target="https://openbudget.sakhminfin.ru/Menu/Page/599" TargetMode="External"/><Relationship Id="rId74" Type="http://schemas.openxmlformats.org/officeDocument/2006/relationships/hyperlink" Target="https://minfin.rk.gov.ru/ru/structure/2021_09_16_12_27_biudzhet_na_2022_god_i_na_planovyi_period_2023_i_2024_godov" TargetMode="External"/><Relationship Id="rId79" Type="http://schemas.openxmlformats.org/officeDocument/2006/relationships/hyperlink" Target="http://depfin.adm44.ru/info/law/proetjzko/" TargetMode="External"/><Relationship Id="rId5" Type="http://schemas.openxmlformats.org/officeDocument/2006/relationships/hyperlink" Target="http://beldepfin.ru/byudzhet-2022-2024/" TargetMode="External"/><Relationship Id="rId61" Type="http://schemas.openxmlformats.org/officeDocument/2006/relationships/hyperlink" Target="https://budgetzab.75.ru/Page/BudgLaw?project=1&amp;ItemId=13&amp;show_title=on" TargetMode="External"/><Relationship Id="rId19" Type="http://schemas.openxmlformats.org/officeDocument/2006/relationships/hyperlink" Target="https://minfin01-maykop.ru/Show/Category/74?ItemId=272" TargetMode="External"/><Relationship Id="rId14" Type="http://schemas.openxmlformats.org/officeDocument/2006/relationships/hyperlink" Target="https://minfin.rkomi.ru/deyatelnost/byudjet/zakony-respubliki-komi-proekty-zakonov-o-respublikanskom-byudjete-respubliki-komi-i-vnesenii-izmeneniy-v-nego/byudjet-na-2022-2024-gody" TargetMode="External"/><Relationship Id="rId22" Type="http://schemas.openxmlformats.org/officeDocument/2006/relationships/hyperlink" Target="https://minfin.donland.ru/documents/projects/" TargetMode="External"/><Relationship Id="rId27" Type="http://schemas.openxmlformats.org/officeDocument/2006/relationships/hyperlink" Target="http://minfinrd.ru/proekty_pravovykh_aktov/index/MDocuments_page/1" TargetMode="External"/><Relationship Id="rId30" Type="http://schemas.openxmlformats.org/officeDocument/2006/relationships/hyperlink" Target="https://minfin.bashkortostan.ru/activity/2870/" TargetMode="External"/><Relationship Id="rId35" Type="http://schemas.openxmlformats.org/officeDocument/2006/relationships/hyperlink" Target="https://budget.cap.ru/Show/Category/311?ItemId=1007" TargetMode="External"/><Relationship Id="rId43" Type="http://schemas.openxmlformats.org/officeDocument/2006/relationships/hyperlink" Target="http://www.finupr.kurganobl.ru/index.php?test=praktdum" TargetMode="External"/><Relationship Id="rId48" Type="http://schemas.openxmlformats.org/officeDocument/2006/relationships/hyperlink" Target="https://www.yamalfin.ru/index.php?option=com_content&amp;view=category&amp;id=231:2021-11-01-14-09-37&amp;Itemid=147&amp;layout=default" TargetMode="External"/><Relationship Id="rId56" Type="http://schemas.openxmlformats.org/officeDocument/2006/relationships/hyperlink" Target="https://mfnso.nso.ru/page/3777" TargetMode="External"/><Relationship Id="rId64" Type="http://schemas.openxmlformats.org/officeDocument/2006/relationships/hyperlink" Target="http://ob.fin.amurobl.ru/dokumenty/proekt_zakon/izmenenia_zakon/2022" TargetMode="External"/><Relationship Id="rId69" Type="http://schemas.openxmlformats.org/officeDocument/2006/relationships/hyperlink" Target="https://kursk.ru/region/economy/finansy/oblastnoy-byudzhet/" TargetMode="External"/><Relationship Id="rId77" Type="http://schemas.openxmlformats.org/officeDocument/2006/relationships/hyperlink" Target="http://forcitizens.ru/o-byudzhete/dokumentatsiya" TargetMode="External"/><Relationship Id="rId8" Type="http://schemas.openxmlformats.org/officeDocument/2006/relationships/hyperlink" Target="https://orel-region.ru/index.php?head=20&amp;part=25&amp;in=132" TargetMode="External"/><Relationship Id="rId51" Type="http://schemas.openxmlformats.org/officeDocument/2006/relationships/hyperlink" Target="https://r-19.ru/authorities/ministry-of-finance-of-the-republic-of-khakassia/docs/byudzhet-respubliki-khakasiya/" TargetMode="External"/><Relationship Id="rId72" Type="http://schemas.openxmlformats.org/officeDocument/2006/relationships/hyperlink" Target="https://minfin39.ru/budget/process/last/" TargetMode="External"/><Relationship Id="rId80" Type="http://schemas.openxmlformats.org/officeDocument/2006/relationships/printerSettings" Target="../printerSettings/printerSettings9.bin"/><Relationship Id="rId3" Type="http://schemas.openxmlformats.org/officeDocument/2006/relationships/hyperlink" Target="https://df.ivanovoobl.ru/regionalnye-finansy/zakon-ob-oblastnom-byudzhete/proekty-zakonov-o-vnesenii-izmeneniy-v-zakon-o-byudzhete/" TargetMode="External"/><Relationship Id="rId12" Type="http://schemas.openxmlformats.org/officeDocument/2006/relationships/hyperlink" Target="https://www.yarregion.ru/depts/depfin/tmpPages/docs.aspx" TargetMode="External"/><Relationship Id="rId17" Type="http://schemas.openxmlformats.org/officeDocument/2006/relationships/hyperlink" Target="https://minfin.gov-murman.ru/open-budget/regional_budget/law_of_budget_projects/2022/" TargetMode="External"/><Relationship Id="rId25" Type="http://schemas.openxmlformats.org/officeDocument/2006/relationships/hyperlink" Target="http://minfin.kalmregion.ru/deyatelnost/byudzhet-respubliki-kalmykiya/proekty-zakonov-o-respublikanskom-byudzhete/" TargetMode="External"/><Relationship Id="rId33" Type="http://schemas.openxmlformats.org/officeDocument/2006/relationships/hyperlink" Target="https://www.mfur.ru/budjet/ispolnenie/zakon/2022-god.php" TargetMode="External"/><Relationship Id="rId38" Type="http://schemas.openxmlformats.org/officeDocument/2006/relationships/hyperlink" Target="http://mf.nnov.ru/index.php?option=com_k2&amp;view=item&amp;id=1509:zakony-ob-oblastnom-byudzhete-na-ocherednoj-finansovyj-god-i-na-planovyj-period&amp;Itemid=553" TargetMode="External"/><Relationship Id="rId46" Type="http://schemas.openxmlformats.org/officeDocument/2006/relationships/hyperlink" Target="https://www.minfin74.ru/mBudget/law/" TargetMode="External"/><Relationship Id="rId59" Type="http://schemas.openxmlformats.org/officeDocument/2006/relationships/hyperlink" Target="https://egov-buryatia.ru/minfin/activities/directions/respublikanskiy-byudzhet/2022-2024/proekty-zakonov.php" TargetMode="External"/><Relationship Id="rId67" Type="http://schemas.openxmlformats.org/officeDocument/2006/relationships/hyperlink" Target="http://zseao.ru/search-zakonoproekt/" TargetMode="External"/><Relationship Id="rId20" Type="http://schemas.openxmlformats.org/officeDocument/2006/relationships/hyperlink" Target="https://minfin.krasnodar.ru/activity/byudzhet/zakony-o-kraevom-byudzhete/year-2022" TargetMode="External"/><Relationship Id="rId41" Type="http://schemas.openxmlformats.org/officeDocument/2006/relationships/hyperlink" Target="https://minfin.saratov.gov.ru/budget/zakon-o-byudzhete/zakon-ob-oblastnom-byudzhete/zakon-ob-oblastnom-byudzhete-2022-2024-g" TargetMode="External"/><Relationship Id="rId54" Type="http://schemas.openxmlformats.org/officeDocument/2006/relationships/hyperlink" Target="https://irkobl.ru/sites/minfin/activity/obl/" TargetMode="External"/><Relationship Id="rId62" Type="http://schemas.openxmlformats.org/officeDocument/2006/relationships/hyperlink" Target="https://www.kamgov.ru/minfin/budzet-2022" TargetMode="External"/><Relationship Id="rId70" Type="http://schemas.openxmlformats.org/officeDocument/2006/relationships/hyperlink" Target="https://fin.smolensk.ru/open/pbudget/pz2022/" TargetMode="External"/><Relationship Id="rId75" Type="http://schemas.openxmlformats.org/officeDocument/2006/relationships/hyperlink" Target="https://ob.sev.gov.ru/dokumenty/izmeneniya-v-budzhet/2022-2024-gg" TargetMode="External"/><Relationship Id="rId1" Type="http://schemas.openxmlformats.org/officeDocument/2006/relationships/hyperlink" Target="https://dtf.avo.ru/proekty-zakonov-vladimirskoj-oblasti" TargetMode="External"/><Relationship Id="rId6" Type="http://schemas.openxmlformats.org/officeDocument/2006/relationships/hyperlink" Target="http://www.oblsovet.ru/legislation/budget/" TargetMode="External"/><Relationship Id="rId15" Type="http://schemas.openxmlformats.org/officeDocument/2006/relationships/hyperlink" Target="https://dvinaland.ru/budget/zakon/" TargetMode="External"/><Relationship Id="rId23" Type="http://schemas.openxmlformats.org/officeDocument/2006/relationships/hyperlink" Target="http://portal.tverfin.ru/Show/Category/5?page=1&amp;ItemId=271&amp;filterYear=2022" TargetMode="External"/><Relationship Id="rId28" Type="http://schemas.openxmlformats.org/officeDocument/2006/relationships/hyperlink" Target="https://www.parliament-osetia.ru/index.php/main/laws/6" TargetMode="External"/><Relationship Id="rId36" Type="http://schemas.openxmlformats.org/officeDocument/2006/relationships/hyperlink" Target="https://zakon.zsperm.ru/?q=%CE+%E2%ED%E5%F1%E5%ED%E8%E8+%E8%E7%EC%E5%ED%E5%ED%E8%E9+%E2+%C7%E0%EA%EE%ED+%CF%E5%F0%EC%F1%EA%EE%E3%EE+%EA%F0%E0%FF+%22%CE+%E1%FE%E4%E6%E5%F2%E5+%CF%E5%F0%EC%F1%EA%EE%E3%EE+%EA%F0%E0%FF+%ED%E0+2022&amp;how=d" TargetMode="External"/><Relationship Id="rId49" Type="http://schemas.openxmlformats.org/officeDocument/2006/relationships/hyperlink" Target="https://minfin-altai.ru/deyatelnost/proekt-byudzheta-zakony-o-byudzhete-zakony-ob-ispolnenii-byudzheta/2022-2024/" TargetMode="External"/><Relationship Id="rId57" Type="http://schemas.openxmlformats.org/officeDocument/2006/relationships/hyperlink" Target="https://mf.omskportal.ru/oiv/mf/otrasl/otkrbudg/obl-budget/2022-2024" TargetMode="External"/><Relationship Id="rId10" Type="http://schemas.openxmlformats.org/officeDocument/2006/relationships/hyperlink" Target="https://fin.tmbreg.ru/6347/8130/9780.html" TargetMode="External"/><Relationship Id="rId31" Type="http://schemas.openxmlformats.org/officeDocument/2006/relationships/hyperlink" Target="https://www.minfinrm.ru/norm-akty-new/" TargetMode="External"/><Relationship Id="rId44" Type="http://schemas.openxmlformats.org/officeDocument/2006/relationships/hyperlink" Target="https://minfin.midural.ru/document/category/20" TargetMode="External"/><Relationship Id="rId52" Type="http://schemas.openxmlformats.org/officeDocument/2006/relationships/hyperlink" Target="https://minfin.alregn.ru/projects/p2022/" TargetMode="External"/><Relationship Id="rId60" Type="http://schemas.openxmlformats.org/officeDocument/2006/relationships/hyperlink" Target="https://minfin.sakha.gov.ru/zakony-o-bjudzhete/2022-2024-gg" TargetMode="External"/><Relationship Id="rId65" Type="http://schemas.openxmlformats.org/officeDocument/2006/relationships/hyperlink" Target="https://openbudget.49gov.ru/dokumenty" TargetMode="External"/><Relationship Id="rId73" Type="http://schemas.openxmlformats.org/officeDocument/2006/relationships/hyperlink" Target="https://sobranie.pskov.ru/lawmaking/bills" TargetMode="External"/><Relationship Id="rId78" Type="http://schemas.openxmlformats.org/officeDocument/2006/relationships/hyperlink" Target="https://mari-el.gov.ru/ministries/minfin/pages/ProektiZakOBudgete/" TargetMode="External"/><Relationship Id="rId4" Type="http://schemas.openxmlformats.org/officeDocument/2006/relationships/hyperlink" Target="https://minfin.admoblkaluga.ru/page/oblastnoy-byudzhet-na-ocherednoy-finansovyy-god-i-na-planovyy-period-/" TargetMode="External"/><Relationship Id="rId9" Type="http://schemas.openxmlformats.org/officeDocument/2006/relationships/hyperlink" Target="https://minfin.ryazangov.ru/documents/draft_documents/proekty/2022/index.php" TargetMode="External"/><Relationship Id="rId13" Type="http://schemas.openxmlformats.org/officeDocument/2006/relationships/hyperlink" Target="http://minfin.karelia.ru/zakon-o-bjudzhete-6/" TargetMode="External"/><Relationship Id="rId18" Type="http://schemas.openxmlformats.org/officeDocument/2006/relationships/hyperlink" Target="https://dfei.adm-nao.ru/zakony-o-byudzhete/" TargetMode="External"/><Relationship Id="rId39" Type="http://schemas.openxmlformats.org/officeDocument/2006/relationships/hyperlink" Target="https://mf.orb.ru/activity/11097/" TargetMode="External"/><Relationship Id="rId34" Type="http://schemas.openxmlformats.org/officeDocument/2006/relationships/hyperlink" Target="https://ebudget.primorsky.ru/Page/BudgLaw?project=1&amp;ItemId=1471&amp;show_title=on&amp;expanded=1" TargetMode="External"/><Relationship Id="rId50" Type="http://schemas.openxmlformats.org/officeDocument/2006/relationships/hyperlink" Target="https://khural.rtyva.ru/docs/laws/" TargetMode="External"/><Relationship Id="rId55" Type="http://schemas.openxmlformats.org/officeDocument/2006/relationships/hyperlink" Target="https://www.ofukem.ru/budget/projects2022-2024/" TargetMode="External"/><Relationship Id="rId76" Type="http://schemas.openxmlformats.org/officeDocument/2006/relationships/hyperlink" Target="https://minfin.kbr.ru/documents/proekty-npa/" TargetMode="External"/><Relationship Id="rId7" Type="http://schemas.openxmlformats.org/officeDocument/2006/relationships/hyperlink" Target="https://budget.mosreg.ru/byudzhet-dlya-grazhdan/izmeneniya-v-zakon-o-byudzhete-mo/" TargetMode="External"/><Relationship Id="rId71" Type="http://schemas.openxmlformats.org/officeDocument/2006/relationships/hyperlink" Target="https://fincom.gov.spb.ru/budget/info/acts/1" TargetMode="External"/><Relationship Id="rId2" Type="http://schemas.openxmlformats.org/officeDocument/2006/relationships/hyperlink" Target="https://www.govvrn.ru/npafin?p_p_id=Foldersanddocuments_WAR_foldersanddocumentsportlet&amp;p_p_lifecycle=0&amp;p_p_state=normal&amp;p_p_mode=view&amp;folderId=6543804" TargetMode="External"/><Relationship Id="rId29" Type="http://schemas.openxmlformats.org/officeDocument/2006/relationships/hyperlink" Target="https://openbudsk.ru/vnesenie-izm1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B2FBF-B411-EA45-A8F4-93254E33B7C4}">
  <sheetPr>
    <pageSetUpPr fitToPage="1"/>
  </sheetPr>
  <dimension ref="A1:I96"/>
  <sheetViews>
    <sheetView tabSelected="1" zoomScaleNormal="100" zoomScalePageLayoutView="80" workbookViewId="0">
      <pane ySplit="3" topLeftCell="A4" activePane="bottomLeft" state="frozen"/>
      <selection pane="bottomLeft" sqref="A1:I1"/>
    </sheetView>
  </sheetViews>
  <sheetFormatPr baseColWidth="10" defaultColWidth="11.5" defaultRowHeight="15" x14ac:dyDescent="0.2"/>
  <cols>
    <col min="1" max="1" width="24.5" customWidth="1"/>
    <col min="2" max="2" width="12.5" customWidth="1"/>
    <col min="3" max="3" width="11.5" customWidth="1"/>
    <col min="4" max="4" width="22.6640625" customWidth="1"/>
    <col min="5" max="5" width="22.5" customWidth="1"/>
    <col min="6" max="6" width="16.5" customWidth="1"/>
    <col min="7" max="7" width="19.83203125" customWidth="1"/>
    <col min="8" max="8" width="18" customWidth="1"/>
    <col min="9" max="9" width="19.33203125" customWidth="1"/>
  </cols>
  <sheetData>
    <row r="1" spans="1:9" ht="28" customHeight="1" x14ac:dyDescent="0.2">
      <c r="A1" s="263" t="s">
        <v>728</v>
      </c>
      <c r="B1" s="264"/>
      <c r="C1" s="264"/>
      <c r="D1" s="264"/>
      <c r="E1" s="264"/>
      <c r="F1" s="264"/>
      <c r="G1" s="264"/>
      <c r="H1" s="264"/>
      <c r="I1" s="265"/>
    </row>
    <row r="2" spans="1:9" ht="30" customHeight="1" x14ac:dyDescent="0.2">
      <c r="A2" s="266" t="s">
        <v>705</v>
      </c>
      <c r="B2" s="267"/>
      <c r="C2" s="267"/>
      <c r="D2" s="267"/>
      <c r="E2" s="267"/>
      <c r="F2" s="267"/>
      <c r="G2" s="267"/>
      <c r="H2" s="267"/>
      <c r="I2" s="268"/>
    </row>
    <row r="3" spans="1:9" ht="124" customHeight="1" x14ac:dyDescent="0.2">
      <c r="A3" s="33" t="s">
        <v>730</v>
      </c>
      <c r="B3" s="34" t="s">
        <v>99</v>
      </c>
      <c r="C3" s="34" t="s">
        <v>100</v>
      </c>
      <c r="D3" s="20" t="s">
        <v>179</v>
      </c>
      <c r="E3" s="20" t="s">
        <v>186</v>
      </c>
      <c r="F3" s="20" t="s">
        <v>187</v>
      </c>
      <c r="G3" s="20" t="s">
        <v>188</v>
      </c>
      <c r="H3" s="20" t="s">
        <v>189</v>
      </c>
      <c r="I3" s="20" t="s">
        <v>190</v>
      </c>
    </row>
    <row r="4" spans="1:9" ht="15" customHeight="1" x14ac:dyDescent="0.2">
      <c r="A4" s="262" t="s">
        <v>85</v>
      </c>
      <c r="B4" s="19" t="s">
        <v>98</v>
      </c>
      <c r="C4" s="19" t="s">
        <v>86</v>
      </c>
      <c r="D4" s="15" t="s">
        <v>86</v>
      </c>
      <c r="E4" s="15" t="s">
        <v>86</v>
      </c>
      <c r="F4" s="12" t="s">
        <v>86</v>
      </c>
      <c r="G4" s="12" t="s">
        <v>86</v>
      </c>
      <c r="H4" s="12" t="s">
        <v>86</v>
      </c>
      <c r="I4" s="12" t="s">
        <v>86</v>
      </c>
    </row>
    <row r="5" spans="1:9" s="11" customFormat="1" ht="15" customHeight="1" x14ac:dyDescent="0.2">
      <c r="A5" s="262" t="s">
        <v>94</v>
      </c>
      <c r="B5" s="19"/>
      <c r="C5" s="21">
        <f>SUM(D5:I5)</f>
        <v>12</v>
      </c>
      <c r="D5" s="13">
        <v>2</v>
      </c>
      <c r="E5" s="13">
        <v>2</v>
      </c>
      <c r="F5" s="13">
        <v>2</v>
      </c>
      <c r="G5" s="13">
        <v>2</v>
      </c>
      <c r="H5" s="13">
        <v>2</v>
      </c>
      <c r="I5" s="13">
        <v>2</v>
      </c>
    </row>
    <row r="6" spans="1:9" ht="15" customHeight="1" x14ac:dyDescent="0.2">
      <c r="A6" s="17" t="s">
        <v>684</v>
      </c>
      <c r="B6" s="223" t="s">
        <v>122</v>
      </c>
      <c r="C6" s="223" t="s">
        <v>120</v>
      </c>
      <c r="D6" s="25" t="s">
        <v>120</v>
      </c>
      <c r="E6" s="25" t="s">
        <v>120</v>
      </c>
      <c r="F6" s="26" t="s">
        <v>120</v>
      </c>
      <c r="G6" s="26" t="s">
        <v>120</v>
      </c>
      <c r="H6" s="26" t="s">
        <v>120</v>
      </c>
      <c r="I6" s="26" t="s">
        <v>120</v>
      </c>
    </row>
    <row r="7" spans="1:9" ht="15" customHeight="1" x14ac:dyDescent="0.2">
      <c r="A7" s="139" t="s">
        <v>679</v>
      </c>
      <c r="B7" s="223"/>
      <c r="C7" s="223"/>
      <c r="D7" s="25"/>
      <c r="E7" s="25"/>
      <c r="F7" s="26"/>
      <c r="G7" s="26"/>
      <c r="H7" s="26"/>
      <c r="I7" s="26"/>
    </row>
    <row r="8" spans="1:9" ht="15" customHeight="1" x14ac:dyDescent="0.2">
      <c r="A8" s="17" t="s">
        <v>1</v>
      </c>
      <c r="B8" s="24">
        <f t="shared" ref="B8:B29" si="0">C8/$C$5*100</f>
        <v>100</v>
      </c>
      <c r="C8" s="24">
        <f t="shared" ref="C8:C29" si="1">SUM(D8:I8)</f>
        <v>12</v>
      </c>
      <c r="D8" s="25">
        <f>'2.1'!F7</f>
        <v>2</v>
      </c>
      <c r="E8" s="25">
        <f>'2.2'!E7</f>
        <v>2</v>
      </c>
      <c r="F8" s="26">
        <f>'2.3'!F7</f>
        <v>2</v>
      </c>
      <c r="G8" s="26">
        <f>'2.4'!F7</f>
        <v>2</v>
      </c>
      <c r="H8" s="26">
        <f>'2.5'!F7</f>
        <v>2</v>
      </c>
      <c r="I8" s="26">
        <f>'2.6'!F7</f>
        <v>2</v>
      </c>
    </row>
    <row r="9" spans="1:9" ht="15" customHeight="1" x14ac:dyDescent="0.2">
      <c r="A9" s="17" t="s">
        <v>8</v>
      </c>
      <c r="B9" s="24">
        <f t="shared" si="0"/>
        <v>100</v>
      </c>
      <c r="C9" s="24">
        <f t="shared" si="1"/>
        <v>12</v>
      </c>
      <c r="D9" s="25">
        <f>'2.1'!F14</f>
        <v>2</v>
      </c>
      <c r="E9" s="25">
        <f>'2.2'!E14</f>
        <v>2</v>
      </c>
      <c r="F9" s="26">
        <f>'2.3'!F14</f>
        <v>2</v>
      </c>
      <c r="G9" s="26">
        <f>'2.4'!F14</f>
        <v>2</v>
      </c>
      <c r="H9" s="26">
        <f>'2.5'!F14</f>
        <v>2</v>
      </c>
      <c r="I9" s="26">
        <f>'2.6'!F14</f>
        <v>2</v>
      </c>
    </row>
    <row r="10" spans="1:9" ht="15" customHeight="1" x14ac:dyDescent="0.2">
      <c r="A10" s="17" t="s">
        <v>24</v>
      </c>
      <c r="B10" s="24">
        <f t="shared" si="0"/>
        <v>100</v>
      </c>
      <c r="C10" s="24">
        <f t="shared" si="1"/>
        <v>12</v>
      </c>
      <c r="D10" s="25">
        <f>'2.1'!F31</f>
        <v>2</v>
      </c>
      <c r="E10" s="25">
        <f>'2.2'!E31</f>
        <v>2</v>
      </c>
      <c r="F10" s="26">
        <f>'2.3'!F31</f>
        <v>2</v>
      </c>
      <c r="G10" s="26">
        <f>'2.4'!F31</f>
        <v>2</v>
      </c>
      <c r="H10" s="26">
        <f>'2.5'!F31</f>
        <v>2</v>
      </c>
      <c r="I10" s="26">
        <f>'2.6'!F31</f>
        <v>2</v>
      </c>
    </row>
    <row r="11" spans="1:9" ht="15" customHeight="1" x14ac:dyDescent="0.2">
      <c r="A11" s="17" t="s">
        <v>145</v>
      </c>
      <c r="B11" s="24">
        <f t="shared" si="0"/>
        <v>100</v>
      </c>
      <c r="C11" s="24">
        <f t="shared" si="1"/>
        <v>12</v>
      </c>
      <c r="D11" s="25">
        <f>'2.1'!F35</f>
        <v>2</v>
      </c>
      <c r="E11" s="25">
        <f>'2.2'!E35</f>
        <v>2</v>
      </c>
      <c r="F11" s="26">
        <f>'2.3'!F35</f>
        <v>2</v>
      </c>
      <c r="G11" s="26">
        <f>'2.4'!F35</f>
        <v>2</v>
      </c>
      <c r="H11" s="26">
        <f>'2.5'!F35</f>
        <v>2</v>
      </c>
      <c r="I11" s="26">
        <f>'2.6'!F35</f>
        <v>2</v>
      </c>
    </row>
    <row r="12" spans="1:9" ht="15" customHeight="1" x14ac:dyDescent="0.2">
      <c r="A12" s="17" t="s">
        <v>28</v>
      </c>
      <c r="B12" s="24">
        <f t="shared" si="0"/>
        <v>100</v>
      </c>
      <c r="C12" s="24">
        <f t="shared" si="1"/>
        <v>12</v>
      </c>
      <c r="D12" s="25">
        <f>'2.1'!F36</f>
        <v>2</v>
      </c>
      <c r="E12" s="25">
        <f>'2.2'!E36</f>
        <v>2</v>
      </c>
      <c r="F12" s="26">
        <f>'2.3'!F36</f>
        <v>2</v>
      </c>
      <c r="G12" s="26">
        <f>'2.4'!F36</f>
        <v>2</v>
      </c>
      <c r="H12" s="26">
        <f>'2.5'!F36</f>
        <v>2</v>
      </c>
      <c r="I12" s="26">
        <f>'2.6'!F36</f>
        <v>2</v>
      </c>
    </row>
    <row r="13" spans="1:9" ht="15" customHeight="1" x14ac:dyDescent="0.2">
      <c r="A13" s="17" t="s">
        <v>30</v>
      </c>
      <c r="B13" s="24">
        <f t="shared" si="0"/>
        <v>100</v>
      </c>
      <c r="C13" s="24">
        <f t="shared" si="1"/>
        <v>12</v>
      </c>
      <c r="D13" s="25">
        <f>'2.1'!F38</f>
        <v>2</v>
      </c>
      <c r="E13" s="25">
        <f>'2.2'!E38</f>
        <v>2</v>
      </c>
      <c r="F13" s="26">
        <f>'2.3'!F38</f>
        <v>2</v>
      </c>
      <c r="G13" s="26">
        <f>'2.4'!F38</f>
        <v>2</v>
      </c>
      <c r="H13" s="26">
        <f>'2.5'!F38</f>
        <v>2</v>
      </c>
      <c r="I13" s="26">
        <f>'2.6'!F38</f>
        <v>2</v>
      </c>
    </row>
    <row r="14" spans="1:9" s="1" customFormat="1" ht="15" customHeight="1" x14ac:dyDescent="0.2">
      <c r="A14" s="17" t="s">
        <v>32</v>
      </c>
      <c r="B14" s="24">
        <f t="shared" si="0"/>
        <v>100</v>
      </c>
      <c r="C14" s="24">
        <f t="shared" si="1"/>
        <v>12</v>
      </c>
      <c r="D14" s="25">
        <f>'2.1'!F41</f>
        <v>2</v>
      </c>
      <c r="E14" s="25">
        <f>'2.2'!E41</f>
        <v>2</v>
      </c>
      <c r="F14" s="26">
        <f>'2.3'!F41</f>
        <v>2</v>
      </c>
      <c r="G14" s="26">
        <f>'2.4'!F41</f>
        <v>2</v>
      </c>
      <c r="H14" s="26">
        <f>'2.5'!F41</f>
        <v>2</v>
      </c>
      <c r="I14" s="26">
        <f>'2.6'!F41</f>
        <v>2</v>
      </c>
    </row>
    <row r="15" spans="1:9" ht="15" customHeight="1" x14ac:dyDescent="0.2">
      <c r="A15" s="17" t="s">
        <v>39</v>
      </c>
      <c r="B15" s="24">
        <f t="shared" si="0"/>
        <v>100</v>
      </c>
      <c r="C15" s="24">
        <f t="shared" si="1"/>
        <v>12</v>
      </c>
      <c r="D15" s="25">
        <f>'2.1'!F49</f>
        <v>2</v>
      </c>
      <c r="E15" s="25">
        <f>'2.2'!E49</f>
        <v>2</v>
      </c>
      <c r="F15" s="26">
        <f>'2.3'!F49</f>
        <v>2</v>
      </c>
      <c r="G15" s="26">
        <f>'2.4'!F49</f>
        <v>2</v>
      </c>
      <c r="H15" s="26">
        <f>'2.5'!F49</f>
        <v>2</v>
      </c>
      <c r="I15" s="26">
        <f>'2.6'!F49</f>
        <v>2</v>
      </c>
    </row>
    <row r="16" spans="1:9" ht="15" customHeight="1" x14ac:dyDescent="0.2">
      <c r="A16" s="17" t="s">
        <v>44</v>
      </c>
      <c r="B16" s="24">
        <f t="shared" si="0"/>
        <v>100</v>
      </c>
      <c r="C16" s="24">
        <f t="shared" si="1"/>
        <v>12</v>
      </c>
      <c r="D16" s="25">
        <f>'2.1'!F55</f>
        <v>2</v>
      </c>
      <c r="E16" s="25">
        <f>'2.2'!E55</f>
        <v>2</v>
      </c>
      <c r="F16" s="26">
        <f>'2.3'!F55</f>
        <v>2</v>
      </c>
      <c r="G16" s="26">
        <f>'2.4'!F55</f>
        <v>2</v>
      </c>
      <c r="H16" s="26">
        <f>'2.5'!F55</f>
        <v>2</v>
      </c>
      <c r="I16" s="26">
        <f>'2.6'!F55</f>
        <v>2</v>
      </c>
    </row>
    <row r="17" spans="1:9" ht="15" customHeight="1" x14ac:dyDescent="0.2">
      <c r="A17" s="17" t="s">
        <v>731</v>
      </c>
      <c r="B17" s="24">
        <f t="shared" si="0"/>
        <v>100</v>
      </c>
      <c r="C17" s="24">
        <f t="shared" si="1"/>
        <v>12</v>
      </c>
      <c r="D17" s="25">
        <f>'2.1'!F60</f>
        <v>2</v>
      </c>
      <c r="E17" s="25">
        <f>'2.2'!E60</f>
        <v>2</v>
      </c>
      <c r="F17" s="26">
        <f>'2.3'!F60</f>
        <v>2</v>
      </c>
      <c r="G17" s="26">
        <f>'2.4'!F60</f>
        <v>2</v>
      </c>
      <c r="H17" s="26">
        <f>'2.5'!F60</f>
        <v>2</v>
      </c>
      <c r="I17" s="26">
        <f>'2.6'!F60</f>
        <v>2</v>
      </c>
    </row>
    <row r="18" spans="1:9" s="1" customFormat="1" ht="15" customHeight="1" x14ac:dyDescent="0.2">
      <c r="A18" s="17" t="s">
        <v>52</v>
      </c>
      <c r="B18" s="24">
        <f t="shared" si="0"/>
        <v>100</v>
      </c>
      <c r="C18" s="24">
        <f t="shared" si="1"/>
        <v>12</v>
      </c>
      <c r="D18" s="25">
        <f>'2.1'!F64</f>
        <v>2</v>
      </c>
      <c r="E18" s="25">
        <f>'2.2'!E64</f>
        <v>2</v>
      </c>
      <c r="F18" s="26">
        <f>'2.3'!F64</f>
        <v>2</v>
      </c>
      <c r="G18" s="26">
        <f>'2.4'!F64</f>
        <v>2</v>
      </c>
      <c r="H18" s="26">
        <f>'2.5'!F64</f>
        <v>2</v>
      </c>
      <c r="I18" s="26">
        <f>'2.6'!F64</f>
        <v>2</v>
      </c>
    </row>
    <row r="19" spans="1:9" ht="15" customHeight="1" x14ac:dyDescent="0.2">
      <c r="A19" s="17" t="s">
        <v>60</v>
      </c>
      <c r="B19" s="24">
        <f t="shared" si="0"/>
        <v>100</v>
      </c>
      <c r="C19" s="24">
        <f t="shared" si="1"/>
        <v>12</v>
      </c>
      <c r="D19" s="25">
        <f>'2.1'!F72</f>
        <v>2</v>
      </c>
      <c r="E19" s="25">
        <f>'2.2'!E72</f>
        <v>2</v>
      </c>
      <c r="F19" s="26">
        <f>'2.3'!F72</f>
        <v>2</v>
      </c>
      <c r="G19" s="26">
        <f>'2.4'!F72</f>
        <v>2</v>
      </c>
      <c r="H19" s="26">
        <f>'2.5'!F72</f>
        <v>2</v>
      </c>
      <c r="I19" s="26">
        <f>'2.6'!F72</f>
        <v>2</v>
      </c>
    </row>
    <row r="20" spans="1:9" ht="15" customHeight="1" x14ac:dyDescent="0.2">
      <c r="A20" s="17" t="s">
        <v>62</v>
      </c>
      <c r="B20" s="24">
        <f t="shared" si="0"/>
        <v>100</v>
      </c>
      <c r="C20" s="24">
        <f t="shared" si="1"/>
        <v>12</v>
      </c>
      <c r="D20" s="25">
        <f>'2.1'!F75</f>
        <v>2</v>
      </c>
      <c r="E20" s="25">
        <f>'2.2'!E75</f>
        <v>2</v>
      </c>
      <c r="F20" s="26">
        <f>'2.3'!F75</f>
        <v>2</v>
      </c>
      <c r="G20" s="26">
        <f>'2.4'!F75</f>
        <v>2</v>
      </c>
      <c r="H20" s="26">
        <f>'2.5'!F75</f>
        <v>2</v>
      </c>
      <c r="I20" s="26">
        <f>'2.6'!F75</f>
        <v>2</v>
      </c>
    </row>
    <row r="21" spans="1:9" ht="15" customHeight="1" x14ac:dyDescent="0.2">
      <c r="A21" s="17" t="s">
        <v>68</v>
      </c>
      <c r="B21" s="24">
        <f t="shared" si="0"/>
        <v>100</v>
      </c>
      <c r="C21" s="24">
        <f t="shared" si="1"/>
        <v>12</v>
      </c>
      <c r="D21" s="25">
        <f>'2.1'!F80</f>
        <v>2</v>
      </c>
      <c r="E21" s="25">
        <f>'2.2'!E80</f>
        <v>2</v>
      </c>
      <c r="F21" s="26">
        <f>'2.3'!F80</f>
        <v>2</v>
      </c>
      <c r="G21" s="26">
        <f>'2.4'!F80</f>
        <v>2</v>
      </c>
      <c r="H21" s="26">
        <f>'2.5'!F80</f>
        <v>2</v>
      </c>
      <c r="I21" s="26">
        <f>'2.6'!F80</f>
        <v>2</v>
      </c>
    </row>
    <row r="22" spans="1:9" ht="15" customHeight="1" x14ac:dyDescent="0.2">
      <c r="A22" s="17" t="s">
        <v>70</v>
      </c>
      <c r="B22" s="24">
        <f t="shared" si="0"/>
        <v>100</v>
      </c>
      <c r="C22" s="24">
        <f t="shared" si="1"/>
        <v>12</v>
      </c>
      <c r="D22" s="25">
        <f>'2.1'!F81</f>
        <v>2</v>
      </c>
      <c r="E22" s="25">
        <f>'2.2'!E81</f>
        <v>2</v>
      </c>
      <c r="F22" s="26">
        <f>'2.3'!F81</f>
        <v>2</v>
      </c>
      <c r="G22" s="26">
        <f>'2.4'!F81</f>
        <v>2</v>
      </c>
      <c r="H22" s="26">
        <f>'2.5'!F81</f>
        <v>2</v>
      </c>
      <c r="I22" s="26">
        <f>'2.6'!F81</f>
        <v>2</v>
      </c>
    </row>
    <row r="23" spans="1:9" ht="15" customHeight="1" x14ac:dyDescent="0.2">
      <c r="A23" s="17" t="s">
        <v>72</v>
      </c>
      <c r="B23" s="24">
        <f t="shared" si="0"/>
        <v>100</v>
      </c>
      <c r="C23" s="24">
        <f t="shared" si="1"/>
        <v>12</v>
      </c>
      <c r="D23" s="25">
        <f>'2.1'!F84</f>
        <v>2</v>
      </c>
      <c r="E23" s="25">
        <f>'2.2'!E84</f>
        <v>2</v>
      </c>
      <c r="F23" s="26">
        <f>'2.3'!F84</f>
        <v>2</v>
      </c>
      <c r="G23" s="26">
        <f>'2.4'!F84</f>
        <v>2</v>
      </c>
      <c r="H23" s="26">
        <f>'2.5'!F84</f>
        <v>2</v>
      </c>
      <c r="I23" s="26">
        <f>'2.6'!F84</f>
        <v>2</v>
      </c>
    </row>
    <row r="24" spans="1:9" ht="15" customHeight="1" x14ac:dyDescent="0.2">
      <c r="A24" s="17" t="s">
        <v>76</v>
      </c>
      <c r="B24" s="229">
        <f t="shared" si="0"/>
        <v>100</v>
      </c>
      <c r="C24" s="229">
        <f t="shared" si="1"/>
        <v>12</v>
      </c>
      <c r="D24" s="25">
        <f>'2.1'!F89</f>
        <v>2</v>
      </c>
      <c r="E24" s="25">
        <f>'2.2'!E89</f>
        <v>2</v>
      </c>
      <c r="F24" s="26">
        <f>'2.3'!F89</f>
        <v>2</v>
      </c>
      <c r="G24" s="26">
        <f>'2.4'!F89</f>
        <v>2</v>
      </c>
      <c r="H24" s="26">
        <f>'2.5'!F89</f>
        <v>2</v>
      </c>
      <c r="I24" s="26">
        <f>'2.6'!F89</f>
        <v>2</v>
      </c>
    </row>
    <row r="25" spans="1:9" ht="15" customHeight="1" x14ac:dyDescent="0.2">
      <c r="A25" s="17" t="s">
        <v>9</v>
      </c>
      <c r="B25" s="24">
        <f t="shared" si="0"/>
        <v>83.333333333333343</v>
      </c>
      <c r="C25" s="24">
        <f t="shared" si="1"/>
        <v>10</v>
      </c>
      <c r="D25" s="25">
        <f>'2.1'!F15</f>
        <v>2</v>
      </c>
      <c r="E25" s="25">
        <f>'2.2'!E15</f>
        <v>0</v>
      </c>
      <c r="F25" s="26">
        <f>'2.3'!F15</f>
        <v>2</v>
      </c>
      <c r="G25" s="26">
        <f>'2.4'!F15</f>
        <v>2</v>
      </c>
      <c r="H25" s="26">
        <f>'2.5'!F15</f>
        <v>2</v>
      </c>
      <c r="I25" s="26">
        <f>'2.6'!F15</f>
        <v>2</v>
      </c>
    </row>
    <row r="26" spans="1:9" s="1" customFormat="1" ht="15" customHeight="1" x14ac:dyDescent="0.2">
      <c r="A26" s="17" t="s">
        <v>21</v>
      </c>
      <c r="B26" s="24">
        <f t="shared" si="0"/>
        <v>83.333333333333343</v>
      </c>
      <c r="C26" s="24">
        <f t="shared" si="1"/>
        <v>10</v>
      </c>
      <c r="D26" s="25">
        <f>'2.1'!F28</f>
        <v>2</v>
      </c>
      <c r="E26" s="25">
        <f>'2.2'!E28</f>
        <v>0</v>
      </c>
      <c r="F26" s="26">
        <f>'2.3'!F28</f>
        <v>2</v>
      </c>
      <c r="G26" s="26">
        <f>'2.4'!F28</f>
        <v>2</v>
      </c>
      <c r="H26" s="26">
        <f>'2.5'!F28</f>
        <v>2</v>
      </c>
      <c r="I26" s="26">
        <f>'2.6'!F28</f>
        <v>2</v>
      </c>
    </row>
    <row r="27" spans="1:9" ht="15" customHeight="1" x14ac:dyDescent="0.2">
      <c r="A27" s="17" t="s">
        <v>144</v>
      </c>
      <c r="B27" s="24">
        <f t="shared" si="0"/>
        <v>83.333333333333343</v>
      </c>
      <c r="C27" s="24">
        <f t="shared" si="1"/>
        <v>10</v>
      </c>
      <c r="D27" s="25">
        <f>'2.1'!F45</f>
        <v>2</v>
      </c>
      <c r="E27" s="25">
        <f>'2.2'!E45</f>
        <v>2</v>
      </c>
      <c r="F27" s="26">
        <f>'2.3'!F45</f>
        <v>2</v>
      </c>
      <c r="G27" s="26">
        <f>'2.4'!F45</f>
        <v>2</v>
      </c>
      <c r="H27" s="26">
        <f>'2.5'!F45</f>
        <v>1</v>
      </c>
      <c r="I27" s="26">
        <f>'2.6'!F45</f>
        <v>1</v>
      </c>
    </row>
    <row r="28" spans="1:9" ht="15" customHeight="1" x14ac:dyDescent="0.2">
      <c r="A28" s="17" t="s">
        <v>49</v>
      </c>
      <c r="B28" s="24">
        <f t="shared" si="0"/>
        <v>83.333333333333343</v>
      </c>
      <c r="C28" s="24">
        <f t="shared" si="1"/>
        <v>10</v>
      </c>
      <c r="D28" s="25">
        <f>'2.1'!F61</f>
        <v>2</v>
      </c>
      <c r="E28" s="25">
        <f>'2.2'!E61</f>
        <v>2</v>
      </c>
      <c r="F28" s="26">
        <f>'2.3'!F61</f>
        <v>2</v>
      </c>
      <c r="G28" s="26">
        <f>'2.4'!F61</f>
        <v>2</v>
      </c>
      <c r="H28" s="26">
        <f>'2.5'!F61</f>
        <v>2</v>
      </c>
      <c r="I28" s="26">
        <f>'2.6'!F61</f>
        <v>0</v>
      </c>
    </row>
    <row r="29" spans="1:9" ht="15" customHeight="1" x14ac:dyDescent="0.2">
      <c r="A29" s="17" t="s">
        <v>51</v>
      </c>
      <c r="B29" s="24">
        <f t="shared" si="0"/>
        <v>83.333333333333343</v>
      </c>
      <c r="C29" s="24">
        <f t="shared" si="1"/>
        <v>10</v>
      </c>
      <c r="D29" s="25">
        <f>'2.1'!F63</f>
        <v>2</v>
      </c>
      <c r="E29" s="25">
        <f>'2.2'!E63</f>
        <v>2</v>
      </c>
      <c r="F29" s="26">
        <f>'2.3'!F63</f>
        <v>2</v>
      </c>
      <c r="G29" s="26">
        <f>'2.4'!F63</f>
        <v>0</v>
      </c>
      <c r="H29" s="26">
        <f>'2.5'!F63</f>
        <v>2</v>
      </c>
      <c r="I29" s="26">
        <f>'2.6'!F63</f>
        <v>2</v>
      </c>
    </row>
    <row r="30" spans="1:9" ht="15" customHeight="1" x14ac:dyDescent="0.2">
      <c r="A30" s="139" t="s">
        <v>680</v>
      </c>
      <c r="B30" s="24"/>
      <c r="C30" s="24"/>
      <c r="D30" s="25"/>
      <c r="E30" s="25"/>
      <c r="F30" s="26"/>
      <c r="G30" s="26"/>
      <c r="H30" s="26"/>
      <c r="I30" s="26"/>
    </row>
    <row r="31" spans="1:9" ht="15" customHeight="1" x14ac:dyDescent="0.2">
      <c r="A31" s="17" t="s">
        <v>5</v>
      </c>
      <c r="B31" s="24">
        <f t="shared" ref="B31:B53" si="2">C31/$C$5*100</f>
        <v>66.666666666666657</v>
      </c>
      <c r="C31" s="24">
        <f t="shared" ref="C31:C53" si="3">SUM(D31:I31)</f>
        <v>8</v>
      </c>
      <c r="D31" s="25">
        <f>'2.1'!F11</f>
        <v>0</v>
      </c>
      <c r="E31" s="25">
        <f>'2.2'!E11</f>
        <v>2</v>
      </c>
      <c r="F31" s="26">
        <f>'2.3'!F11</f>
        <v>0</v>
      </c>
      <c r="G31" s="26">
        <f>'2.4'!F11</f>
        <v>2</v>
      </c>
      <c r="H31" s="26">
        <f>'2.5'!F11</f>
        <v>2</v>
      </c>
      <c r="I31" s="26">
        <f>'2.6'!F11</f>
        <v>2</v>
      </c>
    </row>
    <row r="32" spans="1:9" ht="15" customHeight="1" x14ac:dyDescent="0.2">
      <c r="A32" s="17" t="s">
        <v>6</v>
      </c>
      <c r="B32" s="24">
        <f t="shared" si="2"/>
        <v>66.666666666666657</v>
      </c>
      <c r="C32" s="24">
        <f t="shared" si="3"/>
        <v>8</v>
      </c>
      <c r="D32" s="25">
        <f>'2.1'!F12</f>
        <v>0</v>
      </c>
      <c r="E32" s="25">
        <f>'2.2'!E12</f>
        <v>2</v>
      </c>
      <c r="F32" s="26">
        <f>'2.3'!F12</f>
        <v>0</v>
      </c>
      <c r="G32" s="26">
        <f>'2.4'!F12</f>
        <v>2</v>
      </c>
      <c r="H32" s="26">
        <f>'2.5'!F12</f>
        <v>2</v>
      </c>
      <c r="I32" s="26">
        <f>'2.6'!F12</f>
        <v>2</v>
      </c>
    </row>
    <row r="33" spans="1:9" s="1" customFormat="1" ht="15" customHeight="1" x14ac:dyDescent="0.2">
      <c r="A33" s="17" t="s">
        <v>11</v>
      </c>
      <c r="B33" s="24">
        <f t="shared" si="2"/>
        <v>66.666666666666657</v>
      </c>
      <c r="C33" s="24">
        <f t="shared" si="3"/>
        <v>8</v>
      </c>
      <c r="D33" s="25">
        <f>'2.1'!F17</f>
        <v>2</v>
      </c>
      <c r="E33" s="25">
        <f>'2.2'!E17</f>
        <v>0</v>
      </c>
      <c r="F33" s="26">
        <f>'2.3'!F17</f>
        <v>2</v>
      </c>
      <c r="G33" s="26">
        <f>'2.4'!F17</f>
        <v>2</v>
      </c>
      <c r="H33" s="26">
        <f>'2.5'!F17</f>
        <v>0</v>
      </c>
      <c r="I33" s="26">
        <f>'2.6'!F17</f>
        <v>2</v>
      </c>
    </row>
    <row r="34" spans="1:9" s="1" customFormat="1" ht="15" customHeight="1" x14ac:dyDescent="0.2">
      <c r="A34" s="17" t="s">
        <v>16</v>
      </c>
      <c r="B34" s="24">
        <f t="shared" si="2"/>
        <v>66.666666666666657</v>
      </c>
      <c r="C34" s="24">
        <f t="shared" si="3"/>
        <v>8</v>
      </c>
      <c r="D34" s="25">
        <f>'2.1'!F22</f>
        <v>0</v>
      </c>
      <c r="E34" s="25">
        <f>'2.2'!E22</f>
        <v>2</v>
      </c>
      <c r="F34" s="26">
        <f>'2.3'!F22</f>
        <v>0</v>
      </c>
      <c r="G34" s="26">
        <f>'2.4'!F22</f>
        <v>2</v>
      </c>
      <c r="H34" s="26">
        <f>'2.5'!F22</f>
        <v>2</v>
      </c>
      <c r="I34" s="26">
        <f>'2.6'!F22</f>
        <v>2</v>
      </c>
    </row>
    <row r="35" spans="1:9" ht="15" customHeight="1" x14ac:dyDescent="0.2">
      <c r="A35" s="17" t="s">
        <v>17</v>
      </c>
      <c r="B35" s="24">
        <f t="shared" si="2"/>
        <v>66.666666666666657</v>
      </c>
      <c r="C35" s="24">
        <f t="shared" si="3"/>
        <v>8</v>
      </c>
      <c r="D35" s="25">
        <f>'2.1'!F23</f>
        <v>0</v>
      </c>
      <c r="E35" s="25">
        <f>'2.2'!E23</f>
        <v>2</v>
      </c>
      <c r="F35" s="26">
        <f>'2.3'!F23</f>
        <v>0</v>
      </c>
      <c r="G35" s="26">
        <f>'2.4'!F23</f>
        <v>2</v>
      </c>
      <c r="H35" s="26">
        <f>'2.5'!F23</f>
        <v>2</v>
      </c>
      <c r="I35" s="26">
        <f>'2.6'!F23</f>
        <v>2</v>
      </c>
    </row>
    <row r="36" spans="1:9" ht="15" customHeight="1" x14ac:dyDescent="0.2">
      <c r="A36" s="17" t="s">
        <v>20</v>
      </c>
      <c r="B36" s="24">
        <f t="shared" si="2"/>
        <v>66.666666666666657</v>
      </c>
      <c r="C36" s="24">
        <f t="shared" si="3"/>
        <v>8</v>
      </c>
      <c r="D36" s="25">
        <f>'2.1'!F27</f>
        <v>0</v>
      </c>
      <c r="E36" s="25">
        <f>'2.2'!E27</f>
        <v>2</v>
      </c>
      <c r="F36" s="26">
        <f>'2.3'!F27</f>
        <v>0</v>
      </c>
      <c r="G36" s="26">
        <f>'2.4'!F27</f>
        <v>2</v>
      </c>
      <c r="H36" s="26">
        <f>'2.5'!F27</f>
        <v>2</v>
      </c>
      <c r="I36" s="26">
        <f>'2.6'!F27</f>
        <v>2</v>
      </c>
    </row>
    <row r="37" spans="1:9" ht="15" customHeight="1" x14ac:dyDescent="0.2">
      <c r="A37" s="17" t="s">
        <v>22</v>
      </c>
      <c r="B37" s="24">
        <f t="shared" si="2"/>
        <v>66.666666666666657</v>
      </c>
      <c r="C37" s="24">
        <f t="shared" si="3"/>
        <v>8</v>
      </c>
      <c r="D37" s="25">
        <f>'2.1'!F29</f>
        <v>0</v>
      </c>
      <c r="E37" s="25">
        <f>'2.2'!E29</f>
        <v>2</v>
      </c>
      <c r="F37" s="26">
        <f>'2.3'!F29</f>
        <v>0</v>
      </c>
      <c r="G37" s="26">
        <f>'2.4'!F29</f>
        <v>2</v>
      </c>
      <c r="H37" s="26">
        <f>'2.5'!F29</f>
        <v>2</v>
      </c>
      <c r="I37" s="26">
        <f>'2.6'!F29</f>
        <v>2</v>
      </c>
    </row>
    <row r="38" spans="1:9" ht="15" customHeight="1" x14ac:dyDescent="0.2">
      <c r="A38" s="17" t="s">
        <v>23</v>
      </c>
      <c r="B38" s="24">
        <f t="shared" si="2"/>
        <v>66.666666666666657</v>
      </c>
      <c r="C38" s="24">
        <f t="shared" si="3"/>
        <v>8</v>
      </c>
      <c r="D38" s="25">
        <f>'2.1'!F30</f>
        <v>0</v>
      </c>
      <c r="E38" s="25">
        <f>'2.2'!E30</f>
        <v>2</v>
      </c>
      <c r="F38" s="26">
        <f>'2.3'!F30</f>
        <v>0</v>
      </c>
      <c r="G38" s="26">
        <f>'2.4'!F30</f>
        <v>2</v>
      </c>
      <c r="H38" s="26">
        <f>'2.5'!F30</f>
        <v>2</v>
      </c>
      <c r="I38" s="26">
        <f>'2.6'!F30</f>
        <v>2</v>
      </c>
    </row>
    <row r="39" spans="1:9" ht="15" customHeight="1" x14ac:dyDescent="0.2">
      <c r="A39" s="17" t="s">
        <v>42</v>
      </c>
      <c r="B39" s="24">
        <f t="shared" si="2"/>
        <v>66.666666666666657</v>
      </c>
      <c r="C39" s="24">
        <f t="shared" si="3"/>
        <v>8</v>
      </c>
      <c r="D39" s="25">
        <f>'2.1'!F53</f>
        <v>0</v>
      </c>
      <c r="E39" s="25">
        <f>'2.2'!E53</f>
        <v>2</v>
      </c>
      <c r="F39" s="26">
        <f>'2.3'!F53</f>
        <v>0</v>
      </c>
      <c r="G39" s="26">
        <f>'2.4'!F53</f>
        <v>2</v>
      </c>
      <c r="H39" s="26">
        <f>'2.5'!F53</f>
        <v>2</v>
      </c>
      <c r="I39" s="26">
        <f>'2.6'!F53</f>
        <v>2</v>
      </c>
    </row>
    <row r="40" spans="1:9" ht="15" customHeight="1" x14ac:dyDescent="0.2">
      <c r="A40" s="17" t="s">
        <v>732</v>
      </c>
      <c r="B40" s="24">
        <f t="shared" si="2"/>
        <v>66.666666666666657</v>
      </c>
      <c r="C40" s="24">
        <f t="shared" si="3"/>
        <v>8</v>
      </c>
      <c r="D40" s="25">
        <f>'2.1'!F56</f>
        <v>0</v>
      </c>
      <c r="E40" s="25">
        <f>'2.2'!E56</f>
        <v>2</v>
      </c>
      <c r="F40" s="26">
        <f>'2.3'!F56</f>
        <v>0</v>
      </c>
      <c r="G40" s="26">
        <f>'2.4'!F56</f>
        <v>2</v>
      </c>
      <c r="H40" s="26">
        <f>'2.5'!F56</f>
        <v>2</v>
      </c>
      <c r="I40" s="26">
        <f>'2.6'!F56</f>
        <v>2</v>
      </c>
    </row>
    <row r="41" spans="1:9" s="1" customFormat="1" ht="15" customHeight="1" x14ac:dyDescent="0.2">
      <c r="A41" s="17" t="s">
        <v>47</v>
      </c>
      <c r="B41" s="24">
        <f t="shared" si="2"/>
        <v>66.666666666666657</v>
      </c>
      <c r="C41" s="24">
        <f t="shared" si="3"/>
        <v>8</v>
      </c>
      <c r="D41" s="25">
        <f>'2.1'!F59</f>
        <v>0</v>
      </c>
      <c r="E41" s="25">
        <f>'2.2'!E59</f>
        <v>2</v>
      </c>
      <c r="F41" s="26">
        <f>'2.3'!F59</f>
        <v>0</v>
      </c>
      <c r="G41" s="26">
        <f>'2.4'!F59</f>
        <v>2</v>
      </c>
      <c r="H41" s="26">
        <f>'2.5'!F59</f>
        <v>2</v>
      </c>
      <c r="I41" s="26">
        <f>'2.6'!F59</f>
        <v>2</v>
      </c>
    </row>
    <row r="42" spans="1:9" ht="15" customHeight="1" x14ac:dyDescent="0.2">
      <c r="A42" s="17" t="s">
        <v>50</v>
      </c>
      <c r="B42" s="24">
        <f t="shared" si="2"/>
        <v>66.666666666666657</v>
      </c>
      <c r="C42" s="24">
        <f t="shared" si="3"/>
        <v>8</v>
      </c>
      <c r="D42" s="25">
        <f>'2.1'!F62</f>
        <v>0</v>
      </c>
      <c r="E42" s="25">
        <f>'2.2'!E62</f>
        <v>2</v>
      </c>
      <c r="F42" s="26">
        <f>'2.3'!F62</f>
        <v>0</v>
      </c>
      <c r="G42" s="26">
        <f>'2.4'!F62</f>
        <v>2</v>
      </c>
      <c r="H42" s="26">
        <f>'2.5'!F62</f>
        <v>2</v>
      </c>
      <c r="I42" s="26">
        <f>'2.6'!F62</f>
        <v>2</v>
      </c>
    </row>
    <row r="43" spans="1:9" ht="15" customHeight="1" x14ac:dyDescent="0.2">
      <c r="A43" s="17" t="s">
        <v>203</v>
      </c>
      <c r="B43" s="24">
        <f t="shared" si="2"/>
        <v>66.666666666666657</v>
      </c>
      <c r="C43" s="24">
        <f t="shared" si="3"/>
        <v>8</v>
      </c>
      <c r="D43" s="25">
        <f>'2.1'!F74</f>
        <v>0</v>
      </c>
      <c r="E43" s="25">
        <f>'2.2'!E74</f>
        <v>2</v>
      </c>
      <c r="F43" s="26">
        <f>'2.3'!F74</f>
        <v>0</v>
      </c>
      <c r="G43" s="26">
        <f>'2.4'!F74</f>
        <v>2</v>
      </c>
      <c r="H43" s="26">
        <f>'2.5'!F74</f>
        <v>2</v>
      </c>
      <c r="I43" s="26">
        <f>'2.6'!F74</f>
        <v>2</v>
      </c>
    </row>
    <row r="44" spans="1:9" ht="15" customHeight="1" x14ac:dyDescent="0.2">
      <c r="A44" s="17" t="s">
        <v>67</v>
      </c>
      <c r="B44" s="24">
        <f t="shared" si="2"/>
        <v>66.666666666666657</v>
      </c>
      <c r="C44" s="24">
        <f t="shared" si="3"/>
        <v>8</v>
      </c>
      <c r="D44" s="25">
        <f>'2.1'!F79</f>
        <v>0</v>
      </c>
      <c r="E44" s="25">
        <f>'2.2'!E79</f>
        <v>2</v>
      </c>
      <c r="F44" s="26">
        <f>'2.3'!F79</f>
        <v>0</v>
      </c>
      <c r="G44" s="26">
        <f>'2.4'!F79</f>
        <v>2</v>
      </c>
      <c r="H44" s="26">
        <f>'2.5'!F79</f>
        <v>2</v>
      </c>
      <c r="I44" s="26">
        <f>'2.6'!F79</f>
        <v>2</v>
      </c>
    </row>
    <row r="45" spans="1:9" ht="15" customHeight="1" x14ac:dyDescent="0.2">
      <c r="A45" s="17" t="s">
        <v>71</v>
      </c>
      <c r="B45" s="24">
        <f t="shared" si="2"/>
        <v>66.666666666666657</v>
      </c>
      <c r="C45" s="24">
        <f t="shared" si="3"/>
        <v>8</v>
      </c>
      <c r="D45" s="25">
        <f>'2.1'!F82</f>
        <v>0</v>
      </c>
      <c r="E45" s="25">
        <f>'2.2'!E82</f>
        <v>2</v>
      </c>
      <c r="F45" s="26">
        <f>'2.3'!F82</f>
        <v>0</v>
      </c>
      <c r="G45" s="26">
        <f>'2.4'!F82</f>
        <v>2</v>
      </c>
      <c r="H45" s="26">
        <f>'2.5'!F82</f>
        <v>2</v>
      </c>
      <c r="I45" s="26">
        <f>'2.6'!F82</f>
        <v>2</v>
      </c>
    </row>
    <row r="46" spans="1:9" ht="15" customHeight="1" x14ac:dyDescent="0.2">
      <c r="A46" s="17" t="s">
        <v>121</v>
      </c>
      <c r="B46" s="24">
        <f t="shared" si="2"/>
        <v>66.666666666666657</v>
      </c>
      <c r="C46" s="24">
        <f t="shared" si="3"/>
        <v>8</v>
      </c>
      <c r="D46" s="25">
        <f>'2.1'!F83</f>
        <v>0</v>
      </c>
      <c r="E46" s="25">
        <f>'2.2'!E83</f>
        <v>2</v>
      </c>
      <c r="F46" s="26">
        <f>'2.3'!F83</f>
        <v>0</v>
      </c>
      <c r="G46" s="26">
        <f>'2.4'!F83</f>
        <v>2</v>
      </c>
      <c r="H46" s="26">
        <f>'2.5'!F83</f>
        <v>2</v>
      </c>
      <c r="I46" s="26">
        <f>'2.6'!F83</f>
        <v>2</v>
      </c>
    </row>
    <row r="47" spans="1:9" ht="15" customHeight="1" x14ac:dyDescent="0.2">
      <c r="A47" s="17" t="s">
        <v>73</v>
      </c>
      <c r="B47" s="24">
        <f t="shared" si="2"/>
        <v>66.666666666666657</v>
      </c>
      <c r="C47" s="24">
        <f t="shared" si="3"/>
        <v>8</v>
      </c>
      <c r="D47" s="25">
        <f>'2.1'!F85</f>
        <v>0</v>
      </c>
      <c r="E47" s="25">
        <f>'2.2'!E85</f>
        <v>2</v>
      </c>
      <c r="F47" s="26">
        <f>'2.3'!F85</f>
        <v>0</v>
      </c>
      <c r="G47" s="26">
        <f>'2.4'!F85</f>
        <v>2</v>
      </c>
      <c r="H47" s="26">
        <f>'2.5'!F85</f>
        <v>2</v>
      </c>
      <c r="I47" s="26">
        <f>'2.6'!F85</f>
        <v>2</v>
      </c>
    </row>
    <row r="48" spans="1:9" ht="15" customHeight="1" x14ac:dyDescent="0.2">
      <c r="A48" s="17" t="s">
        <v>65</v>
      </c>
      <c r="B48" s="24">
        <f t="shared" si="2"/>
        <v>66.666666666666657</v>
      </c>
      <c r="C48" s="24">
        <f t="shared" si="3"/>
        <v>8</v>
      </c>
      <c r="D48" s="25">
        <f>'2.1'!F88</f>
        <v>2</v>
      </c>
      <c r="E48" s="25">
        <f>'2.2'!E88</f>
        <v>0</v>
      </c>
      <c r="F48" s="26">
        <f>'2.3'!F88</f>
        <v>2</v>
      </c>
      <c r="G48" s="26">
        <f>'2.4'!F88</f>
        <v>0</v>
      </c>
      <c r="H48" s="26">
        <f>'2.5'!F88</f>
        <v>2</v>
      </c>
      <c r="I48" s="26">
        <f>'2.6'!F88</f>
        <v>2</v>
      </c>
    </row>
    <row r="49" spans="1:9" ht="15" customHeight="1" x14ac:dyDescent="0.2">
      <c r="A49" s="17" t="s">
        <v>69</v>
      </c>
      <c r="B49" s="24">
        <f t="shared" si="2"/>
        <v>66.666666666666657</v>
      </c>
      <c r="C49" s="24">
        <f t="shared" si="3"/>
        <v>8</v>
      </c>
      <c r="D49" s="25">
        <f>'2.1'!F90</f>
        <v>0</v>
      </c>
      <c r="E49" s="25">
        <f>'2.2'!E90</f>
        <v>2</v>
      </c>
      <c r="F49" s="26">
        <f>'2.3'!F90</f>
        <v>0</v>
      </c>
      <c r="G49" s="26">
        <f>'2.4'!F90</f>
        <v>2</v>
      </c>
      <c r="H49" s="26">
        <f>'2.5'!F90</f>
        <v>2</v>
      </c>
      <c r="I49" s="26">
        <f>'2.6'!F90</f>
        <v>2</v>
      </c>
    </row>
    <row r="50" spans="1:9" ht="15" customHeight="1" x14ac:dyDescent="0.2">
      <c r="A50" s="17" t="s">
        <v>77</v>
      </c>
      <c r="B50" s="24">
        <f t="shared" si="2"/>
        <v>66.666666666666657</v>
      </c>
      <c r="C50" s="24">
        <f t="shared" si="3"/>
        <v>8</v>
      </c>
      <c r="D50" s="25">
        <f>'2.1'!F91</f>
        <v>0</v>
      </c>
      <c r="E50" s="25">
        <f>'2.2'!E91</f>
        <v>2</v>
      </c>
      <c r="F50" s="26">
        <f>'2.3'!F91</f>
        <v>0</v>
      </c>
      <c r="G50" s="26">
        <f>'2.4'!F91</f>
        <v>2</v>
      </c>
      <c r="H50" s="26">
        <f>'2.5'!F91</f>
        <v>2</v>
      </c>
      <c r="I50" s="26">
        <f>'2.6'!F91</f>
        <v>2</v>
      </c>
    </row>
    <row r="51" spans="1:9" ht="15" customHeight="1" x14ac:dyDescent="0.2">
      <c r="A51" s="17" t="s">
        <v>78</v>
      </c>
      <c r="B51" s="24">
        <f t="shared" si="2"/>
        <v>66.666666666666657</v>
      </c>
      <c r="C51" s="24">
        <f t="shared" si="3"/>
        <v>8</v>
      </c>
      <c r="D51" s="25">
        <f>'2.1'!F92</f>
        <v>0</v>
      </c>
      <c r="E51" s="25">
        <f>'2.2'!E92</f>
        <v>2</v>
      </c>
      <c r="F51" s="26">
        <f>'2.3'!F92</f>
        <v>0</v>
      </c>
      <c r="G51" s="26">
        <f>'2.4'!F92</f>
        <v>2</v>
      </c>
      <c r="H51" s="26">
        <f>'2.5'!F92</f>
        <v>2</v>
      </c>
      <c r="I51" s="26">
        <f>'2.6'!F92</f>
        <v>2</v>
      </c>
    </row>
    <row r="52" spans="1:9" ht="15" customHeight="1" x14ac:dyDescent="0.2">
      <c r="A52" s="17" t="s">
        <v>79</v>
      </c>
      <c r="B52" s="24">
        <f t="shared" si="2"/>
        <v>66.666666666666657</v>
      </c>
      <c r="C52" s="24">
        <f t="shared" si="3"/>
        <v>8</v>
      </c>
      <c r="D52" s="25">
        <f>'2.1'!F93</f>
        <v>0</v>
      </c>
      <c r="E52" s="25">
        <f>'2.2'!E93</f>
        <v>2</v>
      </c>
      <c r="F52" s="26">
        <f>'2.3'!F93</f>
        <v>0</v>
      </c>
      <c r="G52" s="26">
        <f>'2.4'!F93</f>
        <v>2</v>
      </c>
      <c r="H52" s="26">
        <f>'2.5'!F93</f>
        <v>2</v>
      </c>
      <c r="I52" s="26">
        <f>'2.6'!F93</f>
        <v>2</v>
      </c>
    </row>
    <row r="53" spans="1:9" ht="15" customHeight="1" x14ac:dyDescent="0.2">
      <c r="A53" s="17" t="s">
        <v>82</v>
      </c>
      <c r="B53" s="24">
        <f t="shared" si="2"/>
        <v>66.666666666666657</v>
      </c>
      <c r="C53" s="24">
        <f t="shared" si="3"/>
        <v>8</v>
      </c>
      <c r="D53" s="25">
        <f>'2.1'!F96</f>
        <v>0</v>
      </c>
      <c r="E53" s="25">
        <f>'2.2'!E96</f>
        <v>2</v>
      </c>
      <c r="F53" s="26">
        <f>'2.3'!F96</f>
        <v>0</v>
      </c>
      <c r="G53" s="26">
        <f>'2.4'!F96</f>
        <v>2</v>
      </c>
      <c r="H53" s="26">
        <f>'2.5'!F96</f>
        <v>2</v>
      </c>
      <c r="I53" s="26">
        <f>'2.6'!F96</f>
        <v>2</v>
      </c>
    </row>
    <row r="54" spans="1:9" ht="15" customHeight="1" x14ac:dyDescent="0.2">
      <c r="A54" s="139" t="s">
        <v>681</v>
      </c>
      <c r="B54" s="24"/>
      <c r="C54" s="24"/>
      <c r="D54" s="25"/>
      <c r="E54" s="25"/>
      <c r="F54" s="26"/>
      <c r="G54" s="26"/>
      <c r="H54" s="26"/>
      <c r="I54" s="26"/>
    </row>
    <row r="55" spans="1:9" ht="15" customHeight="1" x14ac:dyDescent="0.2">
      <c r="A55" s="17" t="s">
        <v>91</v>
      </c>
      <c r="B55" s="24">
        <f t="shared" ref="B55:B75" si="4">C55/$C$5*100</f>
        <v>58.333333333333336</v>
      </c>
      <c r="C55" s="24">
        <f t="shared" ref="C55:C75" si="5">SUM(D55:I55)</f>
        <v>7</v>
      </c>
      <c r="D55" s="25">
        <f>'2.1'!F40</f>
        <v>0</v>
      </c>
      <c r="E55" s="25">
        <f>'2.2'!E40</f>
        <v>2</v>
      </c>
      <c r="F55" s="26">
        <f>'2.3'!F40</f>
        <v>0</v>
      </c>
      <c r="G55" s="26">
        <f>'2.4'!F40</f>
        <v>2</v>
      </c>
      <c r="H55" s="26">
        <f>'2.5'!F40</f>
        <v>2</v>
      </c>
      <c r="I55" s="26">
        <f>'2.6'!F40</f>
        <v>1</v>
      </c>
    </row>
    <row r="56" spans="1:9" s="1" customFormat="1" ht="15" customHeight="1" x14ac:dyDescent="0.2">
      <c r="A56" s="17" t="s">
        <v>33</v>
      </c>
      <c r="B56" s="24">
        <f t="shared" si="4"/>
        <v>58.333333333333336</v>
      </c>
      <c r="C56" s="24">
        <f t="shared" si="5"/>
        <v>7</v>
      </c>
      <c r="D56" s="25">
        <f>'2.1'!F42</f>
        <v>0</v>
      </c>
      <c r="E56" s="25">
        <f>'2.2'!E42</f>
        <v>2</v>
      </c>
      <c r="F56" s="26">
        <f>'2.3'!F42</f>
        <v>0</v>
      </c>
      <c r="G56" s="26">
        <f>'2.4'!F42</f>
        <v>2</v>
      </c>
      <c r="H56" s="26">
        <f>'2.5'!F42</f>
        <v>2</v>
      </c>
      <c r="I56" s="26">
        <f>'2.6'!F42</f>
        <v>1</v>
      </c>
    </row>
    <row r="57" spans="1:9" ht="15" customHeight="1" x14ac:dyDescent="0.2">
      <c r="A57" s="17" t="s">
        <v>35</v>
      </c>
      <c r="B57" s="24">
        <f t="shared" si="4"/>
        <v>58.333333333333336</v>
      </c>
      <c r="C57" s="24">
        <f t="shared" si="5"/>
        <v>7</v>
      </c>
      <c r="D57" s="25">
        <f>'2.1'!F44</f>
        <v>0</v>
      </c>
      <c r="E57" s="25">
        <f>'2.2'!E44</f>
        <v>1</v>
      </c>
      <c r="F57" s="26">
        <f>'2.3'!F44</f>
        <v>0</v>
      </c>
      <c r="G57" s="26">
        <f>'2.4'!F44</f>
        <v>2</v>
      </c>
      <c r="H57" s="26">
        <f>'2.5'!F44</f>
        <v>2</v>
      </c>
      <c r="I57" s="26">
        <f>'2.6'!F44</f>
        <v>2</v>
      </c>
    </row>
    <row r="58" spans="1:9" ht="15" customHeight="1" x14ac:dyDescent="0.2">
      <c r="A58" s="17" t="s">
        <v>54</v>
      </c>
      <c r="B58" s="24">
        <f t="shared" si="4"/>
        <v>58.333333333333336</v>
      </c>
      <c r="C58" s="24">
        <f t="shared" si="5"/>
        <v>7</v>
      </c>
      <c r="D58" s="25">
        <f>'2.1'!F66</f>
        <v>0</v>
      </c>
      <c r="E58" s="25">
        <f>'2.2'!E66</f>
        <v>2</v>
      </c>
      <c r="F58" s="26">
        <f>'2.3'!F66</f>
        <v>0</v>
      </c>
      <c r="G58" s="26">
        <f>'2.4'!F66</f>
        <v>2</v>
      </c>
      <c r="H58" s="26">
        <f>'2.5'!F66</f>
        <v>2</v>
      </c>
      <c r="I58" s="26">
        <f>'2.6'!F66</f>
        <v>1</v>
      </c>
    </row>
    <row r="59" spans="1:9" ht="15" customHeight="1" x14ac:dyDescent="0.2">
      <c r="A59" s="17" t="s">
        <v>2</v>
      </c>
      <c r="B59" s="24">
        <f t="shared" si="4"/>
        <v>50</v>
      </c>
      <c r="C59" s="24">
        <f t="shared" si="5"/>
        <v>6</v>
      </c>
      <c r="D59" s="25">
        <f>'2.1'!F8</f>
        <v>0</v>
      </c>
      <c r="E59" s="25">
        <f>'2.2'!E8</f>
        <v>0</v>
      </c>
      <c r="F59" s="26">
        <f>'2.3'!F8</f>
        <v>0</v>
      </c>
      <c r="G59" s="26">
        <f>'2.4'!F8</f>
        <v>2</v>
      </c>
      <c r="H59" s="26">
        <f>'2.5'!F8</f>
        <v>2</v>
      </c>
      <c r="I59" s="26">
        <f>'2.6'!F8</f>
        <v>2</v>
      </c>
    </row>
    <row r="60" spans="1:9" ht="15" customHeight="1" x14ac:dyDescent="0.2">
      <c r="A60" s="17" t="s">
        <v>10</v>
      </c>
      <c r="B60" s="24">
        <f t="shared" si="4"/>
        <v>50</v>
      </c>
      <c r="C60" s="24">
        <f t="shared" si="5"/>
        <v>6</v>
      </c>
      <c r="D60" s="25">
        <f>'2.1'!F16</f>
        <v>0</v>
      </c>
      <c r="E60" s="25">
        <f>'2.2'!E16</f>
        <v>0</v>
      </c>
      <c r="F60" s="26">
        <f>'2.3'!F16</f>
        <v>0</v>
      </c>
      <c r="G60" s="26">
        <f>'2.4'!F16</f>
        <v>2</v>
      </c>
      <c r="H60" s="26">
        <f>'2.5'!F16</f>
        <v>2</v>
      </c>
      <c r="I60" s="26">
        <f>'2.6'!F16</f>
        <v>2</v>
      </c>
    </row>
    <row r="61" spans="1:9" ht="15" customHeight="1" x14ac:dyDescent="0.2">
      <c r="A61" s="17" t="s">
        <v>12</v>
      </c>
      <c r="B61" s="24">
        <f t="shared" si="4"/>
        <v>50</v>
      </c>
      <c r="C61" s="24">
        <f t="shared" si="5"/>
        <v>6</v>
      </c>
      <c r="D61" s="25">
        <f>'2.1'!F18</f>
        <v>0</v>
      </c>
      <c r="E61" s="25">
        <f>'2.2'!E18</f>
        <v>0</v>
      </c>
      <c r="F61" s="26">
        <f>'2.3'!F18</f>
        <v>0</v>
      </c>
      <c r="G61" s="26">
        <f>'2.4'!F18</f>
        <v>2</v>
      </c>
      <c r="H61" s="26">
        <f>'2.5'!F18</f>
        <v>2</v>
      </c>
      <c r="I61" s="26">
        <f>'2.6'!F18</f>
        <v>2</v>
      </c>
    </row>
    <row r="62" spans="1:9" ht="15" customHeight="1" x14ac:dyDescent="0.2">
      <c r="A62" s="17" t="s">
        <v>14</v>
      </c>
      <c r="B62" s="24">
        <f t="shared" si="4"/>
        <v>50</v>
      </c>
      <c r="C62" s="24">
        <f t="shared" si="5"/>
        <v>6</v>
      </c>
      <c r="D62" s="25">
        <f>'2.1'!F20</f>
        <v>2</v>
      </c>
      <c r="E62" s="25">
        <f>'2.2'!E20</f>
        <v>0</v>
      </c>
      <c r="F62" s="26">
        <f>'2.3'!F20</f>
        <v>2</v>
      </c>
      <c r="G62" s="26">
        <f>'2.4'!F20</f>
        <v>2</v>
      </c>
      <c r="H62" s="26">
        <f>'2.5'!F20</f>
        <v>0</v>
      </c>
      <c r="I62" s="26">
        <f>'2.6'!F20</f>
        <v>0</v>
      </c>
    </row>
    <row r="63" spans="1:9" ht="15" customHeight="1" x14ac:dyDescent="0.2">
      <c r="A63" s="17" t="s">
        <v>15</v>
      </c>
      <c r="B63" s="24">
        <f t="shared" si="4"/>
        <v>50</v>
      </c>
      <c r="C63" s="24">
        <f t="shared" si="5"/>
        <v>6</v>
      </c>
      <c r="D63" s="25">
        <f>'2.1'!F21</f>
        <v>0</v>
      </c>
      <c r="E63" s="25">
        <f>'2.2'!E21</f>
        <v>0</v>
      </c>
      <c r="F63" s="26">
        <f>'2.3'!F21</f>
        <v>0</v>
      </c>
      <c r="G63" s="26">
        <f>'2.4'!F21</f>
        <v>2</v>
      </c>
      <c r="H63" s="26">
        <f>'2.5'!F21</f>
        <v>2</v>
      </c>
      <c r="I63" s="26">
        <f>'2.6'!F21</f>
        <v>2</v>
      </c>
    </row>
    <row r="64" spans="1:9" ht="15" customHeight="1" x14ac:dyDescent="0.2">
      <c r="A64" s="17" t="s">
        <v>25</v>
      </c>
      <c r="B64" s="24">
        <f t="shared" si="4"/>
        <v>50</v>
      </c>
      <c r="C64" s="24">
        <f t="shared" si="5"/>
        <v>6</v>
      </c>
      <c r="D64" s="25">
        <f>'2.1'!F32</f>
        <v>0</v>
      </c>
      <c r="E64" s="25">
        <f>'2.2'!E32</f>
        <v>2</v>
      </c>
      <c r="F64" s="26">
        <f>'2.3'!F32</f>
        <v>0</v>
      </c>
      <c r="G64" s="26">
        <f>'2.4'!F32</f>
        <v>2</v>
      </c>
      <c r="H64" s="26">
        <f>'2.5'!F32</f>
        <v>2</v>
      </c>
      <c r="I64" s="26">
        <f>'2.6'!F32</f>
        <v>0</v>
      </c>
    </row>
    <row r="65" spans="1:9" ht="15" customHeight="1" x14ac:dyDescent="0.2">
      <c r="A65" s="17" t="s">
        <v>26</v>
      </c>
      <c r="B65" s="24">
        <f t="shared" si="4"/>
        <v>50</v>
      </c>
      <c r="C65" s="24">
        <f t="shared" si="5"/>
        <v>6</v>
      </c>
      <c r="D65" s="25">
        <f>'2.1'!F33</f>
        <v>0</v>
      </c>
      <c r="E65" s="25">
        <f>'2.2'!E33</f>
        <v>0</v>
      </c>
      <c r="F65" s="26">
        <f>'2.3'!F33</f>
        <v>0</v>
      </c>
      <c r="G65" s="26">
        <f>'2.4'!F33</f>
        <v>2</v>
      </c>
      <c r="H65" s="26">
        <f>'2.5'!F33</f>
        <v>2</v>
      </c>
      <c r="I65" s="26">
        <f>'2.6'!F33</f>
        <v>2</v>
      </c>
    </row>
    <row r="66" spans="1:9" ht="15" customHeight="1" x14ac:dyDescent="0.2">
      <c r="A66" s="17" t="s">
        <v>31</v>
      </c>
      <c r="B66" s="24">
        <f t="shared" si="4"/>
        <v>50</v>
      </c>
      <c r="C66" s="24">
        <f t="shared" si="5"/>
        <v>6</v>
      </c>
      <c r="D66" s="25">
        <f>'2.1'!F39</f>
        <v>2</v>
      </c>
      <c r="E66" s="25">
        <f>'2.2'!E39</f>
        <v>0</v>
      </c>
      <c r="F66" s="26">
        <f>'2.3'!F39</f>
        <v>2</v>
      </c>
      <c r="G66" s="26">
        <f>'2.4'!F39</f>
        <v>0</v>
      </c>
      <c r="H66" s="26">
        <f>'2.5'!F39</f>
        <v>2</v>
      </c>
      <c r="I66" s="26">
        <f>'2.6'!F39</f>
        <v>0</v>
      </c>
    </row>
    <row r="67" spans="1:9" ht="15" customHeight="1" x14ac:dyDescent="0.2">
      <c r="A67" s="17" t="s">
        <v>34</v>
      </c>
      <c r="B67" s="24">
        <f t="shared" si="4"/>
        <v>50</v>
      </c>
      <c r="C67" s="24">
        <f t="shared" si="5"/>
        <v>6</v>
      </c>
      <c r="D67" s="25">
        <f>'2.1'!F43</f>
        <v>0</v>
      </c>
      <c r="E67" s="25">
        <f>'2.2'!E43</f>
        <v>2</v>
      </c>
      <c r="F67" s="26">
        <f>'2.3'!F43</f>
        <v>0</v>
      </c>
      <c r="G67" s="26">
        <f>'2.4'!F43</f>
        <v>0</v>
      </c>
      <c r="H67" s="26">
        <f>'2.5'!F43</f>
        <v>2</v>
      </c>
      <c r="I67" s="26">
        <f>'2.6'!F43</f>
        <v>2</v>
      </c>
    </row>
    <row r="68" spans="1:9" ht="15" customHeight="1" x14ac:dyDescent="0.2">
      <c r="A68" s="17" t="s">
        <v>46</v>
      </c>
      <c r="B68" s="24">
        <f t="shared" si="4"/>
        <v>50</v>
      </c>
      <c r="C68" s="24">
        <f t="shared" si="5"/>
        <v>6</v>
      </c>
      <c r="D68" s="25">
        <f>'2.1'!F58</f>
        <v>0</v>
      </c>
      <c r="E68" s="25">
        <f>'2.2'!E58</f>
        <v>2</v>
      </c>
      <c r="F68" s="26">
        <f>'2.3'!F58</f>
        <v>0</v>
      </c>
      <c r="G68" s="26">
        <f>'2.4'!F58</f>
        <v>0</v>
      </c>
      <c r="H68" s="26">
        <f>'2.5'!F58</f>
        <v>2</v>
      </c>
      <c r="I68" s="26">
        <f>'2.6'!F58</f>
        <v>2</v>
      </c>
    </row>
    <row r="69" spans="1:9" ht="15" customHeight="1" x14ac:dyDescent="0.2">
      <c r="A69" s="17" t="s">
        <v>53</v>
      </c>
      <c r="B69" s="24">
        <f t="shared" si="4"/>
        <v>50</v>
      </c>
      <c r="C69" s="24">
        <f t="shared" si="5"/>
        <v>6</v>
      </c>
      <c r="D69" s="25">
        <f>'2.1'!F65</f>
        <v>0</v>
      </c>
      <c r="E69" s="25">
        <f>'2.2'!E65</f>
        <v>2</v>
      </c>
      <c r="F69" s="26">
        <f>'2.3'!F65</f>
        <v>0</v>
      </c>
      <c r="G69" s="26">
        <f>'2.4'!F65</f>
        <v>2</v>
      </c>
      <c r="H69" s="26">
        <f>'2.5'!F65</f>
        <v>2</v>
      </c>
      <c r="I69" s="26">
        <f>'2.6'!F65</f>
        <v>0</v>
      </c>
    </row>
    <row r="70" spans="1:9" ht="15" customHeight="1" x14ac:dyDescent="0.2">
      <c r="A70" s="17" t="s">
        <v>55</v>
      </c>
      <c r="B70" s="24">
        <f t="shared" si="4"/>
        <v>50</v>
      </c>
      <c r="C70" s="24">
        <f t="shared" si="5"/>
        <v>6</v>
      </c>
      <c r="D70" s="25">
        <f>'2.1'!F67</f>
        <v>0</v>
      </c>
      <c r="E70" s="25">
        <f>'2.2'!E67</f>
        <v>2</v>
      </c>
      <c r="F70" s="26">
        <f>'2.3'!F67</f>
        <v>0</v>
      </c>
      <c r="G70" s="26">
        <f>'2.4'!F67</f>
        <v>0</v>
      </c>
      <c r="H70" s="26">
        <f>'2.5'!F67</f>
        <v>2</v>
      </c>
      <c r="I70" s="26">
        <f>'2.6'!F67</f>
        <v>2</v>
      </c>
    </row>
    <row r="71" spans="1:9" ht="15" customHeight="1" x14ac:dyDescent="0.2">
      <c r="A71" s="17" t="s">
        <v>59</v>
      </c>
      <c r="B71" s="24">
        <f t="shared" si="4"/>
        <v>50</v>
      </c>
      <c r="C71" s="24">
        <f t="shared" si="5"/>
        <v>6</v>
      </c>
      <c r="D71" s="25">
        <f>'2.1'!F71</f>
        <v>0</v>
      </c>
      <c r="E71" s="25">
        <f>'2.2'!E71</f>
        <v>0</v>
      </c>
      <c r="F71" s="26">
        <f>'2.3'!F71</f>
        <v>0</v>
      </c>
      <c r="G71" s="26">
        <f>'2.4'!F71</f>
        <v>2</v>
      </c>
      <c r="H71" s="26">
        <f>'2.5'!F71</f>
        <v>2</v>
      </c>
      <c r="I71" s="26">
        <f>'2.6'!F71</f>
        <v>2</v>
      </c>
    </row>
    <row r="72" spans="1:9" ht="15" customHeight="1" x14ac:dyDescent="0.2">
      <c r="A72" s="17" t="s">
        <v>80</v>
      </c>
      <c r="B72" s="24">
        <f t="shared" si="4"/>
        <v>50</v>
      </c>
      <c r="C72" s="24">
        <f t="shared" si="5"/>
        <v>6</v>
      </c>
      <c r="D72" s="25">
        <f>'2.1'!F94</f>
        <v>0</v>
      </c>
      <c r="E72" s="25">
        <f>'2.2'!E94</f>
        <v>0</v>
      </c>
      <c r="F72" s="26">
        <f>'2.3'!F94</f>
        <v>0</v>
      </c>
      <c r="G72" s="26">
        <f>'2.4'!F94</f>
        <v>2</v>
      </c>
      <c r="H72" s="26">
        <f>'2.5'!F94</f>
        <v>2</v>
      </c>
      <c r="I72" s="26">
        <f>'2.6'!F94</f>
        <v>2</v>
      </c>
    </row>
    <row r="73" spans="1:9" ht="15" customHeight="1" x14ac:dyDescent="0.2">
      <c r="A73" s="17" t="s">
        <v>3</v>
      </c>
      <c r="B73" s="24">
        <f t="shared" si="4"/>
        <v>41.666666666666671</v>
      </c>
      <c r="C73" s="24">
        <f t="shared" si="5"/>
        <v>5</v>
      </c>
      <c r="D73" s="25">
        <f>'2.1'!F9</f>
        <v>0</v>
      </c>
      <c r="E73" s="25">
        <f>'2.2'!E9</f>
        <v>0</v>
      </c>
      <c r="F73" s="26">
        <f>'2.3'!F9</f>
        <v>0</v>
      </c>
      <c r="G73" s="26">
        <f>'2.4'!F9</f>
        <v>2</v>
      </c>
      <c r="H73" s="26">
        <f>'2.5'!F9</f>
        <v>1</v>
      </c>
      <c r="I73" s="26">
        <f>'2.6'!F9</f>
        <v>2</v>
      </c>
    </row>
    <row r="74" spans="1:9" ht="15" customHeight="1" x14ac:dyDescent="0.2">
      <c r="A74" s="17" t="s">
        <v>56</v>
      </c>
      <c r="B74" s="24">
        <f t="shared" si="4"/>
        <v>41.666666666666671</v>
      </c>
      <c r="C74" s="24">
        <f t="shared" si="5"/>
        <v>5</v>
      </c>
      <c r="D74" s="25">
        <f>'2.1'!F68</f>
        <v>0</v>
      </c>
      <c r="E74" s="25">
        <f>'2.2'!E68</f>
        <v>0</v>
      </c>
      <c r="F74" s="26">
        <f>'2.3'!F68</f>
        <v>0</v>
      </c>
      <c r="G74" s="26">
        <f>'2.4'!F68</f>
        <v>2</v>
      </c>
      <c r="H74" s="26">
        <f>'2.5'!F68</f>
        <v>2</v>
      </c>
      <c r="I74" s="26">
        <f>'2.6'!F68</f>
        <v>1</v>
      </c>
    </row>
    <row r="75" spans="1:9" ht="15" customHeight="1" x14ac:dyDescent="0.2">
      <c r="A75" s="17" t="s">
        <v>74</v>
      </c>
      <c r="B75" s="24">
        <f t="shared" si="4"/>
        <v>41.666666666666671</v>
      </c>
      <c r="C75" s="24">
        <f t="shared" si="5"/>
        <v>5</v>
      </c>
      <c r="D75" s="25">
        <f>'2.1'!F86</f>
        <v>0</v>
      </c>
      <c r="E75" s="25">
        <f>'2.2'!E86</f>
        <v>2</v>
      </c>
      <c r="F75" s="26">
        <f>'2.3'!F86</f>
        <v>0</v>
      </c>
      <c r="G75" s="26">
        <f>'2.4'!F86</f>
        <v>2</v>
      </c>
      <c r="H75" s="26">
        <f>'2.5'!F86</f>
        <v>1</v>
      </c>
      <c r="I75" s="26">
        <f>'2.6'!F86</f>
        <v>0</v>
      </c>
    </row>
    <row r="76" spans="1:9" ht="15" customHeight="1" x14ac:dyDescent="0.2">
      <c r="A76" s="139" t="s">
        <v>682</v>
      </c>
      <c r="B76" s="24"/>
      <c r="C76" s="24"/>
      <c r="D76" s="25"/>
      <c r="E76" s="25"/>
      <c r="F76" s="26"/>
      <c r="G76" s="26"/>
      <c r="H76" s="26"/>
      <c r="I76" s="26"/>
    </row>
    <row r="77" spans="1:9" ht="15" customHeight="1" x14ac:dyDescent="0.2">
      <c r="A77" s="17" t="s">
        <v>13</v>
      </c>
      <c r="B77" s="24">
        <f>C77/$C$5*100</f>
        <v>33.333333333333329</v>
      </c>
      <c r="C77" s="24">
        <f>SUM(D77:I77)</f>
        <v>4</v>
      </c>
      <c r="D77" s="25">
        <f>'2.1'!F19</f>
        <v>0</v>
      </c>
      <c r="E77" s="25">
        <f>'2.2'!E19</f>
        <v>2</v>
      </c>
      <c r="F77" s="26">
        <f>'2.3'!F19</f>
        <v>0</v>
      </c>
      <c r="G77" s="26">
        <f>'2.4'!F19</f>
        <v>0</v>
      </c>
      <c r="H77" s="26">
        <f>'2.5'!F19</f>
        <v>1</v>
      </c>
      <c r="I77" s="26">
        <f>'2.6'!F19</f>
        <v>1</v>
      </c>
    </row>
    <row r="78" spans="1:9" ht="15" customHeight="1" x14ac:dyDescent="0.2">
      <c r="A78" s="17" t="s">
        <v>61</v>
      </c>
      <c r="B78" s="24">
        <f>C78/$C$5*100</f>
        <v>33.333333333333329</v>
      </c>
      <c r="C78" s="24">
        <f>SUM(D78:I78)</f>
        <v>4</v>
      </c>
      <c r="D78" s="25">
        <f>'2.1'!F73</f>
        <v>0</v>
      </c>
      <c r="E78" s="25">
        <f>'2.2'!E73</f>
        <v>0</v>
      </c>
      <c r="F78" s="26">
        <f>'2.3'!F73</f>
        <v>0</v>
      </c>
      <c r="G78" s="26">
        <f>'2.4'!F73</f>
        <v>0</v>
      </c>
      <c r="H78" s="26">
        <f>'2.5'!F73</f>
        <v>2</v>
      </c>
      <c r="I78" s="26">
        <f>'2.6'!F73</f>
        <v>2</v>
      </c>
    </row>
    <row r="79" spans="1:9" ht="15" customHeight="1" x14ac:dyDescent="0.2">
      <c r="A79" s="17" t="s">
        <v>64</v>
      </c>
      <c r="B79" s="24">
        <f>C79/$C$5*100</f>
        <v>33.333333333333329</v>
      </c>
      <c r="C79" s="24">
        <f>SUM(D79:I79)</f>
        <v>4</v>
      </c>
      <c r="D79" s="25">
        <f>'2.1'!F77</f>
        <v>0</v>
      </c>
      <c r="E79" s="25">
        <f>'2.2'!E77</f>
        <v>2</v>
      </c>
      <c r="F79" s="26">
        <f>'2.3'!F77</f>
        <v>0</v>
      </c>
      <c r="G79" s="26">
        <f>'2.4'!F77</f>
        <v>2</v>
      </c>
      <c r="H79" s="26">
        <f>'2.5'!F77</f>
        <v>0</v>
      </c>
      <c r="I79" s="26">
        <f>'2.6'!F77</f>
        <v>0</v>
      </c>
    </row>
    <row r="80" spans="1:9" ht="15" customHeight="1" x14ac:dyDescent="0.2">
      <c r="A80" s="17" t="s">
        <v>66</v>
      </c>
      <c r="B80" s="24">
        <f>C80/$C$5*100</f>
        <v>25</v>
      </c>
      <c r="C80" s="24">
        <f>SUM(D80:I80)</f>
        <v>3</v>
      </c>
      <c r="D80" s="25">
        <f>'2.1'!F78</f>
        <v>0</v>
      </c>
      <c r="E80" s="25">
        <f>'2.2'!E78</f>
        <v>0</v>
      </c>
      <c r="F80" s="26">
        <f>'2.3'!F78</f>
        <v>0</v>
      </c>
      <c r="G80" s="26">
        <f>'2.4'!F78</f>
        <v>0</v>
      </c>
      <c r="H80" s="26">
        <f>'2.5'!F78</f>
        <v>1</v>
      </c>
      <c r="I80" s="26">
        <f>'2.6'!F78</f>
        <v>2</v>
      </c>
    </row>
    <row r="81" spans="1:9" ht="15" customHeight="1" x14ac:dyDescent="0.2">
      <c r="A81" s="140" t="s">
        <v>683</v>
      </c>
      <c r="B81" s="24"/>
      <c r="C81" s="24"/>
      <c r="D81" s="25"/>
      <c r="E81" s="25"/>
      <c r="F81" s="26"/>
      <c r="G81" s="26"/>
      <c r="H81" s="26"/>
      <c r="I81" s="26"/>
    </row>
    <row r="82" spans="1:9" ht="15" customHeight="1" x14ac:dyDescent="0.2">
      <c r="A82" s="17" t="s">
        <v>84</v>
      </c>
      <c r="B82" s="24">
        <f t="shared" ref="B82:B95" si="6">C82/$C$5*100</f>
        <v>16.666666666666664</v>
      </c>
      <c r="C82" s="24">
        <f t="shared" ref="C82:C95" si="7">SUM(D82:I82)</f>
        <v>2</v>
      </c>
      <c r="D82" s="25">
        <f>'2.1'!F98</f>
        <v>0</v>
      </c>
      <c r="E82" s="25">
        <f>'2.2'!E98</f>
        <v>0</v>
      </c>
      <c r="F82" s="26">
        <f>'2.3'!F98</f>
        <v>0</v>
      </c>
      <c r="G82" s="26">
        <f>'2.4'!F98</f>
        <v>0</v>
      </c>
      <c r="H82" s="26">
        <f>'2.5'!F98</f>
        <v>2</v>
      </c>
      <c r="I82" s="26">
        <f>'2.6'!F98</f>
        <v>0</v>
      </c>
    </row>
    <row r="83" spans="1:9" ht="15" customHeight="1" x14ac:dyDescent="0.2">
      <c r="A83" s="17" t="s">
        <v>27</v>
      </c>
      <c r="B83" s="24">
        <f t="shared" si="6"/>
        <v>12.5</v>
      </c>
      <c r="C83" s="24">
        <f t="shared" si="7"/>
        <v>1.5</v>
      </c>
      <c r="D83" s="25">
        <f>'2.1'!F34</f>
        <v>0</v>
      </c>
      <c r="E83" s="25">
        <f>'2.2'!E34</f>
        <v>0</v>
      </c>
      <c r="F83" s="26">
        <f>'2.3'!F34</f>
        <v>0</v>
      </c>
      <c r="G83" s="26">
        <f>'2.4'!F34</f>
        <v>0</v>
      </c>
      <c r="H83" s="26">
        <f>'2.5'!F34</f>
        <v>1</v>
      </c>
      <c r="I83" s="26">
        <f>'2.6'!F34</f>
        <v>0.5</v>
      </c>
    </row>
    <row r="84" spans="1:9" ht="15" customHeight="1" x14ac:dyDescent="0.2">
      <c r="A84" s="17" t="s">
        <v>40</v>
      </c>
      <c r="B84" s="24">
        <f t="shared" si="6"/>
        <v>8.3333333333333321</v>
      </c>
      <c r="C84" s="24">
        <f t="shared" si="7"/>
        <v>1</v>
      </c>
      <c r="D84" s="25">
        <f>'2.1'!F50</f>
        <v>0</v>
      </c>
      <c r="E84" s="25">
        <f>'2.2'!E50</f>
        <v>0</v>
      </c>
      <c r="F84" s="26">
        <f>'2.3'!F50</f>
        <v>0</v>
      </c>
      <c r="G84" s="26">
        <f>'2.4'!F50</f>
        <v>0</v>
      </c>
      <c r="H84" s="26">
        <f>'2.5'!F50</f>
        <v>1</v>
      </c>
      <c r="I84" s="26">
        <f>'2.6'!F50</f>
        <v>0</v>
      </c>
    </row>
    <row r="85" spans="1:9" ht="15" customHeight="1" x14ac:dyDescent="0.2">
      <c r="A85" s="17" t="s">
        <v>45</v>
      </c>
      <c r="B85" s="24">
        <f t="shared" si="6"/>
        <v>8.3333333333333321</v>
      </c>
      <c r="C85" s="24">
        <f t="shared" si="7"/>
        <v>1</v>
      </c>
      <c r="D85" s="25">
        <f>'2.1'!F57</f>
        <v>0</v>
      </c>
      <c r="E85" s="25">
        <f>'2.2'!E57</f>
        <v>0</v>
      </c>
      <c r="F85" s="26">
        <f>'2.3'!F57</f>
        <v>0</v>
      </c>
      <c r="G85" s="26">
        <f>'2.4'!F57</f>
        <v>0</v>
      </c>
      <c r="H85" s="26">
        <f>'2.5'!F57</f>
        <v>1</v>
      </c>
      <c r="I85" s="26">
        <f>'2.6'!F57</f>
        <v>0</v>
      </c>
    </row>
    <row r="86" spans="1:9" ht="15" customHeight="1" x14ac:dyDescent="0.2">
      <c r="A86" s="17" t="s">
        <v>58</v>
      </c>
      <c r="B86" s="24">
        <f t="shared" si="6"/>
        <v>8.3333333333333321</v>
      </c>
      <c r="C86" s="24">
        <f t="shared" si="7"/>
        <v>1</v>
      </c>
      <c r="D86" s="25">
        <f>'2.1'!F70</f>
        <v>0</v>
      </c>
      <c r="E86" s="25">
        <f>'2.2'!E70</f>
        <v>0</v>
      </c>
      <c r="F86" s="26">
        <f>'2.3'!F70</f>
        <v>0</v>
      </c>
      <c r="G86" s="26">
        <f>'2.4'!F70</f>
        <v>0</v>
      </c>
      <c r="H86" s="26">
        <f>'2.5'!F70</f>
        <v>1</v>
      </c>
      <c r="I86" s="26">
        <f>'2.6'!F70</f>
        <v>0</v>
      </c>
    </row>
    <row r="87" spans="1:9" ht="15" customHeight="1" x14ac:dyDescent="0.2">
      <c r="A87" s="17" t="s">
        <v>4</v>
      </c>
      <c r="B87" s="24">
        <f t="shared" si="6"/>
        <v>0</v>
      </c>
      <c r="C87" s="24">
        <f t="shared" si="7"/>
        <v>0</v>
      </c>
      <c r="D87" s="25">
        <f>'2.1'!F10</f>
        <v>0</v>
      </c>
      <c r="E87" s="25">
        <f>'2.2'!E10</f>
        <v>0</v>
      </c>
      <c r="F87" s="26">
        <f>'2.3'!F10</f>
        <v>0</v>
      </c>
      <c r="G87" s="26">
        <f>'2.4'!F10</f>
        <v>0</v>
      </c>
      <c r="H87" s="26">
        <f>'2.5'!F10</f>
        <v>0</v>
      </c>
      <c r="I87" s="26">
        <f>'2.6'!F10</f>
        <v>0</v>
      </c>
    </row>
    <row r="88" spans="1:9" ht="15" customHeight="1" x14ac:dyDescent="0.2">
      <c r="A88" s="17" t="s">
        <v>7</v>
      </c>
      <c r="B88" s="24">
        <f t="shared" si="6"/>
        <v>0</v>
      </c>
      <c r="C88" s="24">
        <f t="shared" si="7"/>
        <v>0</v>
      </c>
      <c r="D88" s="25">
        <f>'2.1'!F13</f>
        <v>0</v>
      </c>
      <c r="E88" s="25">
        <f>'2.2'!E13</f>
        <v>0</v>
      </c>
      <c r="F88" s="26">
        <f>'2.3'!F13</f>
        <v>0</v>
      </c>
      <c r="G88" s="26">
        <f>'2.4'!F13</f>
        <v>0</v>
      </c>
      <c r="H88" s="26">
        <f>'2.5'!F13</f>
        <v>0</v>
      </c>
      <c r="I88" s="26">
        <f>'2.6'!F13</f>
        <v>0</v>
      </c>
    </row>
    <row r="89" spans="1:9" ht="15" customHeight="1" x14ac:dyDescent="0.2">
      <c r="A89" s="17" t="s">
        <v>19</v>
      </c>
      <c r="B89" s="24">
        <f t="shared" si="6"/>
        <v>0</v>
      </c>
      <c r="C89" s="24">
        <f t="shared" si="7"/>
        <v>0</v>
      </c>
      <c r="D89" s="25">
        <f>'2.1'!F26</f>
        <v>0</v>
      </c>
      <c r="E89" s="25">
        <f>'2.2'!E26</f>
        <v>0</v>
      </c>
      <c r="F89" s="26">
        <f>'2.3'!F26</f>
        <v>0</v>
      </c>
      <c r="G89" s="26">
        <f>'2.4'!F26</f>
        <v>0</v>
      </c>
      <c r="H89" s="26">
        <f>'2.5'!F26</f>
        <v>0</v>
      </c>
      <c r="I89" s="26">
        <f>'2.6'!F26</f>
        <v>0</v>
      </c>
    </row>
    <row r="90" spans="1:9" ht="15" customHeight="1" x14ac:dyDescent="0.2">
      <c r="A90" s="17" t="s">
        <v>37</v>
      </c>
      <c r="B90" s="24">
        <f t="shared" si="6"/>
        <v>0</v>
      </c>
      <c r="C90" s="24">
        <f t="shared" si="7"/>
        <v>0</v>
      </c>
      <c r="D90" s="25">
        <f>'2.1'!F47</f>
        <v>0</v>
      </c>
      <c r="E90" s="25">
        <f>'2.2'!E47</f>
        <v>0</v>
      </c>
      <c r="F90" s="26">
        <f>'2.3'!F47</f>
        <v>0</v>
      </c>
      <c r="G90" s="26">
        <f>'2.4'!F47</f>
        <v>0</v>
      </c>
      <c r="H90" s="26">
        <f>'2.5'!F47</f>
        <v>0</v>
      </c>
      <c r="I90" s="26">
        <f>'2.6'!F47</f>
        <v>0</v>
      </c>
    </row>
    <row r="91" spans="1:9" ht="15" customHeight="1" x14ac:dyDescent="0.2">
      <c r="A91" s="17" t="s">
        <v>38</v>
      </c>
      <c r="B91" s="24">
        <f t="shared" si="6"/>
        <v>0</v>
      </c>
      <c r="C91" s="24">
        <f t="shared" si="7"/>
        <v>0</v>
      </c>
      <c r="D91" s="25">
        <f>'2.1'!F48</f>
        <v>0</v>
      </c>
      <c r="E91" s="25">
        <f>'2.2'!E48</f>
        <v>0</v>
      </c>
      <c r="F91" s="26">
        <f>'2.3'!F48</f>
        <v>0</v>
      </c>
      <c r="G91" s="26">
        <f>'2.4'!F48</f>
        <v>0</v>
      </c>
      <c r="H91" s="26">
        <f>'2.5'!F48</f>
        <v>0</v>
      </c>
      <c r="I91" s="26">
        <f>'2.6'!F48</f>
        <v>0</v>
      </c>
    </row>
    <row r="92" spans="1:9" ht="15" customHeight="1" x14ac:dyDescent="0.2">
      <c r="A92" s="17" t="s">
        <v>204</v>
      </c>
      <c r="B92" s="24">
        <f t="shared" si="6"/>
        <v>0</v>
      </c>
      <c r="C92" s="24">
        <f t="shared" si="7"/>
        <v>0</v>
      </c>
      <c r="D92" s="25">
        <f>'2.1'!F51</f>
        <v>0</v>
      </c>
      <c r="E92" s="25">
        <f>'2.2'!E51</f>
        <v>0</v>
      </c>
      <c r="F92" s="26">
        <f>'2.3'!F51</f>
        <v>0</v>
      </c>
      <c r="G92" s="26">
        <f>'2.4'!F51</f>
        <v>0</v>
      </c>
      <c r="H92" s="26">
        <f>'2.5'!F51</f>
        <v>0</v>
      </c>
      <c r="I92" s="26">
        <f>'2.6'!F51</f>
        <v>0</v>
      </c>
    </row>
    <row r="93" spans="1:9" ht="15" customHeight="1" x14ac:dyDescent="0.2">
      <c r="A93" s="17" t="s">
        <v>41</v>
      </c>
      <c r="B93" s="24">
        <f t="shared" si="6"/>
        <v>0</v>
      </c>
      <c r="C93" s="24">
        <f t="shared" si="7"/>
        <v>0</v>
      </c>
      <c r="D93" s="25">
        <f>'2.1'!F52</f>
        <v>0</v>
      </c>
      <c r="E93" s="25">
        <f>'2.2'!E52</f>
        <v>0</v>
      </c>
      <c r="F93" s="26">
        <f>'2.3'!F52</f>
        <v>0</v>
      </c>
      <c r="G93" s="26">
        <f>'2.4'!F52</f>
        <v>0</v>
      </c>
      <c r="H93" s="26">
        <f>'2.5'!F52</f>
        <v>0</v>
      </c>
      <c r="I93" s="26">
        <f>'2.6'!F52</f>
        <v>0</v>
      </c>
    </row>
    <row r="94" spans="1:9" ht="15" customHeight="1" x14ac:dyDescent="0.2">
      <c r="A94" s="17" t="s">
        <v>81</v>
      </c>
      <c r="B94" s="24">
        <f t="shared" si="6"/>
        <v>0</v>
      </c>
      <c r="C94" s="24">
        <f t="shared" si="7"/>
        <v>0</v>
      </c>
      <c r="D94" s="25">
        <f>'2.1'!F95</f>
        <v>0</v>
      </c>
      <c r="E94" s="25">
        <f>'2.2'!E95</f>
        <v>0</v>
      </c>
      <c r="F94" s="26">
        <f>'2.3'!F95</f>
        <v>0</v>
      </c>
      <c r="G94" s="26">
        <f>'2.4'!F95</f>
        <v>0</v>
      </c>
      <c r="H94" s="26">
        <f>'2.5'!F95</f>
        <v>0</v>
      </c>
      <c r="I94" s="26">
        <f>'2.6'!F95</f>
        <v>0</v>
      </c>
    </row>
    <row r="95" spans="1:9" ht="15" customHeight="1" x14ac:dyDescent="0.2">
      <c r="A95" s="17" t="s">
        <v>83</v>
      </c>
      <c r="B95" s="24">
        <f t="shared" si="6"/>
        <v>0</v>
      </c>
      <c r="C95" s="24">
        <f t="shared" si="7"/>
        <v>0</v>
      </c>
      <c r="D95" s="25">
        <f>'2.1'!F97</f>
        <v>0</v>
      </c>
      <c r="E95" s="25">
        <f>'2.2'!E97</f>
        <v>0</v>
      </c>
      <c r="F95" s="26">
        <f>'2.3'!F97</f>
        <v>0</v>
      </c>
      <c r="G95" s="26">
        <f>'2.4'!F97</f>
        <v>0</v>
      </c>
      <c r="H95" s="26">
        <f>'2.5'!F97</f>
        <v>0</v>
      </c>
      <c r="I95" s="26">
        <f>'2.6'!F97</f>
        <v>0</v>
      </c>
    </row>
    <row r="96" spans="1:9" ht="28" customHeight="1" x14ac:dyDescent="0.2">
      <c r="A96" s="269" t="s">
        <v>733</v>
      </c>
      <c r="B96" s="269"/>
      <c r="C96" s="269"/>
      <c r="D96" s="269"/>
      <c r="E96" s="269"/>
      <c r="F96" s="269"/>
      <c r="G96" s="269"/>
      <c r="H96" s="269"/>
      <c r="I96" s="269"/>
    </row>
  </sheetData>
  <sortState xmlns:xlrd2="http://schemas.microsoft.com/office/spreadsheetml/2017/richdata2" ref="A6:I95">
    <sortCondition descending="1" ref="B6:B95"/>
  </sortState>
  <mergeCells count="3">
    <mergeCell ref="A1:I1"/>
    <mergeCell ref="A2:I2"/>
    <mergeCell ref="A96:I96"/>
  </mergeCells>
  <pageMargins left="0.70866141732283472" right="0.70866141732283472" top="0.78740157480314965" bottom="0.78740157480314965" header="0.43307086614173229" footer="0.43307086614173229"/>
  <pageSetup paperSize="9" scale="74" fitToHeight="3" orientation="landscape" r:id="rId1"/>
  <headerFooter scaleWithDoc="0">
    <oddFooter>&amp;C&amp;"Times New Roman,обычный"&amp;8&amp;A&amp;R&amp;9&amp;P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13">
    <pageSetUpPr fitToPage="1"/>
  </sheetPr>
  <dimension ref="A1:O123"/>
  <sheetViews>
    <sheetView zoomScaleNormal="100" zoomScaleSheetLayoutView="98" zoomScalePageLayoutView="78" workbookViewId="0">
      <pane ySplit="6" topLeftCell="A7" activePane="bottomLeft" state="frozen"/>
      <selection pane="bottomLeft" sqref="A1:N1"/>
    </sheetView>
  </sheetViews>
  <sheetFormatPr baseColWidth="10" defaultColWidth="8.83203125" defaultRowHeight="12" x14ac:dyDescent="0.15"/>
  <cols>
    <col min="1" max="1" width="20.5" style="2" customWidth="1"/>
    <col min="2" max="2" width="32.33203125" style="2" customWidth="1"/>
    <col min="3" max="3" width="5.83203125" style="2" customWidth="1"/>
    <col min="4" max="5" width="4.83203125" style="2" customWidth="1"/>
    <col min="6" max="6" width="5.83203125" style="5" customWidth="1"/>
    <col min="7" max="7" width="10.83203125" style="5" customWidth="1"/>
    <col min="8" max="9" width="10.83203125" style="59" customWidth="1"/>
    <col min="10" max="10" width="10.83203125" style="61" customWidth="1"/>
    <col min="11" max="11" width="10.83203125" style="5" customWidth="1"/>
    <col min="12" max="14" width="15.83203125" style="2" customWidth="1"/>
    <col min="15" max="15" width="8.83203125" style="237"/>
    <col min="16" max="16384" width="8.83203125" style="2"/>
  </cols>
  <sheetData>
    <row r="1" spans="1:15" ht="30" customHeight="1" x14ac:dyDescent="0.15">
      <c r="A1" s="327" t="s">
        <v>226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</row>
    <row r="2" spans="1:15" s="16" customFormat="1" ht="28" customHeight="1" x14ac:dyDescent="0.15">
      <c r="A2" s="330" t="s">
        <v>703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238"/>
    </row>
    <row r="3" spans="1:15" ht="70" customHeight="1" x14ac:dyDescent="0.15">
      <c r="A3" s="341" t="s">
        <v>92</v>
      </c>
      <c r="B3" s="128" t="s">
        <v>227</v>
      </c>
      <c r="C3" s="342" t="s">
        <v>113</v>
      </c>
      <c r="D3" s="342"/>
      <c r="E3" s="342"/>
      <c r="F3" s="342"/>
      <c r="G3" s="341" t="s">
        <v>228</v>
      </c>
      <c r="H3" s="341" t="s">
        <v>211</v>
      </c>
      <c r="I3" s="341" t="s">
        <v>229</v>
      </c>
      <c r="J3" s="343" t="s">
        <v>244</v>
      </c>
      <c r="K3" s="341" t="s">
        <v>118</v>
      </c>
      <c r="L3" s="341" t="s">
        <v>185</v>
      </c>
      <c r="M3" s="341"/>
      <c r="N3" s="341" t="s">
        <v>97</v>
      </c>
    </row>
    <row r="4" spans="1:15" ht="30" customHeight="1" x14ac:dyDescent="0.15">
      <c r="A4" s="316"/>
      <c r="B4" s="100" t="str">
        <f>' Методика (раздел 2)'!B12</f>
        <v xml:space="preserve">Да, размещаются </v>
      </c>
      <c r="C4" s="316" t="s">
        <v>89</v>
      </c>
      <c r="D4" s="316" t="s">
        <v>116</v>
      </c>
      <c r="E4" s="316" t="s">
        <v>96</v>
      </c>
      <c r="F4" s="317" t="s">
        <v>93</v>
      </c>
      <c r="G4" s="316"/>
      <c r="H4" s="316"/>
      <c r="I4" s="316"/>
      <c r="J4" s="344"/>
      <c r="K4" s="316"/>
      <c r="L4" s="316" t="s">
        <v>183</v>
      </c>
      <c r="M4" s="316" t="s">
        <v>182</v>
      </c>
      <c r="N4" s="316"/>
    </row>
    <row r="5" spans="1:15" s="7" customFormat="1" ht="30" customHeight="1" x14ac:dyDescent="0.15">
      <c r="A5" s="316"/>
      <c r="B5" s="100" t="str">
        <f>' Методика (раздел 2)'!B13</f>
        <v>Нет, в установленные сроки не размещаются или размещаются в отдельных случаях</v>
      </c>
      <c r="C5" s="316"/>
      <c r="D5" s="316"/>
      <c r="E5" s="316"/>
      <c r="F5" s="317"/>
      <c r="G5" s="316"/>
      <c r="H5" s="316"/>
      <c r="I5" s="316"/>
      <c r="J5" s="344"/>
      <c r="K5" s="316"/>
      <c r="L5" s="316"/>
      <c r="M5" s="316"/>
      <c r="N5" s="316"/>
      <c r="O5" s="239"/>
    </row>
    <row r="6" spans="1:15" ht="15" customHeight="1" x14ac:dyDescent="0.15">
      <c r="A6" s="95" t="s">
        <v>0</v>
      </c>
      <c r="B6" s="89"/>
      <c r="C6" s="89"/>
      <c r="D6" s="89"/>
      <c r="E6" s="89"/>
      <c r="F6" s="89"/>
      <c r="G6" s="89"/>
      <c r="H6" s="89"/>
      <c r="I6" s="89"/>
      <c r="J6" s="130"/>
      <c r="K6" s="89"/>
      <c r="L6" s="89"/>
      <c r="M6" s="89"/>
      <c r="N6" s="89"/>
    </row>
    <row r="7" spans="1:15" ht="15" customHeight="1" x14ac:dyDescent="0.15">
      <c r="A7" s="101" t="s">
        <v>1</v>
      </c>
      <c r="B7" s="131" t="s">
        <v>114</v>
      </c>
      <c r="C7" s="132">
        <f>IF(B7=B$4,2,0)</f>
        <v>2</v>
      </c>
      <c r="D7" s="132"/>
      <c r="E7" s="132"/>
      <c r="F7" s="133">
        <f>C7*(1-D7)*(1-E7)</f>
        <v>2</v>
      </c>
      <c r="G7" s="92" t="s">
        <v>238</v>
      </c>
      <c r="H7" s="93">
        <f>'2.1'!H7</f>
        <v>5</v>
      </c>
      <c r="I7" s="93">
        <v>5</v>
      </c>
      <c r="J7" s="196" t="s">
        <v>120</v>
      </c>
      <c r="K7" s="92" t="s">
        <v>238</v>
      </c>
      <c r="L7" s="131" t="s">
        <v>640</v>
      </c>
      <c r="M7" s="134" t="s">
        <v>265</v>
      </c>
      <c r="N7" s="131" t="s">
        <v>120</v>
      </c>
    </row>
    <row r="8" spans="1:15" ht="15" customHeight="1" x14ac:dyDescent="0.15">
      <c r="A8" s="101" t="s">
        <v>2</v>
      </c>
      <c r="B8" s="131" t="s">
        <v>114</v>
      </c>
      <c r="C8" s="132">
        <f t="shared" ref="C8:C23" si="0">IF(B8=B$4,2,0)</f>
        <v>2</v>
      </c>
      <c r="D8" s="132"/>
      <c r="E8" s="132"/>
      <c r="F8" s="133">
        <f t="shared" ref="F8:F23" si="1">C8*(1-D8)*(1-E8)</f>
        <v>2</v>
      </c>
      <c r="G8" s="92" t="s">
        <v>238</v>
      </c>
      <c r="H8" s="93">
        <f>'2.1'!H8</f>
        <v>4</v>
      </c>
      <c r="I8" s="93">
        <v>4</v>
      </c>
      <c r="J8" s="196" t="s">
        <v>120</v>
      </c>
      <c r="K8" s="92" t="s">
        <v>238</v>
      </c>
      <c r="L8" s="131" t="s">
        <v>640</v>
      </c>
      <c r="M8" s="134" t="s">
        <v>247</v>
      </c>
      <c r="N8" s="131" t="s">
        <v>120</v>
      </c>
    </row>
    <row r="9" spans="1:15" ht="15" customHeight="1" x14ac:dyDescent="0.15">
      <c r="A9" s="101" t="s">
        <v>3</v>
      </c>
      <c r="B9" s="131" t="s">
        <v>114</v>
      </c>
      <c r="C9" s="132">
        <f t="shared" si="0"/>
        <v>2</v>
      </c>
      <c r="D9" s="132"/>
      <c r="E9" s="132">
        <v>0.5</v>
      </c>
      <c r="F9" s="133">
        <f t="shared" si="1"/>
        <v>1</v>
      </c>
      <c r="G9" s="92" t="s">
        <v>238</v>
      </c>
      <c r="H9" s="93">
        <f>'2.1'!H9</f>
        <v>3</v>
      </c>
      <c r="I9" s="93">
        <v>3</v>
      </c>
      <c r="J9" s="196" t="s">
        <v>120</v>
      </c>
      <c r="K9" s="92" t="s">
        <v>642</v>
      </c>
      <c r="L9" s="131" t="s">
        <v>640</v>
      </c>
      <c r="M9" s="197" t="s">
        <v>252</v>
      </c>
      <c r="N9" s="131" t="s">
        <v>641</v>
      </c>
      <c r="O9" s="237" t="s">
        <v>120</v>
      </c>
    </row>
    <row r="10" spans="1:15" ht="15" customHeight="1" x14ac:dyDescent="0.15">
      <c r="A10" s="101" t="s">
        <v>4</v>
      </c>
      <c r="B10" s="131" t="s">
        <v>102</v>
      </c>
      <c r="C10" s="132">
        <f t="shared" si="0"/>
        <v>0</v>
      </c>
      <c r="D10" s="132"/>
      <c r="E10" s="132"/>
      <c r="F10" s="133">
        <f t="shared" si="1"/>
        <v>0</v>
      </c>
      <c r="G10" s="92" t="s">
        <v>642</v>
      </c>
      <c r="H10" s="93">
        <f>'2.1'!H10</f>
        <v>6</v>
      </c>
      <c r="I10" s="93">
        <v>3</v>
      </c>
      <c r="J10" s="92" t="s">
        <v>648</v>
      </c>
      <c r="K10" s="92" t="s">
        <v>238</v>
      </c>
      <c r="L10" s="131" t="s">
        <v>640</v>
      </c>
      <c r="M10" s="197" t="s">
        <v>255</v>
      </c>
      <c r="N10" s="131" t="s">
        <v>644</v>
      </c>
      <c r="O10" s="237" t="s">
        <v>120</v>
      </c>
    </row>
    <row r="11" spans="1:15" s="6" customFormat="1" ht="15" customHeight="1" x14ac:dyDescent="0.15">
      <c r="A11" s="101" t="s">
        <v>5</v>
      </c>
      <c r="B11" s="131" t="s">
        <v>114</v>
      </c>
      <c r="C11" s="132">
        <f t="shared" si="0"/>
        <v>2</v>
      </c>
      <c r="D11" s="132"/>
      <c r="E11" s="132"/>
      <c r="F11" s="133">
        <f t="shared" si="1"/>
        <v>2</v>
      </c>
      <c r="G11" s="92" t="s">
        <v>238</v>
      </c>
      <c r="H11" s="93">
        <f>'2.1'!H11</f>
        <v>4</v>
      </c>
      <c r="I11" s="93">
        <v>4</v>
      </c>
      <c r="J11" s="196" t="s">
        <v>120</v>
      </c>
      <c r="K11" s="92" t="s">
        <v>238</v>
      </c>
      <c r="L11" s="131" t="s">
        <v>640</v>
      </c>
      <c r="M11" s="197" t="s">
        <v>261</v>
      </c>
      <c r="N11" s="131" t="s">
        <v>120</v>
      </c>
      <c r="O11" s="237"/>
    </row>
    <row r="12" spans="1:15" s="6" customFormat="1" ht="15" customHeight="1" x14ac:dyDescent="0.15">
      <c r="A12" s="101" t="s">
        <v>6</v>
      </c>
      <c r="B12" s="131" t="s">
        <v>114</v>
      </c>
      <c r="C12" s="132">
        <f t="shared" si="0"/>
        <v>2</v>
      </c>
      <c r="D12" s="132"/>
      <c r="E12" s="132"/>
      <c r="F12" s="133">
        <f t="shared" si="1"/>
        <v>2</v>
      </c>
      <c r="G12" s="92" t="s">
        <v>238</v>
      </c>
      <c r="H12" s="93">
        <f>'2.1'!H12</f>
        <v>4</v>
      </c>
      <c r="I12" s="93">
        <v>4</v>
      </c>
      <c r="J12" s="196" t="s">
        <v>120</v>
      </c>
      <c r="K12" s="92" t="s">
        <v>238</v>
      </c>
      <c r="L12" s="131" t="s">
        <v>640</v>
      </c>
      <c r="M12" s="197" t="s">
        <v>262</v>
      </c>
      <c r="N12" s="131" t="s">
        <v>120</v>
      </c>
      <c r="O12" s="237"/>
    </row>
    <row r="13" spans="1:15" ht="15" customHeight="1" x14ac:dyDescent="0.15">
      <c r="A13" s="101" t="s">
        <v>7</v>
      </c>
      <c r="B13" s="131" t="s">
        <v>102</v>
      </c>
      <c r="C13" s="132">
        <f t="shared" si="0"/>
        <v>0</v>
      </c>
      <c r="D13" s="132"/>
      <c r="E13" s="132"/>
      <c r="F13" s="133">
        <f t="shared" si="1"/>
        <v>0</v>
      </c>
      <c r="G13" s="92" t="s">
        <v>642</v>
      </c>
      <c r="H13" s="93">
        <f>'2.1'!H13</f>
        <v>5</v>
      </c>
      <c r="I13" s="93">
        <v>4</v>
      </c>
      <c r="J13" s="92" t="s">
        <v>697</v>
      </c>
      <c r="K13" s="92" t="s">
        <v>238</v>
      </c>
      <c r="L13" s="131" t="s">
        <v>640</v>
      </c>
      <c r="M13" s="197" t="s">
        <v>696</v>
      </c>
      <c r="N13" s="131" t="s">
        <v>698</v>
      </c>
      <c r="O13" s="237" t="s">
        <v>120</v>
      </c>
    </row>
    <row r="14" spans="1:15" s="6" customFormat="1" ht="15" customHeight="1" x14ac:dyDescent="0.15">
      <c r="A14" s="101" t="s">
        <v>8</v>
      </c>
      <c r="B14" s="131" t="s">
        <v>114</v>
      </c>
      <c r="C14" s="132">
        <f t="shared" si="0"/>
        <v>2</v>
      </c>
      <c r="D14" s="132"/>
      <c r="E14" s="132"/>
      <c r="F14" s="133">
        <f t="shared" si="1"/>
        <v>2</v>
      </c>
      <c r="G14" s="92" t="s">
        <v>238</v>
      </c>
      <c r="H14" s="93">
        <f>'2.1'!H14</f>
        <v>2</v>
      </c>
      <c r="I14" s="93">
        <v>2</v>
      </c>
      <c r="J14" s="196" t="s">
        <v>120</v>
      </c>
      <c r="K14" s="92" t="s">
        <v>238</v>
      </c>
      <c r="L14" s="131" t="s">
        <v>640</v>
      </c>
      <c r="M14" s="134" t="s">
        <v>500</v>
      </c>
      <c r="N14" s="131" t="s">
        <v>120</v>
      </c>
      <c r="O14" s="237"/>
    </row>
    <row r="15" spans="1:15" ht="15" customHeight="1" x14ac:dyDescent="0.15">
      <c r="A15" s="101" t="s">
        <v>9</v>
      </c>
      <c r="B15" s="131" t="s">
        <v>114</v>
      </c>
      <c r="C15" s="132">
        <f t="shared" si="0"/>
        <v>2</v>
      </c>
      <c r="D15" s="132"/>
      <c r="E15" s="132"/>
      <c r="F15" s="133">
        <f t="shared" si="1"/>
        <v>2</v>
      </c>
      <c r="G15" s="92" t="s">
        <v>238</v>
      </c>
      <c r="H15" s="93">
        <f>'2.1'!H15</f>
        <v>6</v>
      </c>
      <c r="I15" s="93">
        <v>6</v>
      </c>
      <c r="J15" s="196" t="s">
        <v>120</v>
      </c>
      <c r="K15" s="92" t="s">
        <v>238</v>
      </c>
      <c r="L15" s="131" t="s">
        <v>640</v>
      </c>
      <c r="M15" s="134" t="s">
        <v>272</v>
      </c>
      <c r="N15" s="131" t="s">
        <v>120</v>
      </c>
    </row>
    <row r="16" spans="1:15" ht="15" customHeight="1" x14ac:dyDescent="0.15">
      <c r="A16" s="101" t="s">
        <v>10</v>
      </c>
      <c r="B16" s="131" t="s">
        <v>114</v>
      </c>
      <c r="C16" s="132">
        <f t="shared" si="0"/>
        <v>2</v>
      </c>
      <c r="D16" s="132"/>
      <c r="E16" s="132"/>
      <c r="F16" s="133">
        <f t="shared" si="1"/>
        <v>2</v>
      </c>
      <c r="G16" s="92" t="s">
        <v>238</v>
      </c>
      <c r="H16" s="93">
        <f>'2.1'!H16</f>
        <v>4</v>
      </c>
      <c r="I16" s="93">
        <v>4</v>
      </c>
      <c r="J16" s="196" t="s">
        <v>120</v>
      </c>
      <c r="K16" s="92" t="s">
        <v>238</v>
      </c>
      <c r="L16" s="131" t="s">
        <v>205</v>
      </c>
      <c r="M16" s="134" t="s">
        <v>277</v>
      </c>
      <c r="N16" s="131" t="s">
        <v>120</v>
      </c>
    </row>
    <row r="17" spans="1:15" ht="15" customHeight="1" x14ac:dyDescent="0.15">
      <c r="A17" s="101" t="s">
        <v>11</v>
      </c>
      <c r="B17" s="131" t="s">
        <v>102</v>
      </c>
      <c r="C17" s="132">
        <f t="shared" si="0"/>
        <v>0</v>
      </c>
      <c r="D17" s="132"/>
      <c r="E17" s="132"/>
      <c r="F17" s="133">
        <f t="shared" si="1"/>
        <v>0</v>
      </c>
      <c r="G17" s="92" t="s">
        <v>243</v>
      </c>
      <c r="H17" s="93">
        <f>'2.1'!H17</f>
        <v>4</v>
      </c>
      <c r="I17" s="93">
        <v>0</v>
      </c>
      <c r="J17" s="92" t="s">
        <v>534</v>
      </c>
      <c r="K17" s="92" t="s">
        <v>120</v>
      </c>
      <c r="L17" s="131" t="s">
        <v>640</v>
      </c>
      <c r="M17" s="134" t="s">
        <v>282</v>
      </c>
      <c r="N17" s="131" t="s">
        <v>649</v>
      </c>
      <c r="O17" s="237" t="s">
        <v>120</v>
      </c>
    </row>
    <row r="18" spans="1:15" s="9" customFormat="1" ht="15" customHeight="1" x14ac:dyDescent="0.15">
      <c r="A18" s="101" t="s">
        <v>12</v>
      </c>
      <c r="B18" s="131" t="s">
        <v>114</v>
      </c>
      <c r="C18" s="132">
        <f t="shared" si="0"/>
        <v>2</v>
      </c>
      <c r="D18" s="132"/>
      <c r="E18" s="132"/>
      <c r="F18" s="133">
        <f t="shared" si="1"/>
        <v>2</v>
      </c>
      <c r="G18" s="92" t="s">
        <v>238</v>
      </c>
      <c r="H18" s="93">
        <f>'2.1'!H18</f>
        <v>7</v>
      </c>
      <c r="I18" s="93">
        <v>7</v>
      </c>
      <c r="J18" s="196" t="s">
        <v>120</v>
      </c>
      <c r="K18" s="92" t="s">
        <v>238</v>
      </c>
      <c r="L18" s="131" t="s">
        <v>640</v>
      </c>
      <c r="M18" s="134" t="s">
        <v>286</v>
      </c>
      <c r="N18" s="131" t="s">
        <v>120</v>
      </c>
      <c r="O18" s="237"/>
    </row>
    <row r="19" spans="1:15" ht="15" customHeight="1" x14ac:dyDescent="0.15">
      <c r="A19" s="101" t="s">
        <v>13</v>
      </c>
      <c r="B19" s="131" t="s">
        <v>114</v>
      </c>
      <c r="C19" s="132">
        <f t="shared" si="0"/>
        <v>2</v>
      </c>
      <c r="D19" s="132"/>
      <c r="E19" s="132">
        <v>0.5</v>
      </c>
      <c r="F19" s="133">
        <f t="shared" si="1"/>
        <v>1</v>
      </c>
      <c r="G19" s="92" t="s">
        <v>238</v>
      </c>
      <c r="H19" s="93">
        <f>'2.1'!H19</f>
        <v>4</v>
      </c>
      <c r="I19" s="93">
        <v>4</v>
      </c>
      <c r="J19" s="196" t="s">
        <v>120</v>
      </c>
      <c r="K19" s="92" t="s">
        <v>642</v>
      </c>
      <c r="L19" s="131" t="s">
        <v>640</v>
      </c>
      <c r="M19" s="134" t="s">
        <v>503</v>
      </c>
      <c r="N19" s="131" t="s">
        <v>645</v>
      </c>
      <c r="O19" s="237" t="s">
        <v>120</v>
      </c>
    </row>
    <row r="20" spans="1:15" ht="15" customHeight="1" x14ac:dyDescent="0.15">
      <c r="A20" s="101" t="s">
        <v>14</v>
      </c>
      <c r="B20" s="131" t="s">
        <v>102</v>
      </c>
      <c r="C20" s="132">
        <f t="shared" si="0"/>
        <v>0</v>
      </c>
      <c r="D20" s="132"/>
      <c r="E20" s="132"/>
      <c r="F20" s="133">
        <f t="shared" si="1"/>
        <v>0</v>
      </c>
      <c r="G20" s="92" t="s">
        <v>642</v>
      </c>
      <c r="H20" s="93">
        <f>'2.1'!H20</f>
        <v>4</v>
      </c>
      <c r="I20" s="93">
        <v>1</v>
      </c>
      <c r="J20" s="196" t="s">
        <v>643</v>
      </c>
      <c r="K20" s="92" t="s">
        <v>238</v>
      </c>
      <c r="L20" s="131" t="s">
        <v>640</v>
      </c>
      <c r="M20" s="134" t="s">
        <v>287</v>
      </c>
      <c r="N20" s="131" t="s">
        <v>644</v>
      </c>
      <c r="O20" s="237" t="s">
        <v>120</v>
      </c>
    </row>
    <row r="21" spans="1:15" ht="15" customHeight="1" x14ac:dyDescent="0.15">
      <c r="A21" s="101" t="s">
        <v>15</v>
      </c>
      <c r="B21" s="131" t="s">
        <v>114</v>
      </c>
      <c r="C21" s="132">
        <f t="shared" si="0"/>
        <v>2</v>
      </c>
      <c r="D21" s="132"/>
      <c r="E21" s="132"/>
      <c r="F21" s="133">
        <f t="shared" si="1"/>
        <v>2</v>
      </c>
      <c r="G21" s="92" t="s">
        <v>238</v>
      </c>
      <c r="H21" s="93">
        <f>'2.1'!H21</f>
        <v>5</v>
      </c>
      <c r="I21" s="93">
        <v>5</v>
      </c>
      <c r="J21" s="196" t="s">
        <v>120</v>
      </c>
      <c r="K21" s="92" t="s">
        <v>238</v>
      </c>
      <c r="L21" s="131" t="s">
        <v>205</v>
      </c>
      <c r="M21" s="197" t="s">
        <v>292</v>
      </c>
      <c r="N21" s="134" t="s">
        <v>120</v>
      </c>
    </row>
    <row r="22" spans="1:15" ht="15" customHeight="1" x14ac:dyDescent="0.15">
      <c r="A22" s="101" t="s">
        <v>16</v>
      </c>
      <c r="B22" s="131" t="s">
        <v>114</v>
      </c>
      <c r="C22" s="132">
        <f t="shared" si="0"/>
        <v>2</v>
      </c>
      <c r="D22" s="132"/>
      <c r="E22" s="132"/>
      <c r="F22" s="133">
        <f t="shared" si="1"/>
        <v>2</v>
      </c>
      <c r="G22" s="92" t="s">
        <v>238</v>
      </c>
      <c r="H22" s="93">
        <f>'2.1'!H22</f>
        <v>5</v>
      </c>
      <c r="I22" s="93">
        <v>5</v>
      </c>
      <c r="J22" s="196" t="s">
        <v>120</v>
      </c>
      <c r="K22" s="92" t="s">
        <v>238</v>
      </c>
      <c r="L22" s="131" t="s">
        <v>205</v>
      </c>
      <c r="M22" s="197" t="s">
        <v>296</v>
      </c>
      <c r="N22" s="134" t="s">
        <v>120</v>
      </c>
    </row>
    <row r="23" spans="1:15" ht="15" customHeight="1" x14ac:dyDescent="0.15">
      <c r="A23" s="101" t="s">
        <v>17</v>
      </c>
      <c r="B23" s="131" t="s">
        <v>114</v>
      </c>
      <c r="C23" s="132">
        <f t="shared" si="0"/>
        <v>2</v>
      </c>
      <c r="D23" s="132"/>
      <c r="E23" s="132"/>
      <c r="F23" s="133">
        <f t="shared" si="1"/>
        <v>2</v>
      </c>
      <c r="G23" s="92" t="s">
        <v>238</v>
      </c>
      <c r="H23" s="93">
        <f>'2.1'!H23</f>
        <v>9</v>
      </c>
      <c r="I23" s="93">
        <v>9</v>
      </c>
      <c r="J23" s="196" t="s">
        <v>120</v>
      </c>
      <c r="K23" s="92" t="s">
        <v>238</v>
      </c>
      <c r="L23" s="131" t="s">
        <v>640</v>
      </c>
      <c r="M23" s="197" t="s">
        <v>299</v>
      </c>
      <c r="N23" s="134" t="s">
        <v>120</v>
      </c>
    </row>
    <row r="24" spans="1:15" ht="15" customHeight="1" x14ac:dyDescent="0.15">
      <c r="A24" s="101" t="s">
        <v>123</v>
      </c>
      <c r="B24" s="131" t="s">
        <v>540</v>
      </c>
      <c r="C24" s="138" t="s">
        <v>122</v>
      </c>
      <c r="D24" s="132"/>
      <c r="E24" s="132"/>
      <c r="F24" s="138" t="s">
        <v>122</v>
      </c>
      <c r="G24" s="92" t="s">
        <v>120</v>
      </c>
      <c r="H24" s="93">
        <f>'2.1'!H24</f>
        <v>0</v>
      </c>
      <c r="I24" s="93" t="s">
        <v>120</v>
      </c>
      <c r="J24" s="196" t="s">
        <v>120</v>
      </c>
      <c r="K24" s="92" t="s">
        <v>120</v>
      </c>
      <c r="L24" s="131" t="s">
        <v>120</v>
      </c>
      <c r="M24" s="131" t="s">
        <v>120</v>
      </c>
      <c r="N24" s="131" t="s">
        <v>120</v>
      </c>
    </row>
    <row r="25" spans="1:15" ht="15" customHeight="1" x14ac:dyDescent="0.15">
      <c r="A25" s="95" t="s">
        <v>18</v>
      </c>
      <c r="B25" s="89"/>
      <c r="C25" s="89"/>
      <c r="D25" s="89"/>
      <c r="E25" s="89"/>
      <c r="F25" s="89"/>
      <c r="G25" s="194"/>
      <c r="H25" s="198"/>
      <c r="I25" s="198"/>
      <c r="J25" s="199"/>
      <c r="K25" s="194"/>
      <c r="L25" s="194"/>
      <c r="M25" s="194"/>
      <c r="N25" s="194"/>
    </row>
    <row r="26" spans="1:15" ht="15" customHeight="1" x14ac:dyDescent="0.15">
      <c r="A26" s="101" t="s">
        <v>19</v>
      </c>
      <c r="B26" s="131" t="s">
        <v>102</v>
      </c>
      <c r="C26" s="132">
        <f t="shared" ref="C26:C36" si="2">IF(B26=B$4,2,0)</f>
        <v>0</v>
      </c>
      <c r="D26" s="132"/>
      <c r="E26" s="132"/>
      <c r="F26" s="133">
        <f>C26*(1-D26)*(1-E26)</f>
        <v>0</v>
      </c>
      <c r="G26" s="92" t="s">
        <v>642</v>
      </c>
      <c r="H26" s="93">
        <f>'2.1'!H26</f>
        <v>5</v>
      </c>
      <c r="I26" s="93">
        <v>4</v>
      </c>
      <c r="J26" s="196" t="s">
        <v>646</v>
      </c>
      <c r="K26" s="92" t="s">
        <v>238</v>
      </c>
      <c r="L26" s="131" t="s">
        <v>640</v>
      </c>
      <c r="M26" s="134" t="s">
        <v>300</v>
      </c>
      <c r="N26" s="134" t="s">
        <v>647</v>
      </c>
      <c r="O26" s="237" t="s">
        <v>120</v>
      </c>
    </row>
    <row r="27" spans="1:15" ht="15" customHeight="1" x14ac:dyDescent="0.15">
      <c r="A27" s="101" t="s">
        <v>20</v>
      </c>
      <c r="B27" s="131" t="s">
        <v>114</v>
      </c>
      <c r="C27" s="132">
        <f t="shared" si="2"/>
        <v>2</v>
      </c>
      <c r="D27" s="132"/>
      <c r="E27" s="132"/>
      <c r="F27" s="133">
        <f t="shared" ref="F27:F36" si="3">C27*(1-D27)*(1-E27)</f>
        <v>2</v>
      </c>
      <c r="G27" s="92" t="s">
        <v>238</v>
      </c>
      <c r="H27" s="93">
        <f>'2.1'!H27</f>
        <v>4</v>
      </c>
      <c r="I27" s="93">
        <v>4</v>
      </c>
      <c r="J27" s="196" t="s">
        <v>120</v>
      </c>
      <c r="K27" s="92" t="s">
        <v>238</v>
      </c>
      <c r="L27" s="131" t="s">
        <v>640</v>
      </c>
      <c r="M27" s="197" t="s">
        <v>305</v>
      </c>
      <c r="N27" s="134" t="s">
        <v>120</v>
      </c>
    </row>
    <row r="28" spans="1:15" ht="15" customHeight="1" x14ac:dyDescent="0.15">
      <c r="A28" s="101" t="s">
        <v>21</v>
      </c>
      <c r="B28" s="131" t="s">
        <v>114</v>
      </c>
      <c r="C28" s="132">
        <f t="shared" si="2"/>
        <v>2</v>
      </c>
      <c r="D28" s="132"/>
      <c r="E28" s="132"/>
      <c r="F28" s="133">
        <f t="shared" si="3"/>
        <v>2</v>
      </c>
      <c r="G28" s="92" t="s">
        <v>238</v>
      </c>
      <c r="H28" s="93">
        <f>'2.1'!H28</f>
        <v>5</v>
      </c>
      <c r="I28" s="93">
        <v>5</v>
      </c>
      <c r="J28" s="196" t="s">
        <v>120</v>
      </c>
      <c r="K28" s="92" t="s">
        <v>238</v>
      </c>
      <c r="L28" s="131" t="s">
        <v>640</v>
      </c>
      <c r="M28" s="197" t="s">
        <v>307</v>
      </c>
      <c r="N28" s="134" t="s">
        <v>120</v>
      </c>
    </row>
    <row r="29" spans="1:15" ht="15" customHeight="1" x14ac:dyDescent="0.15">
      <c r="A29" s="101" t="s">
        <v>22</v>
      </c>
      <c r="B29" s="131" t="s">
        <v>114</v>
      </c>
      <c r="C29" s="132">
        <f t="shared" si="2"/>
        <v>2</v>
      </c>
      <c r="D29" s="132"/>
      <c r="E29" s="132"/>
      <c r="F29" s="133">
        <f t="shared" si="3"/>
        <v>2</v>
      </c>
      <c r="G29" s="92" t="s">
        <v>238</v>
      </c>
      <c r="H29" s="93">
        <f>'2.1'!H29</f>
        <v>3</v>
      </c>
      <c r="I29" s="93">
        <v>3</v>
      </c>
      <c r="J29" s="196" t="s">
        <v>120</v>
      </c>
      <c r="K29" s="92" t="s">
        <v>238</v>
      </c>
      <c r="L29" s="131" t="s">
        <v>640</v>
      </c>
      <c r="M29" s="197" t="s">
        <v>337</v>
      </c>
      <c r="N29" s="134" t="s">
        <v>120</v>
      </c>
    </row>
    <row r="30" spans="1:15" ht="15" customHeight="1" x14ac:dyDescent="0.15">
      <c r="A30" s="101" t="s">
        <v>23</v>
      </c>
      <c r="B30" s="131" t="s">
        <v>114</v>
      </c>
      <c r="C30" s="132">
        <f t="shared" si="2"/>
        <v>2</v>
      </c>
      <c r="D30" s="132"/>
      <c r="E30" s="132"/>
      <c r="F30" s="133">
        <f t="shared" si="3"/>
        <v>2</v>
      </c>
      <c r="G30" s="92" t="s">
        <v>238</v>
      </c>
      <c r="H30" s="93">
        <f>'2.1'!H30</f>
        <v>3</v>
      </c>
      <c r="I30" s="93">
        <v>3</v>
      </c>
      <c r="J30" s="196" t="s">
        <v>120</v>
      </c>
      <c r="K30" s="92" t="s">
        <v>238</v>
      </c>
      <c r="L30" s="131" t="s">
        <v>640</v>
      </c>
      <c r="M30" s="197" t="s">
        <v>507</v>
      </c>
      <c r="N30" s="134" t="s">
        <v>120</v>
      </c>
    </row>
    <row r="31" spans="1:15" ht="15" customHeight="1" x14ac:dyDescent="0.15">
      <c r="A31" s="101" t="s">
        <v>24</v>
      </c>
      <c r="B31" s="131" t="s">
        <v>114</v>
      </c>
      <c r="C31" s="132">
        <f t="shared" si="2"/>
        <v>2</v>
      </c>
      <c r="D31" s="132"/>
      <c r="E31" s="132"/>
      <c r="F31" s="133">
        <f t="shared" si="3"/>
        <v>2</v>
      </c>
      <c r="G31" s="92" t="s">
        <v>238</v>
      </c>
      <c r="H31" s="93">
        <f>'2.1'!H31</f>
        <v>3</v>
      </c>
      <c r="I31" s="93">
        <v>3</v>
      </c>
      <c r="J31" s="196" t="s">
        <v>120</v>
      </c>
      <c r="K31" s="92" t="s">
        <v>238</v>
      </c>
      <c r="L31" s="131" t="s">
        <v>205</v>
      </c>
      <c r="M31" s="197" t="s">
        <v>310</v>
      </c>
      <c r="N31" s="131" t="s">
        <v>120</v>
      </c>
    </row>
    <row r="32" spans="1:15" ht="15" customHeight="1" x14ac:dyDescent="0.15">
      <c r="A32" s="101" t="s">
        <v>25</v>
      </c>
      <c r="B32" s="131" t="s">
        <v>114</v>
      </c>
      <c r="C32" s="132">
        <f t="shared" si="2"/>
        <v>2</v>
      </c>
      <c r="D32" s="132"/>
      <c r="E32" s="132"/>
      <c r="F32" s="133">
        <f t="shared" si="3"/>
        <v>2</v>
      </c>
      <c r="G32" s="92" t="s">
        <v>238</v>
      </c>
      <c r="H32" s="93">
        <f>'2.1'!H32</f>
        <v>3</v>
      </c>
      <c r="I32" s="93">
        <v>3</v>
      </c>
      <c r="J32" s="196" t="s">
        <v>120</v>
      </c>
      <c r="K32" s="92" t="s">
        <v>238</v>
      </c>
      <c r="L32" s="131" t="s">
        <v>640</v>
      </c>
      <c r="M32" s="197" t="s">
        <v>314</v>
      </c>
      <c r="N32" s="131" t="s">
        <v>120</v>
      </c>
    </row>
    <row r="33" spans="1:15" ht="15" customHeight="1" x14ac:dyDescent="0.15">
      <c r="A33" s="101" t="s">
        <v>26</v>
      </c>
      <c r="B33" s="131" t="s">
        <v>114</v>
      </c>
      <c r="C33" s="132">
        <f t="shared" si="2"/>
        <v>2</v>
      </c>
      <c r="D33" s="132"/>
      <c r="E33" s="132"/>
      <c r="F33" s="133">
        <f t="shared" si="3"/>
        <v>2</v>
      </c>
      <c r="G33" s="92" t="s">
        <v>238</v>
      </c>
      <c r="H33" s="93">
        <f>'2.1'!H33</f>
        <v>9</v>
      </c>
      <c r="I33" s="93">
        <v>9</v>
      </c>
      <c r="J33" s="196" t="s">
        <v>120</v>
      </c>
      <c r="K33" s="92" t="s">
        <v>238</v>
      </c>
      <c r="L33" s="131" t="s">
        <v>640</v>
      </c>
      <c r="M33" s="134" t="s">
        <v>317</v>
      </c>
      <c r="N33" s="131" t="s">
        <v>120</v>
      </c>
    </row>
    <row r="34" spans="1:15" ht="15" customHeight="1" x14ac:dyDescent="0.15">
      <c r="A34" s="101" t="s">
        <v>27</v>
      </c>
      <c r="B34" s="131" t="s">
        <v>114</v>
      </c>
      <c r="C34" s="132">
        <f t="shared" si="2"/>
        <v>2</v>
      </c>
      <c r="D34" s="132">
        <v>0.5</v>
      </c>
      <c r="E34" s="132"/>
      <c r="F34" s="133">
        <f t="shared" si="3"/>
        <v>1</v>
      </c>
      <c r="G34" s="92" t="s">
        <v>238</v>
      </c>
      <c r="H34" s="93">
        <f>'2.1'!H34</f>
        <v>3</v>
      </c>
      <c r="I34" s="93">
        <v>3</v>
      </c>
      <c r="J34" s="196" t="s">
        <v>120</v>
      </c>
      <c r="K34" s="92" t="s">
        <v>238</v>
      </c>
      <c r="L34" s="131" t="s">
        <v>640</v>
      </c>
      <c r="M34" s="197" t="s">
        <v>723</v>
      </c>
      <c r="N34" s="131" t="s">
        <v>724</v>
      </c>
      <c r="O34" s="237" t="s">
        <v>120</v>
      </c>
    </row>
    <row r="35" spans="1:15" s="6" customFormat="1" ht="15" customHeight="1" x14ac:dyDescent="0.15">
      <c r="A35" s="101" t="s">
        <v>181</v>
      </c>
      <c r="B35" s="131" t="s">
        <v>114</v>
      </c>
      <c r="C35" s="132">
        <f t="shared" si="2"/>
        <v>2</v>
      </c>
      <c r="D35" s="132"/>
      <c r="E35" s="132"/>
      <c r="F35" s="133">
        <f t="shared" si="3"/>
        <v>2</v>
      </c>
      <c r="G35" s="92" t="s">
        <v>238</v>
      </c>
      <c r="H35" s="93">
        <f>'2.1'!H35</f>
        <v>1</v>
      </c>
      <c r="I35" s="93">
        <v>1</v>
      </c>
      <c r="J35" s="196" t="s">
        <v>120</v>
      </c>
      <c r="K35" s="92" t="s">
        <v>238</v>
      </c>
      <c r="L35" s="131" t="s">
        <v>640</v>
      </c>
      <c r="M35" s="197" t="s">
        <v>505</v>
      </c>
      <c r="N35" s="131" t="s">
        <v>120</v>
      </c>
      <c r="O35" s="237"/>
    </row>
    <row r="36" spans="1:15" ht="15" customHeight="1" x14ac:dyDescent="0.15">
      <c r="A36" s="101" t="s">
        <v>28</v>
      </c>
      <c r="B36" s="131" t="s">
        <v>114</v>
      </c>
      <c r="C36" s="132">
        <f t="shared" si="2"/>
        <v>2</v>
      </c>
      <c r="D36" s="132"/>
      <c r="E36" s="132"/>
      <c r="F36" s="133">
        <f t="shared" si="3"/>
        <v>2</v>
      </c>
      <c r="G36" s="92" t="s">
        <v>238</v>
      </c>
      <c r="H36" s="93">
        <f>'2.1'!H36</f>
        <v>5</v>
      </c>
      <c r="I36" s="93">
        <v>5</v>
      </c>
      <c r="J36" s="196" t="s">
        <v>120</v>
      </c>
      <c r="K36" s="92" t="s">
        <v>238</v>
      </c>
      <c r="L36" s="131" t="s">
        <v>640</v>
      </c>
      <c r="M36" s="197" t="s">
        <v>320</v>
      </c>
      <c r="N36" s="131" t="s">
        <v>120</v>
      </c>
    </row>
    <row r="37" spans="1:15" ht="15" customHeight="1" x14ac:dyDescent="0.15">
      <c r="A37" s="95" t="s">
        <v>29</v>
      </c>
      <c r="B37" s="89"/>
      <c r="C37" s="89"/>
      <c r="D37" s="89"/>
      <c r="E37" s="89"/>
      <c r="F37" s="89"/>
      <c r="G37" s="194"/>
      <c r="H37" s="198"/>
      <c r="I37" s="198"/>
      <c r="J37" s="199"/>
      <c r="K37" s="194"/>
      <c r="L37" s="194"/>
      <c r="M37" s="194"/>
      <c r="N37" s="194"/>
    </row>
    <row r="38" spans="1:15" ht="15" customHeight="1" x14ac:dyDescent="0.15">
      <c r="A38" s="101" t="s">
        <v>30</v>
      </c>
      <c r="B38" s="131" t="s">
        <v>114</v>
      </c>
      <c r="C38" s="132">
        <f t="shared" ref="C38:C45" si="4">IF(B38=B$4,2,0)</f>
        <v>2</v>
      </c>
      <c r="D38" s="132"/>
      <c r="E38" s="132"/>
      <c r="F38" s="133">
        <f>C38*(1-D38)*(1-E38)</f>
        <v>2</v>
      </c>
      <c r="G38" s="92" t="s">
        <v>238</v>
      </c>
      <c r="H38" s="93">
        <f>'2.1'!H38</f>
        <v>4</v>
      </c>
      <c r="I38" s="93">
        <v>4</v>
      </c>
      <c r="J38" s="196" t="s">
        <v>120</v>
      </c>
      <c r="K38" s="92" t="s">
        <v>238</v>
      </c>
      <c r="L38" s="131" t="s">
        <v>640</v>
      </c>
      <c r="M38" s="197" t="s">
        <v>322</v>
      </c>
      <c r="N38" s="131" t="s">
        <v>120</v>
      </c>
    </row>
    <row r="39" spans="1:15" s="6" customFormat="1" ht="15" customHeight="1" x14ac:dyDescent="0.15">
      <c r="A39" s="101" t="s">
        <v>31</v>
      </c>
      <c r="B39" s="131" t="s">
        <v>114</v>
      </c>
      <c r="C39" s="132">
        <f t="shared" si="4"/>
        <v>2</v>
      </c>
      <c r="D39" s="132"/>
      <c r="E39" s="132"/>
      <c r="F39" s="133">
        <f>C39*(1-D39)*(1-E39)</f>
        <v>2</v>
      </c>
      <c r="G39" s="92" t="s">
        <v>238</v>
      </c>
      <c r="H39" s="93">
        <f>'2.1'!H39</f>
        <v>2</v>
      </c>
      <c r="I39" s="93">
        <v>2</v>
      </c>
      <c r="J39" s="196" t="s">
        <v>120</v>
      </c>
      <c r="K39" s="92" t="s">
        <v>238</v>
      </c>
      <c r="L39" s="131" t="s">
        <v>640</v>
      </c>
      <c r="M39" s="197" t="s">
        <v>346</v>
      </c>
      <c r="N39" s="131" t="s">
        <v>120</v>
      </c>
      <c r="O39" s="237"/>
    </row>
    <row r="40" spans="1:15" ht="15" customHeight="1" x14ac:dyDescent="0.15">
      <c r="A40" s="101" t="s">
        <v>91</v>
      </c>
      <c r="B40" s="131" t="s">
        <v>114</v>
      </c>
      <c r="C40" s="132">
        <f t="shared" si="4"/>
        <v>2</v>
      </c>
      <c r="D40" s="132"/>
      <c r="E40" s="132"/>
      <c r="F40" s="133">
        <f t="shared" ref="F40:F45" si="5">C40*(1-D40)*(1-E40)</f>
        <v>2</v>
      </c>
      <c r="G40" s="92" t="s">
        <v>238</v>
      </c>
      <c r="H40" s="93">
        <f>'2.1'!H40</f>
        <v>3</v>
      </c>
      <c r="I40" s="93">
        <v>3</v>
      </c>
      <c r="J40" s="196" t="s">
        <v>120</v>
      </c>
      <c r="K40" s="92" t="s">
        <v>238</v>
      </c>
      <c r="L40" s="131" t="s">
        <v>640</v>
      </c>
      <c r="M40" s="197" t="s">
        <v>349</v>
      </c>
      <c r="N40" s="131" t="s">
        <v>120</v>
      </c>
    </row>
    <row r="41" spans="1:15" ht="15" customHeight="1" x14ac:dyDescent="0.15">
      <c r="A41" s="101" t="s">
        <v>32</v>
      </c>
      <c r="B41" s="131" t="s">
        <v>114</v>
      </c>
      <c r="C41" s="132">
        <f t="shared" si="4"/>
        <v>2</v>
      </c>
      <c r="D41" s="132"/>
      <c r="E41" s="132"/>
      <c r="F41" s="133">
        <f t="shared" si="5"/>
        <v>2</v>
      </c>
      <c r="G41" s="92" t="s">
        <v>238</v>
      </c>
      <c r="H41" s="93">
        <f>'2.1'!H41</f>
        <v>3</v>
      </c>
      <c r="I41" s="93">
        <v>3</v>
      </c>
      <c r="J41" s="196" t="s">
        <v>120</v>
      </c>
      <c r="K41" s="92" t="s">
        <v>238</v>
      </c>
      <c r="L41" s="131" t="s">
        <v>640</v>
      </c>
      <c r="M41" s="197" t="s">
        <v>324</v>
      </c>
      <c r="N41" s="131" t="s">
        <v>120</v>
      </c>
    </row>
    <row r="42" spans="1:15" ht="15" customHeight="1" x14ac:dyDescent="0.15">
      <c r="A42" s="101" t="s">
        <v>33</v>
      </c>
      <c r="B42" s="131" t="s">
        <v>114</v>
      </c>
      <c r="C42" s="132">
        <f t="shared" si="4"/>
        <v>2</v>
      </c>
      <c r="D42" s="132"/>
      <c r="E42" s="132"/>
      <c r="F42" s="133">
        <f t="shared" si="5"/>
        <v>2</v>
      </c>
      <c r="G42" s="92" t="s">
        <v>238</v>
      </c>
      <c r="H42" s="93">
        <f>'2.1'!H42</f>
        <v>4</v>
      </c>
      <c r="I42" s="93">
        <v>4</v>
      </c>
      <c r="J42" s="196" t="s">
        <v>120</v>
      </c>
      <c r="K42" s="196" t="s">
        <v>238</v>
      </c>
      <c r="L42" s="131" t="s">
        <v>640</v>
      </c>
      <c r="M42" s="134" t="s">
        <v>327</v>
      </c>
      <c r="N42" s="131" t="s">
        <v>120</v>
      </c>
    </row>
    <row r="43" spans="1:15" ht="15" customHeight="1" x14ac:dyDescent="0.15">
      <c r="A43" s="101" t="s">
        <v>34</v>
      </c>
      <c r="B43" s="131" t="s">
        <v>114</v>
      </c>
      <c r="C43" s="132">
        <f t="shared" si="4"/>
        <v>2</v>
      </c>
      <c r="D43" s="132"/>
      <c r="E43" s="132"/>
      <c r="F43" s="133">
        <f t="shared" si="5"/>
        <v>2</v>
      </c>
      <c r="G43" s="92" t="s">
        <v>238</v>
      </c>
      <c r="H43" s="93">
        <f>'2.1'!H43</f>
        <v>3</v>
      </c>
      <c r="I43" s="93">
        <v>3</v>
      </c>
      <c r="J43" s="196" t="s">
        <v>120</v>
      </c>
      <c r="K43" s="196" t="s">
        <v>238</v>
      </c>
      <c r="L43" s="131" t="s">
        <v>640</v>
      </c>
      <c r="M43" s="197" t="s">
        <v>355</v>
      </c>
      <c r="N43" s="131" t="s">
        <v>120</v>
      </c>
    </row>
    <row r="44" spans="1:15" ht="15" customHeight="1" x14ac:dyDescent="0.15">
      <c r="A44" s="101" t="s">
        <v>35</v>
      </c>
      <c r="B44" s="131" t="s">
        <v>114</v>
      </c>
      <c r="C44" s="132">
        <f t="shared" si="4"/>
        <v>2</v>
      </c>
      <c r="D44" s="133"/>
      <c r="E44" s="132"/>
      <c r="F44" s="133">
        <f t="shared" si="5"/>
        <v>2</v>
      </c>
      <c r="G44" s="92" t="s">
        <v>238</v>
      </c>
      <c r="H44" s="93">
        <f>'2.1'!H44</f>
        <v>5</v>
      </c>
      <c r="I44" s="93">
        <v>5</v>
      </c>
      <c r="J44" s="196" t="s">
        <v>120</v>
      </c>
      <c r="K44" s="92" t="s">
        <v>238</v>
      </c>
      <c r="L44" s="131" t="s">
        <v>640</v>
      </c>
      <c r="M44" s="197" t="s">
        <v>333</v>
      </c>
      <c r="N44" s="131" t="s">
        <v>120</v>
      </c>
    </row>
    <row r="45" spans="1:15" ht="15" customHeight="1" x14ac:dyDescent="0.15">
      <c r="A45" s="101" t="s">
        <v>144</v>
      </c>
      <c r="B45" s="131" t="s">
        <v>114</v>
      </c>
      <c r="C45" s="132">
        <f t="shared" si="4"/>
        <v>2</v>
      </c>
      <c r="D45" s="132"/>
      <c r="E45" s="132">
        <v>0.5</v>
      </c>
      <c r="F45" s="133">
        <f t="shared" si="5"/>
        <v>1</v>
      </c>
      <c r="G45" s="92" t="s">
        <v>238</v>
      </c>
      <c r="H45" s="93">
        <f>'2.1'!H45</f>
        <v>1</v>
      </c>
      <c r="I45" s="93">
        <v>1</v>
      </c>
      <c r="J45" s="196" t="s">
        <v>120</v>
      </c>
      <c r="K45" s="92" t="s">
        <v>243</v>
      </c>
      <c r="L45" s="131" t="s">
        <v>205</v>
      </c>
      <c r="M45" s="197" t="s">
        <v>510</v>
      </c>
      <c r="N45" s="131" t="s">
        <v>660</v>
      </c>
      <c r="O45" s="237" t="s">
        <v>120</v>
      </c>
    </row>
    <row r="46" spans="1:15" ht="15" customHeight="1" x14ac:dyDescent="0.15">
      <c r="A46" s="95" t="s">
        <v>36</v>
      </c>
      <c r="B46" s="89"/>
      <c r="C46" s="89"/>
      <c r="D46" s="89"/>
      <c r="E46" s="89"/>
      <c r="F46" s="89"/>
      <c r="G46" s="194"/>
      <c r="H46" s="198"/>
      <c r="I46" s="198"/>
      <c r="J46" s="199"/>
      <c r="K46" s="194"/>
      <c r="L46" s="194"/>
      <c r="M46" s="194"/>
      <c r="N46" s="194"/>
    </row>
    <row r="47" spans="1:15" ht="15" customHeight="1" x14ac:dyDescent="0.15">
      <c r="A47" s="101" t="s">
        <v>37</v>
      </c>
      <c r="B47" s="131" t="s">
        <v>102</v>
      </c>
      <c r="C47" s="132">
        <f t="shared" ref="C47:C53" si="6">IF(B47=B$4,2,0)</f>
        <v>0</v>
      </c>
      <c r="D47" s="132"/>
      <c r="E47" s="132"/>
      <c r="F47" s="133">
        <f>C47*(1-D47)*(1-E47)</f>
        <v>0</v>
      </c>
      <c r="G47" s="92" t="s">
        <v>642</v>
      </c>
      <c r="H47" s="93">
        <f>'2.1'!H47</f>
        <v>2</v>
      </c>
      <c r="I47" s="93">
        <v>1</v>
      </c>
      <c r="J47" s="196" t="s">
        <v>671</v>
      </c>
      <c r="K47" s="92" t="s">
        <v>120</v>
      </c>
      <c r="L47" s="131" t="s">
        <v>640</v>
      </c>
      <c r="M47" s="134" t="s">
        <v>361</v>
      </c>
      <c r="N47" s="131" t="s">
        <v>672</v>
      </c>
      <c r="O47" s="237" t="s">
        <v>120</v>
      </c>
    </row>
    <row r="48" spans="1:15" ht="15" customHeight="1" x14ac:dyDescent="0.15">
      <c r="A48" s="101" t="s">
        <v>38</v>
      </c>
      <c r="B48" s="131" t="s">
        <v>102</v>
      </c>
      <c r="C48" s="132">
        <f t="shared" si="6"/>
        <v>0</v>
      </c>
      <c r="D48" s="132"/>
      <c r="E48" s="132"/>
      <c r="F48" s="133">
        <f t="shared" ref="F48:F53" si="7">C48*(1-D48)*(1-E48)</f>
        <v>0</v>
      </c>
      <c r="G48" s="92" t="s">
        <v>642</v>
      </c>
      <c r="H48" s="93">
        <f>'2.1'!H48</f>
        <v>4</v>
      </c>
      <c r="I48" s="93">
        <v>1</v>
      </c>
      <c r="J48" s="196" t="s">
        <v>650</v>
      </c>
      <c r="K48" s="92" t="s">
        <v>243</v>
      </c>
      <c r="L48" s="131" t="s">
        <v>640</v>
      </c>
      <c r="M48" s="197" t="s">
        <v>511</v>
      </c>
      <c r="N48" s="131" t="s">
        <v>651</v>
      </c>
      <c r="O48" s="237" t="s">
        <v>120</v>
      </c>
    </row>
    <row r="49" spans="1:15" ht="15" customHeight="1" x14ac:dyDescent="0.15">
      <c r="A49" s="101" t="s">
        <v>39</v>
      </c>
      <c r="B49" s="131" t="s">
        <v>114</v>
      </c>
      <c r="C49" s="132">
        <f t="shared" si="6"/>
        <v>2</v>
      </c>
      <c r="D49" s="132"/>
      <c r="E49" s="132"/>
      <c r="F49" s="133">
        <f t="shared" si="7"/>
        <v>2</v>
      </c>
      <c r="G49" s="92" t="s">
        <v>238</v>
      </c>
      <c r="H49" s="93">
        <f>'2.1'!H49</f>
        <v>1</v>
      </c>
      <c r="I49" s="93">
        <v>1</v>
      </c>
      <c r="J49" s="196" t="s">
        <v>120</v>
      </c>
      <c r="K49" s="92" t="s">
        <v>238</v>
      </c>
      <c r="L49" s="131" t="s">
        <v>640</v>
      </c>
      <c r="M49" s="197" t="s">
        <v>514</v>
      </c>
      <c r="N49" s="131" t="s">
        <v>120</v>
      </c>
    </row>
    <row r="50" spans="1:15" ht="15" customHeight="1" x14ac:dyDescent="0.15">
      <c r="A50" s="101" t="s">
        <v>40</v>
      </c>
      <c r="B50" s="131" t="s">
        <v>114</v>
      </c>
      <c r="C50" s="132">
        <f t="shared" si="6"/>
        <v>2</v>
      </c>
      <c r="D50" s="132"/>
      <c r="E50" s="132">
        <v>0.5</v>
      </c>
      <c r="F50" s="133">
        <f t="shared" si="7"/>
        <v>1</v>
      </c>
      <c r="G50" s="92" t="s">
        <v>238</v>
      </c>
      <c r="H50" s="93">
        <f>'2.1'!H50</f>
        <v>4</v>
      </c>
      <c r="I50" s="93">
        <v>4</v>
      </c>
      <c r="J50" s="196" t="s">
        <v>120</v>
      </c>
      <c r="K50" s="92" t="s">
        <v>243</v>
      </c>
      <c r="L50" s="131" t="s">
        <v>640</v>
      </c>
      <c r="M50" s="134" t="s">
        <v>366</v>
      </c>
      <c r="N50" s="131" t="s">
        <v>660</v>
      </c>
      <c r="O50" s="237" t="s">
        <v>120</v>
      </c>
    </row>
    <row r="51" spans="1:15" ht="15" customHeight="1" x14ac:dyDescent="0.15">
      <c r="A51" s="101" t="s">
        <v>204</v>
      </c>
      <c r="B51" s="131" t="s">
        <v>102</v>
      </c>
      <c r="C51" s="132">
        <f t="shared" si="6"/>
        <v>0</v>
      </c>
      <c r="D51" s="132"/>
      <c r="E51" s="132"/>
      <c r="F51" s="133">
        <f t="shared" si="7"/>
        <v>0</v>
      </c>
      <c r="G51" s="92" t="s">
        <v>243</v>
      </c>
      <c r="H51" s="93">
        <f>'2.1'!H51</f>
        <v>4</v>
      </c>
      <c r="I51" s="93">
        <v>0</v>
      </c>
      <c r="J51" s="196" t="s">
        <v>534</v>
      </c>
      <c r="K51" s="92" t="s">
        <v>120</v>
      </c>
      <c r="L51" s="131" t="s">
        <v>640</v>
      </c>
      <c r="M51" s="197" t="s">
        <v>368</v>
      </c>
      <c r="N51" s="131" t="s">
        <v>649</v>
      </c>
    </row>
    <row r="52" spans="1:15" ht="15" customHeight="1" x14ac:dyDescent="0.15">
      <c r="A52" s="101" t="s">
        <v>41</v>
      </c>
      <c r="B52" s="131" t="s">
        <v>102</v>
      </c>
      <c r="C52" s="132">
        <f t="shared" si="6"/>
        <v>0</v>
      </c>
      <c r="D52" s="133"/>
      <c r="E52" s="133"/>
      <c r="F52" s="133">
        <f t="shared" si="7"/>
        <v>0</v>
      </c>
      <c r="G52" s="92" t="s">
        <v>243</v>
      </c>
      <c r="H52" s="93">
        <f>'2.1'!H52</f>
        <v>2</v>
      </c>
      <c r="I52" s="93">
        <v>0</v>
      </c>
      <c r="J52" s="196" t="s">
        <v>534</v>
      </c>
      <c r="K52" s="92" t="s">
        <v>120</v>
      </c>
      <c r="L52" s="131" t="s">
        <v>205</v>
      </c>
      <c r="M52" s="197" t="s">
        <v>515</v>
      </c>
      <c r="N52" s="131" t="s">
        <v>649</v>
      </c>
      <c r="O52" s="237" t="s">
        <v>120</v>
      </c>
    </row>
    <row r="53" spans="1:15" ht="15" customHeight="1" x14ac:dyDescent="0.15">
      <c r="A53" s="101" t="s">
        <v>42</v>
      </c>
      <c r="B53" s="131" t="s">
        <v>114</v>
      </c>
      <c r="C53" s="132">
        <f t="shared" si="6"/>
        <v>2</v>
      </c>
      <c r="D53" s="132"/>
      <c r="E53" s="132"/>
      <c r="F53" s="133">
        <f t="shared" si="7"/>
        <v>2</v>
      </c>
      <c r="G53" s="92" t="s">
        <v>238</v>
      </c>
      <c r="H53" s="93">
        <f>'2.1'!H53</f>
        <v>7</v>
      </c>
      <c r="I53" s="93">
        <v>7</v>
      </c>
      <c r="J53" s="196" t="s">
        <v>120</v>
      </c>
      <c r="K53" s="196" t="s">
        <v>238</v>
      </c>
      <c r="L53" s="131" t="s">
        <v>205</v>
      </c>
      <c r="M53" s="134" t="s">
        <v>370</v>
      </c>
      <c r="N53" s="131" t="s">
        <v>120</v>
      </c>
    </row>
    <row r="54" spans="1:15" ht="15" customHeight="1" x14ac:dyDescent="0.15">
      <c r="A54" s="95" t="s">
        <v>43</v>
      </c>
      <c r="B54" s="89"/>
      <c r="C54" s="89"/>
      <c r="D54" s="89"/>
      <c r="E54" s="89"/>
      <c r="F54" s="89"/>
      <c r="G54" s="194"/>
      <c r="H54" s="198"/>
      <c r="I54" s="198"/>
      <c r="J54" s="199"/>
      <c r="K54" s="194"/>
      <c r="L54" s="194"/>
      <c r="M54" s="194"/>
      <c r="N54" s="194"/>
    </row>
    <row r="55" spans="1:15" ht="15" customHeight="1" x14ac:dyDescent="0.15">
      <c r="A55" s="101" t="s">
        <v>44</v>
      </c>
      <c r="B55" s="131" t="s">
        <v>114</v>
      </c>
      <c r="C55" s="132">
        <f t="shared" ref="C55:C98" si="8">IF(B55=B$4,2,0)</f>
        <v>2</v>
      </c>
      <c r="D55" s="132"/>
      <c r="E55" s="132"/>
      <c r="F55" s="133">
        <f t="shared" ref="F55:F68" si="9">C55*(1-D55)*(1-E55)</f>
        <v>2</v>
      </c>
      <c r="G55" s="92" t="s">
        <v>238</v>
      </c>
      <c r="H55" s="93">
        <f>'2.1'!H55</f>
        <v>4</v>
      </c>
      <c r="I55" s="93">
        <v>4</v>
      </c>
      <c r="J55" s="196" t="s">
        <v>120</v>
      </c>
      <c r="K55" s="92" t="s">
        <v>238</v>
      </c>
      <c r="L55" s="131" t="s">
        <v>640</v>
      </c>
      <c r="M55" s="197" t="s">
        <v>372</v>
      </c>
      <c r="N55" s="131" t="s">
        <v>120</v>
      </c>
    </row>
    <row r="56" spans="1:15" ht="15" customHeight="1" x14ac:dyDescent="0.15">
      <c r="A56" s="101" t="s">
        <v>732</v>
      </c>
      <c r="B56" s="131" t="s">
        <v>114</v>
      </c>
      <c r="C56" s="132">
        <f t="shared" si="8"/>
        <v>2</v>
      </c>
      <c r="D56" s="132"/>
      <c r="E56" s="132"/>
      <c r="F56" s="133">
        <f t="shared" si="9"/>
        <v>2</v>
      </c>
      <c r="G56" s="92" t="s">
        <v>238</v>
      </c>
      <c r="H56" s="93">
        <f>'2.1'!H56</f>
        <v>1</v>
      </c>
      <c r="I56" s="93">
        <v>1</v>
      </c>
      <c r="J56" s="196" t="s">
        <v>120</v>
      </c>
      <c r="K56" s="92" t="s">
        <v>238</v>
      </c>
      <c r="L56" s="131" t="s">
        <v>640</v>
      </c>
      <c r="M56" s="134" t="s">
        <v>518</v>
      </c>
      <c r="N56" s="131" t="s">
        <v>120</v>
      </c>
    </row>
    <row r="57" spans="1:15" ht="15" customHeight="1" x14ac:dyDescent="0.15">
      <c r="A57" s="101" t="s">
        <v>45</v>
      </c>
      <c r="B57" s="131" t="s">
        <v>114</v>
      </c>
      <c r="C57" s="132">
        <f t="shared" si="8"/>
        <v>2</v>
      </c>
      <c r="D57" s="132"/>
      <c r="E57" s="132">
        <v>0.5</v>
      </c>
      <c r="F57" s="133">
        <f t="shared" si="9"/>
        <v>1</v>
      </c>
      <c r="G57" s="92" t="s">
        <v>238</v>
      </c>
      <c r="H57" s="93">
        <f>'2.1'!H57</f>
        <v>6</v>
      </c>
      <c r="I57" s="93">
        <v>6</v>
      </c>
      <c r="J57" s="196" t="s">
        <v>120</v>
      </c>
      <c r="K57" s="92" t="s">
        <v>243</v>
      </c>
      <c r="L57" s="131" t="s">
        <v>640</v>
      </c>
      <c r="M57" s="134" t="s">
        <v>375</v>
      </c>
      <c r="N57" s="131" t="s">
        <v>660</v>
      </c>
      <c r="O57" s="237" t="s">
        <v>120</v>
      </c>
    </row>
    <row r="58" spans="1:15" ht="15" customHeight="1" x14ac:dyDescent="0.15">
      <c r="A58" s="101" t="s">
        <v>46</v>
      </c>
      <c r="B58" s="131" t="s">
        <v>114</v>
      </c>
      <c r="C58" s="132">
        <f>IF(B58=B$4,2,0)</f>
        <v>2</v>
      </c>
      <c r="D58" s="132"/>
      <c r="E58" s="132"/>
      <c r="F58" s="133">
        <f t="shared" si="9"/>
        <v>2</v>
      </c>
      <c r="G58" s="92" t="s">
        <v>238</v>
      </c>
      <c r="H58" s="93">
        <f>'2.1'!H58</f>
        <v>3</v>
      </c>
      <c r="I58" s="93">
        <v>3</v>
      </c>
      <c r="J58" s="196" t="s">
        <v>120</v>
      </c>
      <c r="K58" s="92" t="s">
        <v>238</v>
      </c>
      <c r="L58" s="131" t="s">
        <v>640</v>
      </c>
      <c r="M58" s="134" t="s">
        <v>377</v>
      </c>
      <c r="N58" s="131" t="s">
        <v>120</v>
      </c>
    </row>
    <row r="59" spans="1:15" ht="15" customHeight="1" x14ac:dyDescent="0.15">
      <c r="A59" s="101" t="s">
        <v>47</v>
      </c>
      <c r="B59" s="131" t="s">
        <v>114</v>
      </c>
      <c r="C59" s="132">
        <f t="shared" si="8"/>
        <v>2</v>
      </c>
      <c r="D59" s="132"/>
      <c r="E59" s="132"/>
      <c r="F59" s="133">
        <f t="shared" si="9"/>
        <v>2</v>
      </c>
      <c r="G59" s="92" t="s">
        <v>238</v>
      </c>
      <c r="H59" s="93">
        <f>'2.1'!H59</f>
        <v>4</v>
      </c>
      <c r="I59" s="93">
        <v>4</v>
      </c>
      <c r="J59" s="196" t="s">
        <v>120</v>
      </c>
      <c r="K59" s="92" t="s">
        <v>238</v>
      </c>
      <c r="L59" s="131" t="s">
        <v>640</v>
      </c>
      <c r="M59" s="197" t="s">
        <v>379</v>
      </c>
      <c r="N59" s="131" t="s">
        <v>120</v>
      </c>
    </row>
    <row r="60" spans="1:15" ht="15" customHeight="1" x14ac:dyDescent="0.15">
      <c r="A60" s="101" t="s">
        <v>731</v>
      </c>
      <c r="B60" s="131" t="s">
        <v>114</v>
      </c>
      <c r="C60" s="132">
        <f t="shared" si="8"/>
        <v>2</v>
      </c>
      <c r="D60" s="132"/>
      <c r="E60" s="132"/>
      <c r="F60" s="133">
        <f t="shared" si="9"/>
        <v>2</v>
      </c>
      <c r="G60" s="92" t="s">
        <v>238</v>
      </c>
      <c r="H60" s="93">
        <f>'2.1'!H60</f>
        <v>2</v>
      </c>
      <c r="I60" s="93">
        <v>2</v>
      </c>
      <c r="J60" s="196" t="s">
        <v>120</v>
      </c>
      <c r="K60" s="92" t="s">
        <v>238</v>
      </c>
      <c r="L60" s="131" t="s">
        <v>205</v>
      </c>
      <c r="M60" s="197" t="s">
        <v>384</v>
      </c>
      <c r="N60" s="131" t="s">
        <v>120</v>
      </c>
    </row>
    <row r="61" spans="1:15" ht="15" customHeight="1" x14ac:dyDescent="0.15">
      <c r="A61" s="101" t="s">
        <v>49</v>
      </c>
      <c r="B61" s="131" t="s">
        <v>114</v>
      </c>
      <c r="C61" s="132">
        <f t="shared" si="8"/>
        <v>2</v>
      </c>
      <c r="D61" s="132"/>
      <c r="E61" s="132"/>
      <c r="F61" s="133">
        <f t="shared" si="9"/>
        <v>2</v>
      </c>
      <c r="G61" s="92" t="s">
        <v>238</v>
      </c>
      <c r="H61" s="93">
        <f>'2.1'!H61</f>
        <v>3</v>
      </c>
      <c r="I61" s="93">
        <v>3</v>
      </c>
      <c r="J61" s="196" t="s">
        <v>120</v>
      </c>
      <c r="K61" s="92" t="s">
        <v>238</v>
      </c>
      <c r="L61" s="131" t="s">
        <v>640</v>
      </c>
      <c r="M61" s="197" t="s">
        <v>387</v>
      </c>
      <c r="N61" s="131" t="s">
        <v>120</v>
      </c>
    </row>
    <row r="62" spans="1:15" ht="15" customHeight="1" x14ac:dyDescent="0.15">
      <c r="A62" s="101" t="s">
        <v>50</v>
      </c>
      <c r="B62" s="131" t="s">
        <v>114</v>
      </c>
      <c r="C62" s="132">
        <f t="shared" si="8"/>
        <v>2</v>
      </c>
      <c r="D62" s="132"/>
      <c r="E62" s="132"/>
      <c r="F62" s="133">
        <f t="shared" si="9"/>
        <v>2</v>
      </c>
      <c r="G62" s="92" t="s">
        <v>238</v>
      </c>
      <c r="H62" s="93">
        <f>'2.1'!H62</f>
        <v>4</v>
      </c>
      <c r="I62" s="93">
        <v>4</v>
      </c>
      <c r="J62" s="196" t="s">
        <v>120</v>
      </c>
      <c r="K62" s="92" t="s">
        <v>238</v>
      </c>
      <c r="L62" s="131" t="s">
        <v>640</v>
      </c>
      <c r="M62" s="197" t="s">
        <v>390</v>
      </c>
      <c r="N62" s="131" t="s">
        <v>120</v>
      </c>
    </row>
    <row r="63" spans="1:15" ht="15" customHeight="1" x14ac:dyDescent="0.15">
      <c r="A63" s="101" t="s">
        <v>180</v>
      </c>
      <c r="B63" s="131" t="s">
        <v>114</v>
      </c>
      <c r="C63" s="132">
        <f t="shared" si="8"/>
        <v>2</v>
      </c>
      <c r="D63" s="132"/>
      <c r="E63" s="132"/>
      <c r="F63" s="133">
        <f t="shared" si="9"/>
        <v>2</v>
      </c>
      <c r="G63" s="92" t="s">
        <v>238</v>
      </c>
      <c r="H63" s="93">
        <f>'2.1'!H63</f>
        <v>10</v>
      </c>
      <c r="I63" s="93">
        <v>10</v>
      </c>
      <c r="J63" s="196" t="s">
        <v>120</v>
      </c>
      <c r="K63" s="92" t="s">
        <v>238</v>
      </c>
      <c r="L63" s="131" t="s">
        <v>640</v>
      </c>
      <c r="M63" s="197" t="s">
        <v>392</v>
      </c>
      <c r="N63" s="131" t="s">
        <v>120</v>
      </c>
    </row>
    <row r="64" spans="1:15" ht="15" customHeight="1" x14ac:dyDescent="0.15">
      <c r="A64" s="101" t="s">
        <v>52</v>
      </c>
      <c r="B64" s="131" t="s">
        <v>114</v>
      </c>
      <c r="C64" s="132">
        <f t="shared" si="8"/>
        <v>2</v>
      </c>
      <c r="D64" s="132"/>
      <c r="E64" s="132"/>
      <c r="F64" s="133">
        <f t="shared" si="9"/>
        <v>2</v>
      </c>
      <c r="G64" s="92" t="s">
        <v>238</v>
      </c>
      <c r="H64" s="93">
        <f>'2.1'!H64</f>
        <v>3</v>
      </c>
      <c r="I64" s="93">
        <v>3</v>
      </c>
      <c r="J64" s="196" t="s">
        <v>120</v>
      </c>
      <c r="K64" s="92" t="s">
        <v>238</v>
      </c>
      <c r="L64" s="131" t="s">
        <v>640</v>
      </c>
      <c r="M64" s="197" t="s">
        <v>394</v>
      </c>
      <c r="N64" s="131" t="s">
        <v>120</v>
      </c>
    </row>
    <row r="65" spans="1:15" ht="15" customHeight="1" x14ac:dyDescent="0.15">
      <c r="A65" s="101" t="s">
        <v>53</v>
      </c>
      <c r="B65" s="131" t="s">
        <v>114</v>
      </c>
      <c r="C65" s="132">
        <f t="shared" si="8"/>
        <v>2</v>
      </c>
      <c r="D65" s="132"/>
      <c r="E65" s="132"/>
      <c r="F65" s="133">
        <f t="shared" si="9"/>
        <v>2</v>
      </c>
      <c r="G65" s="92" t="s">
        <v>238</v>
      </c>
      <c r="H65" s="93">
        <f>'2.1'!H65</f>
        <v>6</v>
      </c>
      <c r="I65" s="93">
        <v>6</v>
      </c>
      <c r="J65" s="196" t="s">
        <v>120</v>
      </c>
      <c r="K65" s="92" t="s">
        <v>238</v>
      </c>
      <c r="L65" s="131" t="s">
        <v>640</v>
      </c>
      <c r="M65" s="197" t="s">
        <v>398</v>
      </c>
      <c r="N65" s="131" t="s">
        <v>120</v>
      </c>
    </row>
    <row r="66" spans="1:15" ht="15" customHeight="1" x14ac:dyDescent="0.15">
      <c r="A66" s="101" t="s">
        <v>54</v>
      </c>
      <c r="B66" s="131" t="s">
        <v>114</v>
      </c>
      <c r="C66" s="132">
        <f t="shared" si="8"/>
        <v>2</v>
      </c>
      <c r="D66" s="132"/>
      <c r="E66" s="132"/>
      <c r="F66" s="133">
        <f t="shared" si="9"/>
        <v>2</v>
      </c>
      <c r="G66" s="92" t="s">
        <v>238</v>
      </c>
      <c r="H66" s="93">
        <f>'2.1'!H66</f>
        <v>5</v>
      </c>
      <c r="I66" s="93">
        <v>5</v>
      </c>
      <c r="J66" s="196" t="s">
        <v>120</v>
      </c>
      <c r="K66" s="92" t="s">
        <v>238</v>
      </c>
      <c r="L66" s="131" t="s">
        <v>640</v>
      </c>
      <c r="M66" s="134" t="s">
        <v>404</v>
      </c>
      <c r="N66" s="131" t="s">
        <v>120</v>
      </c>
    </row>
    <row r="67" spans="1:15" ht="15" customHeight="1" x14ac:dyDescent="0.15">
      <c r="A67" s="101" t="s">
        <v>55</v>
      </c>
      <c r="B67" s="131" t="s">
        <v>114</v>
      </c>
      <c r="C67" s="132">
        <f t="shared" si="8"/>
        <v>2</v>
      </c>
      <c r="D67" s="132"/>
      <c r="E67" s="132"/>
      <c r="F67" s="133">
        <f t="shared" si="9"/>
        <v>2</v>
      </c>
      <c r="G67" s="92" t="s">
        <v>238</v>
      </c>
      <c r="H67" s="93">
        <f>'2.1'!H67</f>
        <v>14</v>
      </c>
      <c r="I67" s="93">
        <v>14</v>
      </c>
      <c r="J67" s="196" t="s">
        <v>120</v>
      </c>
      <c r="K67" s="92" t="s">
        <v>238</v>
      </c>
      <c r="L67" s="131" t="s">
        <v>205</v>
      </c>
      <c r="M67" s="197" t="s">
        <v>408</v>
      </c>
      <c r="N67" s="131" t="s">
        <v>120</v>
      </c>
    </row>
    <row r="68" spans="1:15" ht="15" customHeight="1" x14ac:dyDescent="0.15">
      <c r="A68" s="101" t="s">
        <v>56</v>
      </c>
      <c r="B68" s="131" t="s">
        <v>114</v>
      </c>
      <c r="C68" s="132">
        <f t="shared" si="8"/>
        <v>2</v>
      </c>
      <c r="D68" s="132"/>
      <c r="E68" s="132"/>
      <c r="F68" s="133">
        <f t="shared" si="9"/>
        <v>2</v>
      </c>
      <c r="G68" s="92" t="s">
        <v>238</v>
      </c>
      <c r="H68" s="93">
        <f>'2.1'!H68</f>
        <v>6</v>
      </c>
      <c r="I68" s="93">
        <v>6</v>
      </c>
      <c r="J68" s="196" t="s">
        <v>120</v>
      </c>
      <c r="K68" s="92" t="s">
        <v>238</v>
      </c>
      <c r="L68" s="131" t="s">
        <v>205</v>
      </c>
      <c r="M68" s="197" t="s">
        <v>410</v>
      </c>
      <c r="N68" s="131" t="s">
        <v>120</v>
      </c>
    </row>
    <row r="69" spans="1:15" ht="15" customHeight="1" x14ac:dyDescent="0.15">
      <c r="A69" s="95" t="s">
        <v>57</v>
      </c>
      <c r="B69" s="129"/>
      <c r="C69" s="89"/>
      <c r="D69" s="89"/>
      <c r="E69" s="89"/>
      <c r="F69" s="89"/>
      <c r="G69" s="194"/>
      <c r="H69" s="198"/>
      <c r="I69" s="198"/>
      <c r="J69" s="199"/>
      <c r="K69" s="194"/>
      <c r="L69" s="194"/>
      <c r="M69" s="194"/>
      <c r="N69" s="194"/>
    </row>
    <row r="70" spans="1:15" s="6" customFormat="1" ht="15" customHeight="1" x14ac:dyDescent="0.15">
      <c r="A70" s="101" t="s">
        <v>58</v>
      </c>
      <c r="B70" s="131" t="s">
        <v>114</v>
      </c>
      <c r="C70" s="132">
        <f>IF(B70=B$4,2,0)</f>
        <v>2</v>
      </c>
      <c r="D70" s="132"/>
      <c r="E70" s="132">
        <v>0.5</v>
      </c>
      <c r="F70" s="133">
        <f t="shared" ref="F70:F75" si="10">C70*(1-D70)*(1-E70)</f>
        <v>1</v>
      </c>
      <c r="G70" s="92" t="s">
        <v>238</v>
      </c>
      <c r="H70" s="93">
        <f>'2.1'!H70</f>
        <v>3</v>
      </c>
      <c r="I70" s="93">
        <v>3</v>
      </c>
      <c r="J70" s="196" t="s">
        <v>120</v>
      </c>
      <c r="K70" s="92" t="s">
        <v>243</v>
      </c>
      <c r="L70" s="131" t="s">
        <v>640</v>
      </c>
      <c r="M70" s="134" t="s">
        <v>416</v>
      </c>
      <c r="N70" s="131" t="s">
        <v>660</v>
      </c>
      <c r="O70" s="237" t="s">
        <v>120</v>
      </c>
    </row>
    <row r="71" spans="1:15" ht="15" customHeight="1" x14ac:dyDescent="0.15">
      <c r="A71" s="101" t="s">
        <v>59</v>
      </c>
      <c r="B71" s="131" t="s">
        <v>114</v>
      </c>
      <c r="C71" s="132">
        <f t="shared" si="8"/>
        <v>2</v>
      </c>
      <c r="D71" s="132"/>
      <c r="E71" s="132"/>
      <c r="F71" s="133">
        <f t="shared" si="10"/>
        <v>2</v>
      </c>
      <c r="G71" s="92" t="s">
        <v>238</v>
      </c>
      <c r="H71" s="93">
        <f>'2.1'!H71</f>
        <v>2</v>
      </c>
      <c r="I71" s="93">
        <v>2</v>
      </c>
      <c r="J71" s="196" t="s">
        <v>120</v>
      </c>
      <c r="K71" s="92" t="s">
        <v>238</v>
      </c>
      <c r="L71" s="131" t="s">
        <v>640</v>
      </c>
      <c r="M71" s="134" t="s">
        <v>417</v>
      </c>
      <c r="N71" s="131" t="s">
        <v>120</v>
      </c>
    </row>
    <row r="72" spans="1:15" s="6" customFormat="1" ht="15" customHeight="1" x14ac:dyDescent="0.15">
      <c r="A72" s="101" t="s">
        <v>60</v>
      </c>
      <c r="B72" s="131" t="s">
        <v>114</v>
      </c>
      <c r="C72" s="132">
        <f t="shared" si="8"/>
        <v>2</v>
      </c>
      <c r="D72" s="132"/>
      <c r="E72" s="132"/>
      <c r="F72" s="133">
        <f t="shared" si="10"/>
        <v>2</v>
      </c>
      <c r="G72" s="92" t="s">
        <v>238</v>
      </c>
      <c r="H72" s="93">
        <f>'2.1'!H72</f>
        <v>3</v>
      </c>
      <c r="I72" s="93">
        <v>3</v>
      </c>
      <c r="J72" s="196" t="s">
        <v>120</v>
      </c>
      <c r="K72" s="92" t="s">
        <v>238</v>
      </c>
      <c r="L72" s="131" t="s">
        <v>640</v>
      </c>
      <c r="M72" s="197" t="s">
        <v>421</v>
      </c>
      <c r="N72" s="131" t="s">
        <v>120</v>
      </c>
      <c r="O72" s="237"/>
    </row>
    <row r="73" spans="1:15" ht="15" customHeight="1" x14ac:dyDescent="0.15">
      <c r="A73" s="101" t="s">
        <v>61</v>
      </c>
      <c r="B73" s="131" t="s">
        <v>114</v>
      </c>
      <c r="C73" s="132">
        <f t="shared" si="8"/>
        <v>2</v>
      </c>
      <c r="D73" s="132"/>
      <c r="E73" s="132"/>
      <c r="F73" s="133">
        <f t="shared" si="10"/>
        <v>2</v>
      </c>
      <c r="G73" s="92" t="s">
        <v>238</v>
      </c>
      <c r="H73" s="93">
        <f>'2.1'!H73</f>
        <v>9</v>
      </c>
      <c r="I73" s="93">
        <v>9</v>
      </c>
      <c r="J73" s="196" t="s">
        <v>120</v>
      </c>
      <c r="K73" s="92" t="s">
        <v>238</v>
      </c>
      <c r="L73" s="131" t="s">
        <v>640</v>
      </c>
      <c r="M73" s="197" t="s">
        <v>423</v>
      </c>
      <c r="N73" s="131" t="s">
        <v>120</v>
      </c>
    </row>
    <row r="74" spans="1:15" ht="15" customHeight="1" x14ac:dyDescent="0.15">
      <c r="A74" s="101" t="s">
        <v>203</v>
      </c>
      <c r="B74" s="131" t="s">
        <v>114</v>
      </c>
      <c r="C74" s="132">
        <f t="shared" si="8"/>
        <v>2</v>
      </c>
      <c r="D74" s="132"/>
      <c r="E74" s="133"/>
      <c r="F74" s="133">
        <f t="shared" si="10"/>
        <v>2</v>
      </c>
      <c r="G74" s="92" t="s">
        <v>238</v>
      </c>
      <c r="H74" s="93">
        <f>'2.1'!H74</f>
        <v>4</v>
      </c>
      <c r="I74" s="93">
        <v>4</v>
      </c>
      <c r="J74" s="196" t="s">
        <v>120</v>
      </c>
      <c r="K74" s="92" t="s">
        <v>238</v>
      </c>
      <c r="L74" s="131" t="s">
        <v>640</v>
      </c>
      <c r="M74" s="197" t="s">
        <v>426</v>
      </c>
      <c r="N74" s="131" t="s">
        <v>120</v>
      </c>
    </row>
    <row r="75" spans="1:15" ht="15" customHeight="1" x14ac:dyDescent="0.15">
      <c r="A75" s="101" t="s">
        <v>62</v>
      </c>
      <c r="B75" s="131" t="s">
        <v>114</v>
      </c>
      <c r="C75" s="132">
        <f t="shared" si="8"/>
        <v>2</v>
      </c>
      <c r="D75" s="132"/>
      <c r="E75" s="132"/>
      <c r="F75" s="133">
        <f t="shared" si="10"/>
        <v>2</v>
      </c>
      <c r="G75" s="92" t="s">
        <v>238</v>
      </c>
      <c r="H75" s="93">
        <f>'2.1'!H75</f>
        <v>4</v>
      </c>
      <c r="I75" s="93">
        <v>4</v>
      </c>
      <c r="J75" s="196" t="s">
        <v>120</v>
      </c>
      <c r="K75" s="92" t="s">
        <v>238</v>
      </c>
      <c r="L75" s="131" t="s">
        <v>640</v>
      </c>
      <c r="M75" s="197" t="s">
        <v>430</v>
      </c>
      <c r="N75" s="131" t="s">
        <v>120</v>
      </c>
    </row>
    <row r="76" spans="1:15" ht="15" customHeight="1" x14ac:dyDescent="0.15">
      <c r="A76" s="95" t="s">
        <v>63</v>
      </c>
      <c r="B76" s="129"/>
      <c r="C76" s="89"/>
      <c r="D76" s="89"/>
      <c r="E76" s="89"/>
      <c r="F76" s="89"/>
      <c r="G76" s="194"/>
      <c r="H76" s="198"/>
      <c r="I76" s="198"/>
      <c r="J76" s="199"/>
      <c r="K76" s="194"/>
      <c r="L76" s="194"/>
      <c r="M76" s="194"/>
      <c r="N76" s="194"/>
    </row>
    <row r="77" spans="1:15" ht="15" customHeight="1" x14ac:dyDescent="0.15">
      <c r="A77" s="101" t="s">
        <v>64</v>
      </c>
      <c r="B77" s="131" t="s">
        <v>102</v>
      </c>
      <c r="C77" s="132">
        <f t="shared" si="8"/>
        <v>0</v>
      </c>
      <c r="D77" s="132"/>
      <c r="E77" s="132"/>
      <c r="F77" s="133">
        <f>C77*(1-D77)*(1-E77)</f>
        <v>0</v>
      </c>
      <c r="G77" s="92" t="s">
        <v>642</v>
      </c>
      <c r="H77" s="93">
        <v>4</v>
      </c>
      <c r="I77" s="93">
        <v>3</v>
      </c>
      <c r="J77" s="201" t="s">
        <v>653</v>
      </c>
      <c r="K77" s="92" t="s">
        <v>238</v>
      </c>
      <c r="L77" s="131" t="s">
        <v>640</v>
      </c>
      <c r="M77" s="197" t="s">
        <v>432</v>
      </c>
      <c r="N77" s="131" t="s">
        <v>654</v>
      </c>
      <c r="O77" s="237" t="s">
        <v>120</v>
      </c>
    </row>
    <row r="78" spans="1:15" ht="15" customHeight="1" x14ac:dyDescent="0.15">
      <c r="A78" s="101" t="s">
        <v>66</v>
      </c>
      <c r="B78" s="131" t="s">
        <v>114</v>
      </c>
      <c r="C78" s="132">
        <f t="shared" si="8"/>
        <v>2</v>
      </c>
      <c r="D78" s="132"/>
      <c r="E78" s="132">
        <v>0.5</v>
      </c>
      <c r="F78" s="133">
        <f t="shared" ref="F78:F86" si="11">C78*(1-D78)*(1-E78)</f>
        <v>1</v>
      </c>
      <c r="G78" s="92" t="s">
        <v>238</v>
      </c>
      <c r="H78" s="93">
        <f>'2.1'!H78</f>
        <v>5</v>
      </c>
      <c r="I78" s="93">
        <v>5</v>
      </c>
      <c r="J78" s="196" t="s">
        <v>120</v>
      </c>
      <c r="K78" s="92" t="s">
        <v>243</v>
      </c>
      <c r="L78" s="131" t="s">
        <v>640</v>
      </c>
      <c r="M78" s="197" t="s">
        <v>433</v>
      </c>
      <c r="N78" s="131" t="s">
        <v>660</v>
      </c>
      <c r="O78" s="237" t="s">
        <v>120</v>
      </c>
    </row>
    <row r="79" spans="1:15" s="6" customFormat="1" ht="15" customHeight="1" x14ac:dyDescent="0.15">
      <c r="A79" s="101" t="s">
        <v>67</v>
      </c>
      <c r="B79" s="131" t="s">
        <v>114</v>
      </c>
      <c r="C79" s="132">
        <f t="shared" si="8"/>
        <v>2</v>
      </c>
      <c r="D79" s="132"/>
      <c r="E79" s="132"/>
      <c r="F79" s="133">
        <f>C79*(1-D79)*(1-E79)</f>
        <v>2</v>
      </c>
      <c r="G79" s="92" t="s">
        <v>238</v>
      </c>
      <c r="H79" s="93">
        <f>'2.1'!H79</f>
        <v>2</v>
      </c>
      <c r="I79" s="93">
        <v>2</v>
      </c>
      <c r="J79" s="196" t="s">
        <v>120</v>
      </c>
      <c r="K79" s="92" t="s">
        <v>238</v>
      </c>
      <c r="L79" s="131" t="s">
        <v>640</v>
      </c>
      <c r="M79" s="197" t="s">
        <v>436</v>
      </c>
      <c r="N79" s="131" t="s">
        <v>120</v>
      </c>
      <c r="O79" s="237"/>
    </row>
    <row r="80" spans="1:15" ht="15" customHeight="1" x14ac:dyDescent="0.15">
      <c r="A80" s="101" t="s">
        <v>68</v>
      </c>
      <c r="B80" s="131" t="s">
        <v>114</v>
      </c>
      <c r="C80" s="132">
        <f t="shared" si="8"/>
        <v>2</v>
      </c>
      <c r="D80" s="132"/>
      <c r="E80" s="132"/>
      <c r="F80" s="133">
        <f t="shared" si="11"/>
        <v>2</v>
      </c>
      <c r="G80" s="92" t="s">
        <v>238</v>
      </c>
      <c r="H80" s="93">
        <f>'2.1'!H80</f>
        <v>4</v>
      </c>
      <c r="I80" s="93">
        <v>4</v>
      </c>
      <c r="J80" s="196" t="s">
        <v>120</v>
      </c>
      <c r="K80" s="92" t="s">
        <v>238</v>
      </c>
      <c r="L80" s="131" t="s">
        <v>640</v>
      </c>
      <c r="M80" s="134" t="s">
        <v>439</v>
      </c>
      <c r="N80" s="131" t="s">
        <v>120</v>
      </c>
    </row>
    <row r="81" spans="1:15" ht="15" customHeight="1" x14ac:dyDescent="0.15">
      <c r="A81" s="101" t="s">
        <v>70</v>
      </c>
      <c r="B81" s="131" t="s">
        <v>114</v>
      </c>
      <c r="C81" s="132">
        <f t="shared" si="8"/>
        <v>2</v>
      </c>
      <c r="D81" s="132"/>
      <c r="E81" s="132"/>
      <c r="F81" s="133">
        <f t="shared" si="11"/>
        <v>2</v>
      </c>
      <c r="G81" s="92" t="s">
        <v>238</v>
      </c>
      <c r="H81" s="93">
        <f>'2.1'!H81</f>
        <v>2</v>
      </c>
      <c r="I81" s="93">
        <v>2</v>
      </c>
      <c r="J81" s="196" t="s">
        <v>120</v>
      </c>
      <c r="K81" s="92" t="s">
        <v>238</v>
      </c>
      <c r="L81" s="131" t="s">
        <v>640</v>
      </c>
      <c r="M81" s="197" t="s">
        <v>441</v>
      </c>
      <c r="N81" s="131" t="s">
        <v>120</v>
      </c>
    </row>
    <row r="82" spans="1:15" ht="15" customHeight="1" x14ac:dyDescent="0.15">
      <c r="A82" s="101" t="s">
        <v>71</v>
      </c>
      <c r="B82" s="131" t="s">
        <v>114</v>
      </c>
      <c r="C82" s="132">
        <f t="shared" si="8"/>
        <v>2</v>
      </c>
      <c r="D82" s="132"/>
      <c r="E82" s="132"/>
      <c r="F82" s="133">
        <f t="shared" si="11"/>
        <v>2</v>
      </c>
      <c r="G82" s="92" t="s">
        <v>238</v>
      </c>
      <c r="H82" s="93">
        <f>'2.1'!H82</f>
        <v>3</v>
      </c>
      <c r="I82" s="93">
        <v>3</v>
      </c>
      <c r="J82" s="196" t="s">
        <v>120</v>
      </c>
      <c r="K82" s="92" t="s">
        <v>238</v>
      </c>
      <c r="L82" s="131" t="s">
        <v>640</v>
      </c>
      <c r="M82" s="197" t="s">
        <v>443</v>
      </c>
      <c r="N82" s="131" t="s">
        <v>120</v>
      </c>
    </row>
    <row r="83" spans="1:15" ht="15" customHeight="1" x14ac:dyDescent="0.15">
      <c r="A83" s="101" t="s">
        <v>121</v>
      </c>
      <c r="B83" s="131" t="s">
        <v>114</v>
      </c>
      <c r="C83" s="132">
        <f t="shared" si="8"/>
        <v>2</v>
      </c>
      <c r="D83" s="132"/>
      <c r="E83" s="132"/>
      <c r="F83" s="133">
        <f t="shared" si="11"/>
        <v>2</v>
      </c>
      <c r="G83" s="92" t="s">
        <v>238</v>
      </c>
      <c r="H83" s="93">
        <f>'2.1'!H83</f>
        <v>6</v>
      </c>
      <c r="I83" s="93">
        <v>6</v>
      </c>
      <c r="J83" s="196" t="s">
        <v>120</v>
      </c>
      <c r="K83" s="92" t="s">
        <v>238</v>
      </c>
      <c r="L83" s="131" t="s">
        <v>640</v>
      </c>
      <c r="M83" s="134" t="s">
        <v>447</v>
      </c>
      <c r="N83" s="131" t="s">
        <v>120</v>
      </c>
    </row>
    <row r="84" spans="1:15" ht="15" customHeight="1" x14ac:dyDescent="0.15">
      <c r="A84" s="101" t="s">
        <v>72</v>
      </c>
      <c r="B84" s="131" t="s">
        <v>114</v>
      </c>
      <c r="C84" s="132">
        <f t="shared" si="8"/>
        <v>2</v>
      </c>
      <c r="D84" s="132"/>
      <c r="E84" s="132"/>
      <c r="F84" s="133">
        <f t="shared" si="11"/>
        <v>2</v>
      </c>
      <c r="G84" s="92" t="s">
        <v>238</v>
      </c>
      <c r="H84" s="93">
        <f>'2.1'!H84</f>
        <v>2</v>
      </c>
      <c r="I84" s="93">
        <v>2</v>
      </c>
      <c r="J84" s="196" t="s">
        <v>120</v>
      </c>
      <c r="K84" s="92" t="s">
        <v>238</v>
      </c>
      <c r="L84" s="131" t="s">
        <v>640</v>
      </c>
      <c r="M84" s="197" t="s">
        <v>449</v>
      </c>
      <c r="N84" s="131" t="s">
        <v>120</v>
      </c>
    </row>
    <row r="85" spans="1:15" ht="15" customHeight="1" x14ac:dyDescent="0.15">
      <c r="A85" s="101" t="s">
        <v>73</v>
      </c>
      <c r="B85" s="131" t="s">
        <v>114</v>
      </c>
      <c r="C85" s="132">
        <f t="shared" si="8"/>
        <v>2</v>
      </c>
      <c r="D85" s="132"/>
      <c r="E85" s="132"/>
      <c r="F85" s="133">
        <f t="shared" si="11"/>
        <v>2</v>
      </c>
      <c r="G85" s="92" t="s">
        <v>238</v>
      </c>
      <c r="H85" s="93">
        <f>'2.1'!H85</f>
        <v>5</v>
      </c>
      <c r="I85" s="93">
        <v>5</v>
      </c>
      <c r="J85" s="196" t="s">
        <v>120</v>
      </c>
      <c r="K85" s="92" t="s">
        <v>238</v>
      </c>
      <c r="L85" s="131" t="s">
        <v>640</v>
      </c>
      <c r="M85" s="134" t="s">
        <v>452</v>
      </c>
      <c r="N85" s="131" t="s">
        <v>120</v>
      </c>
    </row>
    <row r="86" spans="1:15" ht="15" customHeight="1" x14ac:dyDescent="0.15">
      <c r="A86" s="101" t="s">
        <v>74</v>
      </c>
      <c r="B86" s="131" t="s">
        <v>114</v>
      </c>
      <c r="C86" s="132">
        <f t="shared" si="8"/>
        <v>2</v>
      </c>
      <c r="D86" s="132"/>
      <c r="E86" s="132">
        <v>0.5</v>
      </c>
      <c r="F86" s="133">
        <f t="shared" si="11"/>
        <v>1</v>
      </c>
      <c r="G86" s="92" t="s">
        <v>238</v>
      </c>
      <c r="H86" s="93">
        <f>'2.1'!H86</f>
        <v>3</v>
      </c>
      <c r="I86" s="93">
        <v>3</v>
      </c>
      <c r="J86" s="196" t="s">
        <v>120</v>
      </c>
      <c r="K86" s="92" t="s">
        <v>243</v>
      </c>
      <c r="L86" s="131" t="s">
        <v>640</v>
      </c>
      <c r="M86" s="134" t="s">
        <v>457</v>
      </c>
      <c r="N86" s="131" t="s">
        <v>660</v>
      </c>
      <c r="O86" s="237" t="s">
        <v>120</v>
      </c>
    </row>
    <row r="87" spans="1:15" ht="15" customHeight="1" x14ac:dyDescent="0.15">
      <c r="A87" s="95" t="s">
        <v>75</v>
      </c>
      <c r="B87" s="129"/>
      <c r="C87" s="89"/>
      <c r="D87" s="89"/>
      <c r="E87" s="89"/>
      <c r="F87" s="89"/>
      <c r="G87" s="194"/>
      <c r="H87" s="198"/>
      <c r="I87" s="198"/>
      <c r="J87" s="199"/>
      <c r="K87" s="194"/>
      <c r="L87" s="194"/>
      <c r="M87" s="194"/>
      <c r="N87" s="194"/>
    </row>
    <row r="88" spans="1:15" ht="15" customHeight="1" x14ac:dyDescent="0.15">
      <c r="A88" s="101" t="s">
        <v>65</v>
      </c>
      <c r="B88" s="131" t="s">
        <v>114</v>
      </c>
      <c r="C88" s="132">
        <f>IF(B88=B$4,2,0)</f>
        <v>2</v>
      </c>
      <c r="D88" s="132"/>
      <c r="E88" s="132"/>
      <c r="F88" s="133">
        <f>C88*(1-D88)*(1-E88)</f>
        <v>2</v>
      </c>
      <c r="G88" s="92" t="s">
        <v>238</v>
      </c>
      <c r="H88" s="93">
        <f>'2.1'!H88</f>
        <v>6</v>
      </c>
      <c r="I88" s="93">
        <v>6</v>
      </c>
      <c r="J88" s="196" t="s">
        <v>120</v>
      </c>
      <c r="K88" s="92" t="s">
        <v>238</v>
      </c>
      <c r="L88" s="131" t="s">
        <v>640</v>
      </c>
      <c r="M88" s="134" t="s">
        <v>461</v>
      </c>
      <c r="N88" s="131" t="s">
        <v>120</v>
      </c>
    </row>
    <row r="89" spans="1:15" ht="15" customHeight="1" x14ac:dyDescent="0.15">
      <c r="A89" s="101" t="s">
        <v>76</v>
      </c>
      <c r="B89" s="131" t="s">
        <v>114</v>
      </c>
      <c r="C89" s="132">
        <f>IF(B89=B$4,2,0)</f>
        <v>2</v>
      </c>
      <c r="D89" s="132"/>
      <c r="E89" s="132"/>
      <c r="F89" s="133">
        <f t="shared" ref="F89:F98" si="12">C89*(1-D89)*(1-E89)</f>
        <v>2</v>
      </c>
      <c r="G89" s="92" t="s">
        <v>238</v>
      </c>
      <c r="H89" s="93">
        <f>'2.1'!H89</f>
        <v>4</v>
      </c>
      <c r="I89" s="93">
        <v>4</v>
      </c>
      <c r="J89" s="196" t="s">
        <v>120</v>
      </c>
      <c r="K89" s="92" t="s">
        <v>238</v>
      </c>
      <c r="L89" s="131" t="s">
        <v>640</v>
      </c>
      <c r="M89" s="197" t="s">
        <v>466</v>
      </c>
      <c r="N89" s="131" t="s">
        <v>120</v>
      </c>
    </row>
    <row r="90" spans="1:15" ht="15" customHeight="1" x14ac:dyDescent="0.15">
      <c r="A90" s="101" t="s">
        <v>69</v>
      </c>
      <c r="B90" s="131" t="s">
        <v>114</v>
      </c>
      <c r="C90" s="132">
        <f>IF(B90=B$4,2,0)</f>
        <v>2</v>
      </c>
      <c r="D90" s="132"/>
      <c r="E90" s="132"/>
      <c r="F90" s="133">
        <f t="shared" si="12"/>
        <v>2</v>
      </c>
      <c r="G90" s="92" t="s">
        <v>238</v>
      </c>
      <c r="H90" s="93">
        <f>'2.1'!H90</f>
        <v>5</v>
      </c>
      <c r="I90" s="93">
        <v>5</v>
      </c>
      <c r="J90" s="196" t="s">
        <v>120</v>
      </c>
      <c r="K90" s="92" t="s">
        <v>238</v>
      </c>
      <c r="L90" s="131" t="s">
        <v>205</v>
      </c>
      <c r="M90" s="197" t="s">
        <v>471</v>
      </c>
      <c r="N90" s="131" t="s">
        <v>120</v>
      </c>
    </row>
    <row r="91" spans="1:15" ht="15" customHeight="1" x14ac:dyDescent="0.15">
      <c r="A91" s="101" t="s">
        <v>77</v>
      </c>
      <c r="B91" s="131" t="s">
        <v>114</v>
      </c>
      <c r="C91" s="132">
        <f t="shared" si="8"/>
        <v>2</v>
      </c>
      <c r="D91" s="132"/>
      <c r="E91" s="132"/>
      <c r="F91" s="133">
        <f t="shared" si="12"/>
        <v>2</v>
      </c>
      <c r="G91" s="92" t="s">
        <v>238</v>
      </c>
      <c r="H91" s="93">
        <f>'2.1'!H91</f>
        <v>5</v>
      </c>
      <c r="I91" s="93">
        <v>5</v>
      </c>
      <c r="J91" s="196" t="s">
        <v>120</v>
      </c>
      <c r="K91" s="92" t="s">
        <v>238</v>
      </c>
      <c r="L91" s="131" t="s">
        <v>640</v>
      </c>
      <c r="M91" s="197" t="s">
        <v>473</v>
      </c>
      <c r="N91" s="134" t="s">
        <v>120</v>
      </c>
    </row>
    <row r="92" spans="1:15" ht="15" customHeight="1" x14ac:dyDescent="0.15">
      <c r="A92" s="101" t="s">
        <v>78</v>
      </c>
      <c r="B92" s="131" t="s">
        <v>114</v>
      </c>
      <c r="C92" s="132">
        <f t="shared" si="8"/>
        <v>2</v>
      </c>
      <c r="D92" s="132"/>
      <c r="E92" s="132"/>
      <c r="F92" s="133">
        <f t="shared" si="12"/>
        <v>2</v>
      </c>
      <c r="G92" s="92" t="s">
        <v>238</v>
      </c>
      <c r="H92" s="93">
        <f>'2.1'!H92</f>
        <v>10</v>
      </c>
      <c r="I92" s="93">
        <v>10</v>
      </c>
      <c r="J92" s="196" t="s">
        <v>120</v>
      </c>
      <c r="K92" s="92" t="s">
        <v>238</v>
      </c>
      <c r="L92" s="131" t="s">
        <v>205</v>
      </c>
      <c r="M92" s="134" t="s">
        <v>237</v>
      </c>
      <c r="N92" s="131" t="s">
        <v>120</v>
      </c>
    </row>
    <row r="93" spans="1:15" ht="15" customHeight="1" x14ac:dyDescent="0.15">
      <c r="A93" s="101" t="s">
        <v>79</v>
      </c>
      <c r="B93" s="131" t="s">
        <v>114</v>
      </c>
      <c r="C93" s="132">
        <f t="shared" si="8"/>
        <v>2</v>
      </c>
      <c r="D93" s="132"/>
      <c r="E93" s="132"/>
      <c r="F93" s="133">
        <f t="shared" si="12"/>
        <v>2</v>
      </c>
      <c r="G93" s="92" t="s">
        <v>238</v>
      </c>
      <c r="H93" s="93">
        <f>'2.1'!H93</f>
        <v>3</v>
      </c>
      <c r="I93" s="93">
        <v>3</v>
      </c>
      <c r="J93" s="196" t="s">
        <v>120</v>
      </c>
      <c r="K93" s="92" t="s">
        <v>238</v>
      </c>
      <c r="L93" s="131" t="s">
        <v>640</v>
      </c>
      <c r="M93" s="134" t="s">
        <v>478</v>
      </c>
      <c r="N93" s="131" t="s">
        <v>120</v>
      </c>
    </row>
    <row r="94" spans="1:15" ht="15" customHeight="1" x14ac:dyDescent="0.15">
      <c r="A94" s="101" t="s">
        <v>80</v>
      </c>
      <c r="B94" s="131" t="s">
        <v>114</v>
      </c>
      <c r="C94" s="132">
        <f t="shared" si="8"/>
        <v>2</v>
      </c>
      <c r="D94" s="132"/>
      <c r="E94" s="132"/>
      <c r="F94" s="133">
        <f t="shared" si="12"/>
        <v>2</v>
      </c>
      <c r="G94" s="92" t="s">
        <v>238</v>
      </c>
      <c r="H94" s="93">
        <f>'2.1'!H94</f>
        <v>10</v>
      </c>
      <c r="I94" s="93">
        <v>10</v>
      </c>
      <c r="J94" s="196" t="s">
        <v>120</v>
      </c>
      <c r="K94" s="92" t="s">
        <v>238</v>
      </c>
      <c r="L94" s="131" t="s">
        <v>640</v>
      </c>
      <c r="M94" s="134" t="s">
        <v>483</v>
      </c>
      <c r="N94" s="131" t="s">
        <v>120</v>
      </c>
    </row>
    <row r="95" spans="1:15" s="6" customFormat="1" ht="15" customHeight="1" x14ac:dyDescent="0.15">
      <c r="A95" s="101" t="s">
        <v>81</v>
      </c>
      <c r="B95" s="131" t="s">
        <v>102</v>
      </c>
      <c r="C95" s="132">
        <f t="shared" si="8"/>
        <v>0</v>
      </c>
      <c r="D95" s="132"/>
      <c r="E95" s="132"/>
      <c r="F95" s="133">
        <f t="shared" si="12"/>
        <v>0</v>
      </c>
      <c r="G95" s="92" t="s">
        <v>642</v>
      </c>
      <c r="H95" s="93">
        <f>'2.1'!H95</f>
        <v>7</v>
      </c>
      <c r="I95" s="93">
        <v>5</v>
      </c>
      <c r="J95" s="196" t="s">
        <v>655</v>
      </c>
      <c r="K95" s="92" t="s">
        <v>642</v>
      </c>
      <c r="L95" s="131" t="s">
        <v>205</v>
      </c>
      <c r="M95" s="197" t="s">
        <v>488</v>
      </c>
      <c r="N95" s="131" t="s">
        <v>656</v>
      </c>
      <c r="O95" s="237" t="s">
        <v>120</v>
      </c>
    </row>
    <row r="96" spans="1:15" ht="15" customHeight="1" x14ac:dyDescent="0.15">
      <c r="A96" s="101" t="s">
        <v>82</v>
      </c>
      <c r="B96" s="131" t="s">
        <v>114</v>
      </c>
      <c r="C96" s="132">
        <f t="shared" si="8"/>
        <v>2</v>
      </c>
      <c r="D96" s="132"/>
      <c r="E96" s="132"/>
      <c r="F96" s="133">
        <f t="shared" si="12"/>
        <v>2</v>
      </c>
      <c r="G96" s="92" t="s">
        <v>238</v>
      </c>
      <c r="H96" s="93">
        <f>'2.1'!H96</f>
        <v>4</v>
      </c>
      <c r="I96" s="93">
        <v>4</v>
      </c>
      <c r="J96" s="196" t="s">
        <v>120</v>
      </c>
      <c r="K96" s="92" t="s">
        <v>238</v>
      </c>
      <c r="L96" s="131" t="s">
        <v>205</v>
      </c>
      <c r="M96" s="197" t="s">
        <v>492</v>
      </c>
      <c r="N96" s="131" t="s">
        <v>120</v>
      </c>
    </row>
    <row r="97" spans="1:15" ht="15" customHeight="1" x14ac:dyDescent="0.15">
      <c r="A97" s="101" t="s">
        <v>83</v>
      </c>
      <c r="B97" s="131" t="s">
        <v>102</v>
      </c>
      <c r="C97" s="132">
        <f t="shared" si="8"/>
        <v>0</v>
      </c>
      <c r="D97" s="132"/>
      <c r="E97" s="132"/>
      <c r="F97" s="133">
        <f t="shared" si="12"/>
        <v>0</v>
      </c>
      <c r="G97" s="92" t="s">
        <v>642</v>
      </c>
      <c r="H97" s="93">
        <f>'2.1'!H97</f>
        <v>8</v>
      </c>
      <c r="I97" s="93">
        <v>7</v>
      </c>
      <c r="J97" s="196" t="s">
        <v>657</v>
      </c>
      <c r="K97" s="92" t="s">
        <v>238</v>
      </c>
      <c r="L97" s="131" t="s">
        <v>640</v>
      </c>
      <c r="M97" s="197" t="s">
        <v>494</v>
      </c>
      <c r="N97" s="131" t="s">
        <v>658</v>
      </c>
      <c r="O97" s="237" t="s">
        <v>120</v>
      </c>
    </row>
    <row r="98" spans="1:15" ht="15" customHeight="1" x14ac:dyDescent="0.15">
      <c r="A98" s="101" t="s">
        <v>84</v>
      </c>
      <c r="B98" s="131" t="s">
        <v>114</v>
      </c>
      <c r="C98" s="132">
        <f t="shared" si="8"/>
        <v>2</v>
      </c>
      <c r="D98" s="132"/>
      <c r="E98" s="132"/>
      <c r="F98" s="133">
        <f t="shared" si="12"/>
        <v>2</v>
      </c>
      <c r="G98" s="92" t="s">
        <v>238</v>
      </c>
      <c r="H98" s="93">
        <f>'2.1'!H98</f>
        <v>3</v>
      </c>
      <c r="I98" s="93">
        <v>3</v>
      </c>
      <c r="J98" s="196" t="s">
        <v>120</v>
      </c>
      <c r="K98" s="92" t="s">
        <v>238</v>
      </c>
      <c r="L98" s="131" t="s">
        <v>640</v>
      </c>
      <c r="M98" s="197" t="s">
        <v>659</v>
      </c>
      <c r="N98" s="131" t="s">
        <v>120</v>
      </c>
    </row>
    <row r="99" spans="1:15" ht="15" customHeight="1" x14ac:dyDescent="0.15">
      <c r="A99" s="319" t="s">
        <v>525</v>
      </c>
      <c r="B99" s="318"/>
      <c r="C99" s="318"/>
      <c r="D99" s="318"/>
      <c r="E99" s="318"/>
      <c r="F99" s="318"/>
      <c r="G99" s="318"/>
      <c r="H99" s="318"/>
      <c r="I99" s="318"/>
      <c r="J99" s="318"/>
      <c r="K99" s="318"/>
      <c r="L99" s="318"/>
      <c r="M99" s="318"/>
      <c r="N99" s="318"/>
    </row>
    <row r="100" spans="1:15" ht="28" customHeight="1" x14ac:dyDescent="0.15">
      <c r="A100" s="319" t="s">
        <v>734</v>
      </c>
      <c r="B100" s="318"/>
      <c r="C100" s="318"/>
      <c r="D100" s="318"/>
      <c r="E100" s="318"/>
      <c r="F100" s="318"/>
      <c r="G100" s="318"/>
      <c r="H100" s="318"/>
      <c r="I100" s="318"/>
      <c r="J100" s="318"/>
      <c r="K100" s="318"/>
      <c r="L100" s="318"/>
      <c r="M100" s="318"/>
      <c r="N100" s="318"/>
    </row>
    <row r="101" spans="1:15" ht="28" customHeight="1" x14ac:dyDescent="0.15">
      <c r="A101" s="319" t="s">
        <v>603</v>
      </c>
      <c r="B101" s="319"/>
      <c r="C101" s="319"/>
      <c r="D101" s="319"/>
      <c r="E101" s="319"/>
      <c r="F101" s="319"/>
      <c r="G101" s="319"/>
      <c r="H101" s="319"/>
      <c r="I101" s="319"/>
      <c r="J101" s="319"/>
      <c r="K101" s="319"/>
      <c r="L101" s="319"/>
      <c r="M101" s="319"/>
      <c r="N101" s="319"/>
    </row>
    <row r="105" spans="1:15" x14ac:dyDescent="0.15">
      <c r="A105" s="3"/>
      <c r="B105" s="3"/>
      <c r="C105" s="3"/>
      <c r="D105" s="3"/>
      <c r="E105" s="3"/>
      <c r="F105" s="4"/>
      <c r="G105" s="4"/>
      <c r="H105" s="60"/>
      <c r="I105" s="60"/>
      <c r="K105" s="4"/>
    </row>
    <row r="109" spans="1:15" x14ac:dyDescent="0.15">
      <c r="A109" s="3"/>
      <c r="B109" s="3"/>
      <c r="C109" s="3"/>
      <c r="D109" s="3"/>
      <c r="E109" s="3"/>
      <c r="F109" s="4"/>
      <c r="G109" s="4"/>
      <c r="H109" s="60"/>
      <c r="I109" s="60"/>
      <c r="K109" s="4"/>
    </row>
    <row r="112" spans="1:15" x14ac:dyDescent="0.15">
      <c r="A112" s="3"/>
      <c r="B112" s="3"/>
      <c r="C112" s="3"/>
      <c r="D112" s="3"/>
      <c r="E112" s="3"/>
      <c r="F112" s="4"/>
      <c r="G112" s="4"/>
      <c r="H112" s="60"/>
      <c r="I112" s="60"/>
      <c r="K112" s="4"/>
    </row>
    <row r="116" spans="1:11" x14ac:dyDescent="0.15">
      <c r="A116" s="3"/>
      <c r="B116" s="3"/>
      <c r="C116" s="3"/>
      <c r="D116" s="3"/>
      <c r="E116" s="3"/>
      <c r="F116" s="4"/>
      <c r="G116" s="4"/>
      <c r="H116" s="60"/>
      <c r="I116" s="60"/>
      <c r="K116" s="4"/>
    </row>
    <row r="119" spans="1:11" x14ac:dyDescent="0.15">
      <c r="A119" s="3"/>
      <c r="B119" s="3"/>
      <c r="C119" s="3"/>
      <c r="D119" s="3"/>
      <c r="E119" s="3"/>
      <c r="F119" s="4"/>
      <c r="G119" s="4"/>
      <c r="H119" s="60"/>
      <c r="I119" s="60"/>
      <c r="K119" s="4"/>
    </row>
    <row r="123" spans="1:11" x14ac:dyDescent="0.15">
      <c r="A123" s="3"/>
      <c r="B123" s="3"/>
      <c r="C123" s="3"/>
      <c r="D123" s="3"/>
      <c r="E123" s="3"/>
      <c r="F123" s="4"/>
      <c r="G123" s="4"/>
      <c r="H123" s="60"/>
      <c r="I123" s="60"/>
      <c r="K123" s="4"/>
    </row>
  </sheetData>
  <mergeCells count="20">
    <mergeCell ref="A1:N1"/>
    <mergeCell ref="A2:N2"/>
    <mergeCell ref="A3:A5"/>
    <mergeCell ref="C3:F3"/>
    <mergeCell ref="G3:G5"/>
    <mergeCell ref="H3:H5"/>
    <mergeCell ref="I3:I5"/>
    <mergeCell ref="L3:M3"/>
    <mergeCell ref="N3:N5"/>
    <mergeCell ref="J3:J5"/>
    <mergeCell ref="L4:L5"/>
    <mergeCell ref="M4:M5"/>
    <mergeCell ref="A101:N101"/>
    <mergeCell ref="K3:K5"/>
    <mergeCell ref="C4:C5"/>
    <mergeCell ref="D4:D5"/>
    <mergeCell ref="E4:E5"/>
    <mergeCell ref="F4:F5"/>
    <mergeCell ref="A100:N100"/>
    <mergeCell ref="A99:N99"/>
  </mergeCells>
  <dataValidations count="1">
    <dataValidation type="list" allowBlank="1" showInputMessage="1" showErrorMessage="1" sqref="B77:B86 B55:B68 B47:B53 B70:B75 B26:B36 B38:B45 B7:B23 B88:B99" xr:uid="{00000000-0002-0000-0900-000000000000}">
      <formula1>$B$4:$B$5</formula1>
    </dataValidation>
  </dataValidations>
  <hyperlinks>
    <hyperlink ref="M8" r:id="rId1" xr:uid="{00000000-0004-0000-0900-000000000000}"/>
    <hyperlink ref="M9" r:id="rId2" xr:uid="{00000000-0004-0000-0900-000001000000}"/>
    <hyperlink ref="M10" r:id="rId3" xr:uid="{00000000-0004-0000-0900-000002000000}"/>
    <hyperlink ref="M11" r:id="rId4" xr:uid="{00000000-0004-0000-0900-000003000000}"/>
    <hyperlink ref="M12" r:id="rId5" xr:uid="{00000000-0004-0000-0900-000004000000}"/>
    <hyperlink ref="M7" r:id="rId6" xr:uid="{00000000-0004-0000-0900-000005000000}"/>
    <hyperlink ref="M15" r:id="rId7" xr:uid="{00000000-0004-0000-0900-000007000000}"/>
    <hyperlink ref="M16" r:id="rId8" location="tab-id-8" xr:uid="{00000000-0004-0000-0900-000008000000}"/>
    <hyperlink ref="M17" r:id="rId9" xr:uid="{00000000-0004-0000-0900-000009000000}"/>
    <hyperlink ref="M18" r:id="rId10" xr:uid="{00000000-0004-0000-0900-00000A000000}"/>
    <hyperlink ref="M20" r:id="rId11" xr:uid="{00000000-0004-0000-0900-00000B000000}"/>
    <hyperlink ref="M22" r:id="rId12" xr:uid="{00000000-0004-0000-0900-00000C000000}"/>
    <hyperlink ref="M23" r:id="rId13" xr:uid="{00000000-0004-0000-0900-00000D000000}"/>
    <hyperlink ref="M26" r:id="rId14" xr:uid="{00000000-0004-0000-0900-00000E000000}"/>
    <hyperlink ref="M27" r:id="rId15" xr:uid="{00000000-0004-0000-0900-00000F000000}"/>
    <hyperlink ref="M28" r:id="rId16" xr:uid="{00000000-0004-0000-0900-000010000000}"/>
    <hyperlink ref="M31" r:id="rId17" xr:uid="{00000000-0004-0000-0900-000011000000}"/>
    <hyperlink ref="M32" r:id="rId18" xr:uid="{00000000-0004-0000-0900-000012000000}"/>
    <hyperlink ref="M33" r:id="rId19" xr:uid="{00000000-0004-0000-0900-000013000000}"/>
    <hyperlink ref="M36" r:id="rId20" xr:uid="{00000000-0004-0000-0900-000014000000}"/>
    <hyperlink ref="M38" r:id="rId21" xr:uid="{00000000-0004-0000-0900-000015000000}"/>
    <hyperlink ref="M41" r:id="rId22" xr:uid="{00000000-0004-0000-0900-000016000000}"/>
    <hyperlink ref="M42" r:id="rId23" xr:uid="{00000000-0004-0000-0900-000017000000}"/>
    <hyperlink ref="M44" r:id="rId24" xr:uid="{00000000-0004-0000-0900-000018000000}"/>
    <hyperlink ref="M21" r:id="rId25" xr:uid="{00000000-0004-0000-0900-000019000000}"/>
    <hyperlink ref="M29" r:id="rId26" xr:uid="{00000000-0004-0000-0900-00001A000000}"/>
    <hyperlink ref="M39" r:id="rId27" xr:uid="{00000000-0004-0000-0900-00001C000000}"/>
    <hyperlink ref="M43" r:id="rId28" xr:uid="{00000000-0004-0000-0900-00001D000000}"/>
    <hyperlink ref="M47" r:id="rId29" xr:uid="{00000000-0004-0000-0900-00001E000000}"/>
    <hyperlink ref="M50" r:id="rId30" xr:uid="{00000000-0004-0000-0900-00001F000000}"/>
    <hyperlink ref="M51" r:id="rId31" xr:uid="{00000000-0004-0000-0900-000020000000}"/>
    <hyperlink ref="M53" r:id="rId32" xr:uid="{00000000-0004-0000-0900-000021000000}"/>
    <hyperlink ref="M55" r:id="rId33" xr:uid="{00000000-0004-0000-0900-000022000000}"/>
    <hyperlink ref="M57" r:id="rId34" xr:uid="{00000000-0004-0000-0900-000023000000}"/>
    <hyperlink ref="M58" r:id="rId35" xr:uid="{00000000-0004-0000-0900-000024000000}"/>
    <hyperlink ref="M59" r:id="rId36" xr:uid="{00000000-0004-0000-0900-000025000000}"/>
    <hyperlink ref="M92" r:id="rId37" xr:uid="{00000000-0004-0000-0900-000026000000}"/>
    <hyperlink ref="M60" r:id="rId38" xr:uid="{00000000-0004-0000-0900-000027000000}"/>
    <hyperlink ref="M61" r:id="rId39" xr:uid="{00000000-0004-0000-0900-000028000000}"/>
    <hyperlink ref="M62" r:id="rId40" xr:uid="{00000000-0004-0000-0900-000029000000}"/>
    <hyperlink ref="M63" r:id="rId41" xr:uid="{00000000-0004-0000-0900-00002A000000}"/>
    <hyperlink ref="M64" r:id="rId42" xr:uid="{00000000-0004-0000-0900-00002B000000}"/>
    <hyperlink ref="M65" r:id="rId43" xr:uid="{00000000-0004-0000-0900-00002C000000}"/>
    <hyperlink ref="M66" r:id="rId44" xr:uid="{00000000-0004-0000-0900-00002D000000}"/>
    <hyperlink ref="M67" r:id="rId45" xr:uid="{00000000-0004-0000-0900-00002E000000}"/>
    <hyperlink ref="M68" r:id="rId46" xr:uid="{00000000-0004-0000-0900-00002F000000}"/>
    <hyperlink ref="M70" r:id="rId47" xr:uid="{00000000-0004-0000-0900-000030000000}"/>
    <hyperlink ref="M71" r:id="rId48" location="document_list" xr:uid="{00000000-0004-0000-0900-000031000000}"/>
    <hyperlink ref="M72" r:id="rId49" xr:uid="{00000000-0004-0000-0900-000032000000}"/>
    <hyperlink ref="M73" r:id="rId50" xr:uid="{00000000-0004-0000-0900-000033000000}"/>
    <hyperlink ref="M74" r:id="rId51" xr:uid="{00000000-0004-0000-0900-000034000000}"/>
    <hyperlink ref="M75" r:id="rId52" xr:uid="{00000000-0004-0000-0900-000035000000}"/>
    <hyperlink ref="M77" r:id="rId53" xr:uid="{00000000-0004-0000-0900-000036000000}"/>
    <hyperlink ref="M78" r:id="rId54" xr:uid="{00000000-0004-0000-0900-000037000000}"/>
    <hyperlink ref="M79" r:id="rId55" xr:uid="{00000000-0004-0000-0900-000038000000}"/>
    <hyperlink ref="M80" r:id="rId56" xr:uid="{00000000-0004-0000-0900-000039000000}"/>
    <hyperlink ref="M81" r:id="rId57" xr:uid="{00000000-0004-0000-0900-00003A000000}"/>
    <hyperlink ref="M82" r:id="rId58" xr:uid="{00000000-0004-0000-0900-00003B000000}"/>
    <hyperlink ref="M83" r:id="rId59" xr:uid="{00000000-0004-0000-0900-00003C000000}"/>
    <hyperlink ref="M84" r:id="rId60" xr:uid="{00000000-0004-0000-0900-00003D000000}"/>
    <hyperlink ref="M85" r:id="rId61" xr:uid="{00000000-0004-0000-0900-00003E000000}"/>
    <hyperlink ref="M86" r:id="rId62" xr:uid="{00000000-0004-0000-0900-00003F000000}"/>
    <hyperlink ref="M88" r:id="rId63" xr:uid="{00000000-0004-0000-0900-000040000000}"/>
    <hyperlink ref="M89" r:id="rId64" xr:uid="{00000000-0004-0000-0900-000041000000}"/>
    <hyperlink ref="M90" r:id="rId65" xr:uid="{00000000-0004-0000-0900-000042000000}"/>
    <hyperlink ref="M91" r:id="rId66" xr:uid="{00000000-0004-0000-0900-000043000000}"/>
    <hyperlink ref="M93" r:id="rId67" xr:uid="{00000000-0004-0000-0900-000044000000}"/>
    <hyperlink ref="M94" r:id="rId68" xr:uid="{00000000-0004-0000-0900-000045000000}"/>
    <hyperlink ref="M95" r:id="rId69" location="167-2022-god" xr:uid="{00000000-0004-0000-0900-000046000000}"/>
    <hyperlink ref="M96" r:id="rId70" xr:uid="{00000000-0004-0000-0900-000047000000}"/>
    <hyperlink ref="M97" r:id="rId71" xr:uid="{00000000-0004-0000-0900-000048000000}"/>
    <hyperlink ref="M14" r:id="rId72" xr:uid="{00000000-0004-0000-0900-00004A000000}"/>
    <hyperlink ref="M35" r:id="rId73" xr:uid="{00000000-0004-0000-0900-00004B000000}"/>
    <hyperlink ref="M30" r:id="rId74" xr:uid="{00000000-0004-0000-0900-00004C000000}"/>
    <hyperlink ref="M40" r:id="rId75" xr:uid="{00000000-0004-0000-0900-00004D000000}"/>
    <hyperlink ref="M45" r:id="rId76" xr:uid="{00000000-0004-0000-0900-00004E000000}"/>
    <hyperlink ref="M48" r:id="rId77" xr:uid="{00000000-0004-0000-0900-00004F000000}"/>
    <hyperlink ref="M49" r:id="rId78" xr:uid="{00000000-0004-0000-0900-000050000000}"/>
    <hyperlink ref="M52" r:id="rId79" location="13-32-2022-god" xr:uid="{00000000-0004-0000-0900-000051000000}"/>
    <hyperlink ref="M56" r:id="rId80" xr:uid="{00000000-0004-0000-0900-000052000000}"/>
  </hyperlinks>
  <printOptions horizontalCentered="1"/>
  <pageMargins left="0.7" right="0.7" top="0.75" bottom="0.75" header="0.31496062992126" footer="0.23622047244094499"/>
  <pageSetup paperSize="9" scale="70" fitToHeight="3" orientation="landscape" r:id="rId81"/>
  <headerFooter>
    <oddFooter>&amp;C&amp;"Times New Roman,обычный"&amp;8&amp;A&amp;R&amp;P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4">
    <pageSetUpPr fitToPage="1"/>
  </sheetPr>
  <dimension ref="A1:Q123"/>
  <sheetViews>
    <sheetView zoomScaleNormal="100" zoomScaleSheetLayoutView="98" zoomScalePageLayoutView="78" workbookViewId="0">
      <pane ySplit="6" topLeftCell="A7" activePane="bottomLeft" state="frozen"/>
      <selection pane="bottomLeft" sqref="A1:N1"/>
    </sheetView>
  </sheetViews>
  <sheetFormatPr baseColWidth="10" defaultColWidth="8.83203125" defaultRowHeight="12" x14ac:dyDescent="0.15"/>
  <cols>
    <col min="1" max="1" width="22.83203125" style="2" customWidth="1"/>
    <col min="2" max="2" width="31.33203125" style="2" customWidth="1"/>
    <col min="3" max="3" width="5.83203125" style="2" customWidth="1"/>
    <col min="4" max="5" width="4.83203125" style="2" customWidth="1"/>
    <col min="6" max="6" width="5.83203125" style="5" customWidth="1"/>
    <col min="7" max="7" width="13.83203125" style="5" customWidth="1"/>
    <col min="8" max="8" width="12.83203125" style="59" customWidth="1"/>
    <col min="9" max="11" width="10.83203125" style="5" customWidth="1"/>
    <col min="12" max="14" width="15.83203125" style="2" customWidth="1"/>
    <col min="15" max="15" width="8.83203125" style="237"/>
    <col min="16" max="16384" width="8.83203125" style="2"/>
  </cols>
  <sheetData>
    <row r="1" spans="1:17" ht="30" customHeight="1" x14ac:dyDescent="0.15">
      <c r="A1" s="327" t="s">
        <v>230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</row>
    <row r="2" spans="1:17" s="16" customFormat="1" ht="28" customHeight="1" x14ac:dyDescent="0.15">
      <c r="A2" s="330" t="s">
        <v>703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238"/>
    </row>
    <row r="3" spans="1:17" ht="75" customHeight="1" x14ac:dyDescent="0.15">
      <c r="A3" s="316" t="s">
        <v>92</v>
      </c>
      <c r="B3" s="88" t="s">
        <v>190</v>
      </c>
      <c r="C3" s="317" t="s">
        <v>231</v>
      </c>
      <c r="D3" s="317"/>
      <c r="E3" s="317"/>
      <c r="F3" s="317"/>
      <c r="G3" s="316" t="s">
        <v>232</v>
      </c>
      <c r="H3" s="316" t="s">
        <v>689</v>
      </c>
      <c r="I3" s="316" t="s">
        <v>118</v>
      </c>
      <c r="J3" s="316" t="s">
        <v>233</v>
      </c>
      <c r="K3" s="316" t="s">
        <v>234</v>
      </c>
      <c r="L3" s="316" t="s">
        <v>526</v>
      </c>
      <c r="M3" s="316"/>
      <c r="N3" s="316" t="s">
        <v>97</v>
      </c>
    </row>
    <row r="4" spans="1:17" ht="30" customHeight="1" x14ac:dyDescent="0.15">
      <c r="A4" s="316"/>
      <c r="B4" s="100" t="str">
        <f>' Методика (раздел 2)'!B12</f>
        <v xml:space="preserve">Да, размещаются </v>
      </c>
      <c r="C4" s="316" t="s">
        <v>89</v>
      </c>
      <c r="D4" s="316" t="s">
        <v>116</v>
      </c>
      <c r="E4" s="316" t="s">
        <v>96</v>
      </c>
      <c r="F4" s="317" t="s">
        <v>93</v>
      </c>
      <c r="G4" s="316"/>
      <c r="H4" s="316"/>
      <c r="I4" s="316"/>
      <c r="J4" s="316"/>
      <c r="K4" s="316"/>
      <c r="L4" s="316" t="s">
        <v>183</v>
      </c>
      <c r="M4" s="316" t="s">
        <v>182</v>
      </c>
      <c r="N4" s="316"/>
    </row>
    <row r="5" spans="1:17" s="7" customFormat="1" ht="30" customHeight="1" x14ac:dyDescent="0.15">
      <c r="A5" s="316"/>
      <c r="B5" s="100" t="str">
        <f>' Методика (раздел 2)'!B13</f>
        <v>Нет, в установленные сроки не размещаются или размещаются в отдельных случаях</v>
      </c>
      <c r="C5" s="316"/>
      <c r="D5" s="316"/>
      <c r="E5" s="316"/>
      <c r="F5" s="317"/>
      <c r="G5" s="316"/>
      <c r="H5" s="316"/>
      <c r="I5" s="316"/>
      <c r="J5" s="316"/>
      <c r="K5" s="316"/>
      <c r="L5" s="316"/>
      <c r="M5" s="316"/>
      <c r="N5" s="316"/>
      <c r="O5" s="239"/>
    </row>
    <row r="6" spans="1:17" ht="15" customHeight="1" x14ac:dyDescent="0.15">
      <c r="A6" s="95" t="s">
        <v>0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</row>
    <row r="7" spans="1:17" ht="15" customHeight="1" x14ac:dyDescent="0.15">
      <c r="A7" s="101" t="s">
        <v>1</v>
      </c>
      <c r="B7" s="131" t="s">
        <v>114</v>
      </c>
      <c r="C7" s="132">
        <f>IF(B7=B$4,2,0)</f>
        <v>2</v>
      </c>
      <c r="D7" s="132"/>
      <c r="E7" s="132"/>
      <c r="F7" s="133">
        <f>C7*(1-D7)*(1-E7)</f>
        <v>2</v>
      </c>
      <c r="G7" s="92" t="s">
        <v>238</v>
      </c>
      <c r="H7" s="226">
        <v>44918</v>
      </c>
      <c r="I7" s="92" t="s">
        <v>238</v>
      </c>
      <c r="J7" s="92" t="s">
        <v>238</v>
      </c>
      <c r="K7" s="92" t="s">
        <v>238</v>
      </c>
      <c r="L7" s="131" t="s">
        <v>640</v>
      </c>
      <c r="M7" s="134" t="s">
        <v>265</v>
      </c>
      <c r="N7" s="131" t="s">
        <v>120</v>
      </c>
      <c r="O7" s="240"/>
    </row>
    <row r="8" spans="1:17" ht="15" customHeight="1" x14ac:dyDescent="0.15">
      <c r="A8" s="101" t="s">
        <v>2</v>
      </c>
      <c r="B8" s="131" t="s">
        <v>114</v>
      </c>
      <c r="C8" s="132">
        <f t="shared" ref="C8:C23" si="0">IF(B8=B$4,2,0)</f>
        <v>2</v>
      </c>
      <c r="D8" s="132"/>
      <c r="E8" s="132"/>
      <c r="F8" s="133">
        <f t="shared" ref="F8:F23" si="1">C8*(1-D8)*(1-E8)</f>
        <v>2</v>
      </c>
      <c r="G8" s="92" t="s">
        <v>238</v>
      </c>
      <c r="H8" s="226">
        <v>44917</v>
      </c>
      <c r="I8" s="92" t="s">
        <v>238</v>
      </c>
      <c r="J8" s="92" t="s">
        <v>238</v>
      </c>
      <c r="K8" s="92" t="s">
        <v>238</v>
      </c>
      <c r="L8" s="131" t="s">
        <v>640</v>
      </c>
      <c r="M8" s="134" t="s">
        <v>247</v>
      </c>
      <c r="N8" s="131" t="s">
        <v>120</v>
      </c>
      <c r="O8" s="240"/>
    </row>
    <row r="9" spans="1:17" ht="15" customHeight="1" x14ac:dyDescent="0.15">
      <c r="A9" s="101" t="s">
        <v>3</v>
      </c>
      <c r="B9" s="131" t="s">
        <v>114</v>
      </c>
      <c r="C9" s="132">
        <f t="shared" si="0"/>
        <v>2</v>
      </c>
      <c r="D9" s="132"/>
      <c r="E9" s="132"/>
      <c r="F9" s="133">
        <f t="shared" si="1"/>
        <v>2</v>
      </c>
      <c r="G9" s="92" t="s">
        <v>238</v>
      </c>
      <c r="H9" s="226">
        <v>44819</v>
      </c>
      <c r="I9" s="92" t="s">
        <v>238</v>
      </c>
      <c r="J9" s="92" t="s">
        <v>238</v>
      </c>
      <c r="K9" s="92" t="s">
        <v>238</v>
      </c>
      <c r="L9" s="131" t="s">
        <v>640</v>
      </c>
      <c r="M9" s="197" t="s">
        <v>252</v>
      </c>
      <c r="N9" s="131" t="s">
        <v>120</v>
      </c>
      <c r="O9" s="240"/>
    </row>
    <row r="10" spans="1:17" ht="15" customHeight="1" x14ac:dyDescent="0.15">
      <c r="A10" s="101" t="s">
        <v>4</v>
      </c>
      <c r="B10" s="131" t="s">
        <v>102</v>
      </c>
      <c r="C10" s="132">
        <f t="shared" si="0"/>
        <v>0</v>
      </c>
      <c r="D10" s="132"/>
      <c r="E10" s="132"/>
      <c r="F10" s="133">
        <f t="shared" si="1"/>
        <v>0</v>
      </c>
      <c r="G10" s="92" t="s">
        <v>243</v>
      </c>
      <c r="H10" s="226">
        <v>44917</v>
      </c>
      <c r="I10" s="92" t="s">
        <v>120</v>
      </c>
      <c r="J10" s="92" t="s">
        <v>120</v>
      </c>
      <c r="K10" s="92" t="s">
        <v>120</v>
      </c>
      <c r="L10" s="131" t="s">
        <v>640</v>
      </c>
      <c r="M10" s="134" t="s">
        <v>255</v>
      </c>
      <c r="N10" s="131" t="s">
        <v>661</v>
      </c>
    </row>
    <row r="11" spans="1:17" s="6" customFormat="1" ht="15" customHeight="1" x14ac:dyDescent="0.15">
      <c r="A11" s="101" t="s">
        <v>5</v>
      </c>
      <c r="B11" s="131" t="s">
        <v>114</v>
      </c>
      <c r="C11" s="132">
        <f t="shared" si="0"/>
        <v>2</v>
      </c>
      <c r="D11" s="132"/>
      <c r="E11" s="132"/>
      <c r="F11" s="133">
        <f t="shared" si="1"/>
        <v>2</v>
      </c>
      <c r="G11" s="92" t="s">
        <v>238</v>
      </c>
      <c r="H11" s="226">
        <v>44900</v>
      </c>
      <c r="I11" s="92" t="s">
        <v>238</v>
      </c>
      <c r="J11" s="92" t="s">
        <v>238</v>
      </c>
      <c r="K11" s="92" t="s">
        <v>238</v>
      </c>
      <c r="L11" s="131" t="s">
        <v>640</v>
      </c>
      <c r="M11" s="134" t="s">
        <v>497</v>
      </c>
      <c r="N11" s="131" t="s">
        <v>120</v>
      </c>
      <c r="O11" s="240"/>
    </row>
    <row r="12" spans="1:17" s="6" customFormat="1" ht="15" customHeight="1" x14ac:dyDescent="0.15">
      <c r="A12" s="101" t="s">
        <v>6</v>
      </c>
      <c r="B12" s="131" t="s">
        <v>114</v>
      </c>
      <c r="C12" s="132">
        <f t="shared" si="0"/>
        <v>2</v>
      </c>
      <c r="D12" s="132"/>
      <c r="E12" s="132"/>
      <c r="F12" s="133">
        <f t="shared" si="1"/>
        <v>2</v>
      </c>
      <c r="G12" s="92" t="s">
        <v>238</v>
      </c>
      <c r="H12" s="226">
        <v>44896</v>
      </c>
      <c r="I12" s="92" t="s">
        <v>238</v>
      </c>
      <c r="J12" s="92" t="s">
        <v>238</v>
      </c>
      <c r="K12" s="92" t="s">
        <v>238</v>
      </c>
      <c r="L12" s="131" t="s">
        <v>640</v>
      </c>
      <c r="M12" s="197" t="s">
        <v>262</v>
      </c>
      <c r="N12" s="131" t="s">
        <v>120</v>
      </c>
      <c r="O12" s="240"/>
    </row>
    <row r="13" spans="1:17" ht="15" customHeight="1" x14ac:dyDescent="0.15">
      <c r="A13" s="101" t="s">
        <v>7</v>
      </c>
      <c r="B13" s="131" t="s">
        <v>102</v>
      </c>
      <c r="C13" s="132">
        <f t="shared" si="0"/>
        <v>0</v>
      </c>
      <c r="D13" s="132"/>
      <c r="E13" s="132"/>
      <c r="F13" s="133">
        <f t="shared" si="1"/>
        <v>0</v>
      </c>
      <c r="G13" s="92" t="s">
        <v>642</v>
      </c>
      <c r="H13" s="226">
        <v>44890</v>
      </c>
      <c r="I13" s="92" t="s">
        <v>120</v>
      </c>
      <c r="J13" s="92" t="s">
        <v>120</v>
      </c>
      <c r="K13" s="92" t="s">
        <v>120</v>
      </c>
      <c r="L13" s="131" t="s">
        <v>640</v>
      </c>
      <c r="M13" s="134" t="s">
        <v>696</v>
      </c>
      <c r="N13" s="131" t="s">
        <v>702</v>
      </c>
      <c r="O13" s="237" t="s">
        <v>120</v>
      </c>
      <c r="P13" s="108"/>
      <c r="Q13" s="91"/>
    </row>
    <row r="14" spans="1:17" s="6" customFormat="1" ht="15" customHeight="1" x14ac:dyDescent="0.15">
      <c r="A14" s="101" t="s">
        <v>8</v>
      </c>
      <c r="B14" s="131" t="s">
        <v>114</v>
      </c>
      <c r="C14" s="132">
        <f t="shared" si="0"/>
        <v>2</v>
      </c>
      <c r="D14" s="132"/>
      <c r="E14" s="132"/>
      <c r="F14" s="133">
        <f t="shared" si="1"/>
        <v>2</v>
      </c>
      <c r="G14" s="92" t="s">
        <v>238</v>
      </c>
      <c r="H14" s="226">
        <v>44909</v>
      </c>
      <c r="I14" s="92" t="s">
        <v>238</v>
      </c>
      <c r="J14" s="92" t="s">
        <v>238</v>
      </c>
      <c r="K14" s="92" t="s">
        <v>238</v>
      </c>
      <c r="L14" s="131" t="s">
        <v>640</v>
      </c>
      <c r="M14" s="134" t="s">
        <v>500</v>
      </c>
      <c r="N14" s="131" t="s">
        <v>120</v>
      </c>
      <c r="O14" s="240"/>
    </row>
    <row r="15" spans="1:17" ht="15" customHeight="1" x14ac:dyDescent="0.15">
      <c r="A15" s="101" t="s">
        <v>9</v>
      </c>
      <c r="B15" s="131" t="s">
        <v>114</v>
      </c>
      <c r="C15" s="132">
        <f t="shared" si="0"/>
        <v>2</v>
      </c>
      <c r="D15" s="132"/>
      <c r="E15" s="132"/>
      <c r="F15" s="133">
        <f t="shared" si="1"/>
        <v>2</v>
      </c>
      <c r="G15" s="92" t="s">
        <v>238</v>
      </c>
      <c r="H15" s="226">
        <v>44902</v>
      </c>
      <c r="I15" s="92" t="s">
        <v>238</v>
      </c>
      <c r="J15" s="92" t="s">
        <v>238</v>
      </c>
      <c r="K15" s="92" t="s">
        <v>238</v>
      </c>
      <c r="L15" s="131" t="s">
        <v>640</v>
      </c>
      <c r="M15" s="134" t="s">
        <v>272</v>
      </c>
      <c r="N15" s="131" t="s">
        <v>120</v>
      </c>
      <c r="O15" s="240"/>
    </row>
    <row r="16" spans="1:17" ht="15" customHeight="1" x14ac:dyDescent="0.15">
      <c r="A16" s="101" t="s">
        <v>10</v>
      </c>
      <c r="B16" s="131" t="s">
        <v>114</v>
      </c>
      <c r="C16" s="132">
        <f t="shared" si="0"/>
        <v>2</v>
      </c>
      <c r="D16" s="132"/>
      <c r="E16" s="132"/>
      <c r="F16" s="133">
        <f t="shared" si="1"/>
        <v>2</v>
      </c>
      <c r="G16" s="92" t="s">
        <v>238</v>
      </c>
      <c r="H16" s="226">
        <v>44894</v>
      </c>
      <c r="I16" s="92" t="s">
        <v>238</v>
      </c>
      <c r="J16" s="92" t="s">
        <v>238</v>
      </c>
      <c r="K16" s="92" t="s">
        <v>238</v>
      </c>
      <c r="L16" s="131" t="s">
        <v>205</v>
      </c>
      <c r="M16" s="134" t="s">
        <v>277</v>
      </c>
      <c r="N16" s="131" t="s">
        <v>120</v>
      </c>
      <c r="O16" s="240"/>
    </row>
    <row r="17" spans="1:15" ht="15" customHeight="1" x14ac:dyDescent="0.15">
      <c r="A17" s="101" t="s">
        <v>11</v>
      </c>
      <c r="B17" s="131" t="s">
        <v>114</v>
      </c>
      <c r="C17" s="132">
        <f t="shared" si="0"/>
        <v>2</v>
      </c>
      <c r="D17" s="132"/>
      <c r="E17" s="132"/>
      <c r="F17" s="133">
        <f t="shared" si="1"/>
        <v>2</v>
      </c>
      <c r="G17" s="92" t="s">
        <v>238</v>
      </c>
      <c r="H17" s="226">
        <v>44897</v>
      </c>
      <c r="I17" s="92" t="s">
        <v>238</v>
      </c>
      <c r="J17" s="92" t="s">
        <v>238</v>
      </c>
      <c r="K17" s="92" t="s">
        <v>238</v>
      </c>
      <c r="L17" s="131" t="s">
        <v>640</v>
      </c>
      <c r="M17" s="134" t="s">
        <v>282</v>
      </c>
      <c r="N17" s="131" t="s">
        <v>120</v>
      </c>
      <c r="O17" s="240"/>
    </row>
    <row r="18" spans="1:15" s="9" customFormat="1" ht="15" customHeight="1" x14ac:dyDescent="0.15">
      <c r="A18" s="101" t="s">
        <v>12</v>
      </c>
      <c r="B18" s="131" t="s">
        <v>114</v>
      </c>
      <c r="C18" s="132">
        <f t="shared" si="0"/>
        <v>2</v>
      </c>
      <c r="D18" s="132"/>
      <c r="E18" s="132"/>
      <c r="F18" s="133">
        <f t="shared" si="1"/>
        <v>2</v>
      </c>
      <c r="G18" s="92" t="s">
        <v>238</v>
      </c>
      <c r="H18" s="226">
        <v>44915</v>
      </c>
      <c r="I18" s="92" t="s">
        <v>238</v>
      </c>
      <c r="J18" s="92" t="s">
        <v>238</v>
      </c>
      <c r="K18" s="92" t="s">
        <v>238</v>
      </c>
      <c r="L18" s="131" t="s">
        <v>640</v>
      </c>
      <c r="M18" s="134" t="s">
        <v>286</v>
      </c>
      <c r="N18" s="131" t="s">
        <v>120</v>
      </c>
      <c r="O18" s="240"/>
    </row>
    <row r="19" spans="1:15" ht="15" customHeight="1" x14ac:dyDescent="0.15">
      <c r="A19" s="101" t="s">
        <v>13</v>
      </c>
      <c r="B19" s="131" t="s">
        <v>114</v>
      </c>
      <c r="C19" s="132">
        <f t="shared" si="0"/>
        <v>2</v>
      </c>
      <c r="D19" s="132"/>
      <c r="E19" s="132">
        <v>0.5</v>
      </c>
      <c r="F19" s="133">
        <f t="shared" si="1"/>
        <v>1</v>
      </c>
      <c r="G19" s="92" t="s">
        <v>238</v>
      </c>
      <c r="H19" s="226">
        <v>44910</v>
      </c>
      <c r="I19" s="92" t="s">
        <v>238</v>
      </c>
      <c r="J19" s="92" t="s">
        <v>238</v>
      </c>
      <c r="K19" s="92" t="s">
        <v>243</v>
      </c>
      <c r="L19" s="131" t="s">
        <v>640</v>
      </c>
      <c r="M19" s="134" t="s">
        <v>503</v>
      </c>
      <c r="N19" s="131" t="s">
        <v>667</v>
      </c>
      <c r="O19" s="237" t="s">
        <v>120</v>
      </c>
    </row>
    <row r="20" spans="1:15" ht="15" customHeight="1" x14ac:dyDescent="0.15">
      <c r="A20" s="101" t="s">
        <v>14</v>
      </c>
      <c r="B20" s="131" t="s">
        <v>102</v>
      </c>
      <c r="C20" s="132">
        <f t="shared" si="0"/>
        <v>0</v>
      </c>
      <c r="D20" s="132"/>
      <c r="E20" s="132"/>
      <c r="F20" s="133">
        <f t="shared" si="1"/>
        <v>0</v>
      </c>
      <c r="G20" s="92" t="s">
        <v>243</v>
      </c>
      <c r="H20" s="226">
        <v>44890</v>
      </c>
      <c r="I20" s="92" t="s">
        <v>120</v>
      </c>
      <c r="J20" s="92" t="s">
        <v>120</v>
      </c>
      <c r="K20" s="92" t="s">
        <v>120</v>
      </c>
      <c r="L20" s="131" t="s">
        <v>640</v>
      </c>
      <c r="M20" s="134" t="s">
        <v>287</v>
      </c>
      <c r="N20" s="131" t="s">
        <v>661</v>
      </c>
    </row>
    <row r="21" spans="1:15" ht="15" customHeight="1" x14ac:dyDescent="0.15">
      <c r="A21" s="101" t="s">
        <v>15</v>
      </c>
      <c r="B21" s="131" t="s">
        <v>114</v>
      </c>
      <c r="C21" s="132">
        <f t="shared" si="0"/>
        <v>2</v>
      </c>
      <c r="D21" s="132"/>
      <c r="E21" s="132"/>
      <c r="F21" s="133">
        <f t="shared" si="1"/>
        <v>2</v>
      </c>
      <c r="G21" s="92" t="s">
        <v>238</v>
      </c>
      <c r="H21" s="226">
        <v>44914</v>
      </c>
      <c r="I21" s="92" t="s">
        <v>238</v>
      </c>
      <c r="J21" s="92" t="s">
        <v>238</v>
      </c>
      <c r="K21" s="92" t="s">
        <v>238</v>
      </c>
      <c r="L21" s="131" t="s">
        <v>205</v>
      </c>
      <c r="M21" s="197" t="s">
        <v>292</v>
      </c>
      <c r="N21" s="134" t="s">
        <v>120</v>
      </c>
      <c r="O21" s="240"/>
    </row>
    <row r="22" spans="1:15" ht="15" customHeight="1" x14ac:dyDescent="0.15">
      <c r="A22" s="101" t="s">
        <v>16</v>
      </c>
      <c r="B22" s="131" t="s">
        <v>114</v>
      </c>
      <c r="C22" s="132">
        <f t="shared" si="0"/>
        <v>2</v>
      </c>
      <c r="D22" s="132"/>
      <c r="E22" s="132"/>
      <c r="F22" s="133">
        <f t="shared" si="1"/>
        <v>2</v>
      </c>
      <c r="G22" s="92" t="s">
        <v>238</v>
      </c>
      <c r="H22" s="226">
        <v>44894</v>
      </c>
      <c r="I22" s="92" t="s">
        <v>238</v>
      </c>
      <c r="J22" s="92" t="s">
        <v>238</v>
      </c>
      <c r="K22" s="92" t="s">
        <v>238</v>
      </c>
      <c r="L22" s="131" t="s">
        <v>205</v>
      </c>
      <c r="M22" s="197" t="s">
        <v>296</v>
      </c>
      <c r="N22" s="134" t="s">
        <v>120</v>
      </c>
      <c r="O22" s="240"/>
    </row>
    <row r="23" spans="1:15" ht="15" customHeight="1" x14ac:dyDescent="0.15">
      <c r="A23" s="101" t="s">
        <v>17</v>
      </c>
      <c r="B23" s="131" t="s">
        <v>114</v>
      </c>
      <c r="C23" s="132">
        <f t="shared" si="0"/>
        <v>2</v>
      </c>
      <c r="D23" s="132"/>
      <c r="E23" s="132"/>
      <c r="F23" s="133">
        <f t="shared" si="1"/>
        <v>2</v>
      </c>
      <c r="G23" s="92" t="s">
        <v>238</v>
      </c>
      <c r="H23" s="226">
        <v>44918</v>
      </c>
      <c r="I23" s="92" t="s">
        <v>238</v>
      </c>
      <c r="J23" s="92" t="s">
        <v>238</v>
      </c>
      <c r="K23" s="92" t="s">
        <v>238</v>
      </c>
      <c r="L23" s="131" t="s">
        <v>640</v>
      </c>
      <c r="M23" s="197" t="s">
        <v>299</v>
      </c>
      <c r="N23" s="134" t="s">
        <v>120</v>
      </c>
      <c r="O23" s="240"/>
    </row>
    <row r="24" spans="1:15" ht="15" customHeight="1" x14ac:dyDescent="0.15">
      <c r="A24" s="101" t="s">
        <v>123</v>
      </c>
      <c r="B24" s="131" t="s">
        <v>540</v>
      </c>
      <c r="C24" s="138" t="s">
        <v>122</v>
      </c>
      <c r="D24" s="132"/>
      <c r="E24" s="132"/>
      <c r="F24" s="138" t="s">
        <v>122</v>
      </c>
      <c r="G24" s="92" t="s">
        <v>120</v>
      </c>
      <c r="H24" s="226" t="s">
        <v>120</v>
      </c>
      <c r="I24" s="92" t="s">
        <v>120</v>
      </c>
      <c r="J24" s="92" t="s">
        <v>120</v>
      </c>
      <c r="K24" s="92" t="s">
        <v>120</v>
      </c>
      <c r="L24" s="131" t="s">
        <v>120</v>
      </c>
      <c r="M24" s="131" t="s">
        <v>120</v>
      </c>
      <c r="N24" s="131" t="s">
        <v>120</v>
      </c>
      <c r="O24" s="240"/>
    </row>
    <row r="25" spans="1:15" ht="15" customHeight="1" x14ac:dyDescent="0.15">
      <c r="A25" s="95" t="s">
        <v>18</v>
      </c>
      <c r="B25" s="90"/>
      <c r="C25" s="90"/>
      <c r="D25" s="90"/>
      <c r="E25" s="90"/>
      <c r="F25" s="89"/>
      <c r="G25" s="194"/>
      <c r="H25" s="227"/>
      <c r="I25" s="228"/>
      <c r="J25" s="228"/>
      <c r="K25" s="194"/>
      <c r="L25" s="194"/>
      <c r="M25" s="194"/>
      <c r="N25" s="194"/>
      <c r="O25" s="240"/>
    </row>
    <row r="26" spans="1:15" ht="15" customHeight="1" x14ac:dyDescent="0.15">
      <c r="A26" s="101" t="s">
        <v>19</v>
      </c>
      <c r="B26" s="131" t="s">
        <v>102</v>
      </c>
      <c r="C26" s="132">
        <f t="shared" ref="C26:C36" si="2">IF(B26=B$4,2,0)</f>
        <v>0</v>
      </c>
      <c r="D26" s="132"/>
      <c r="E26" s="132"/>
      <c r="F26" s="133">
        <f>C26*(1-D26)*(1-E26)</f>
        <v>0</v>
      </c>
      <c r="G26" s="92" t="s">
        <v>243</v>
      </c>
      <c r="H26" s="226">
        <v>44914</v>
      </c>
      <c r="I26" s="92" t="s">
        <v>120</v>
      </c>
      <c r="J26" s="92" t="s">
        <v>120</v>
      </c>
      <c r="K26" s="92" t="s">
        <v>120</v>
      </c>
      <c r="L26" s="131" t="s">
        <v>640</v>
      </c>
      <c r="M26" s="134" t="s">
        <v>300</v>
      </c>
      <c r="N26" s="134" t="s">
        <v>661</v>
      </c>
    </row>
    <row r="27" spans="1:15" ht="15" customHeight="1" x14ac:dyDescent="0.15">
      <c r="A27" s="101" t="s">
        <v>20</v>
      </c>
      <c r="B27" s="131" t="s">
        <v>114</v>
      </c>
      <c r="C27" s="132">
        <f t="shared" si="2"/>
        <v>2</v>
      </c>
      <c r="D27" s="132"/>
      <c r="E27" s="132"/>
      <c r="F27" s="133">
        <f t="shared" ref="F27:F36" si="3">C27*(1-D27)*(1-E27)</f>
        <v>2</v>
      </c>
      <c r="G27" s="92" t="s">
        <v>238</v>
      </c>
      <c r="H27" s="226">
        <v>44921</v>
      </c>
      <c r="I27" s="92" t="s">
        <v>238</v>
      </c>
      <c r="J27" s="92" t="s">
        <v>238</v>
      </c>
      <c r="K27" s="92" t="s">
        <v>238</v>
      </c>
      <c r="L27" s="131" t="s">
        <v>640</v>
      </c>
      <c r="M27" s="197" t="s">
        <v>305</v>
      </c>
      <c r="N27" s="134" t="s">
        <v>120</v>
      </c>
      <c r="O27" s="240"/>
    </row>
    <row r="28" spans="1:15" ht="15" customHeight="1" x14ac:dyDescent="0.15">
      <c r="A28" s="101" t="s">
        <v>21</v>
      </c>
      <c r="B28" s="131" t="s">
        <v>114</v>
      </c>
      <c r="C28" s="132">
        <f t="shared" si="2"/>
        <v>2</v>
      </c>
      <c r="D28" s="132"/>
      <c r="E28" s="132"/>
      <c r="F28" s="133">
        <f t="shared" si="3"/>
        <v>2</v>
      </c>
      <c r="G28" s="92" t="s">
        <v>238</v>
      </c>
      <c r="H28" s="226">
        <v>44915</v>
      </c>
      <c r="I28" s="92" t="s">
        <v>238</v>
      </c>
      <c r="J28" s="92" t="s">
        <v>238</v>
      </c>
      <c r="K28" s="92" t="s">
        <v>238</v>
      </c>
      <c r="L28" s="131" t="s">
        <v>640</v>
      </c>
      <c r="M28" s="197" t="s">
        <v>307</v>
      </c>
      <c r="N28" s="134" t="s">
        <v>120</v>
      </c>
      <c r="O28" s="240"/>
    </row>
    <row r="29" spans="1:15" ht="15" customHeight="1" x14ac:dyDescent="0.15">
      <c r="A29" s="101" t="s">
        <v>22</v>
      </c>
      <c r="B29" s="131" t="s">
        <v>114</v>
      </c>
      <c r="C29" s="132">
        <f t="shared" si="2"/>
        <v>2</v>
      </c>
      <c r="D29" s="132"/>
      <c r="E29" s="132"/>
      <c r="F29" s="133">
        <f t="shared" si="3"/>
        <v>2</v>
      </c>
      <c r="G29" s="92" t="s">
        <v>238</v>
      </c>
      <c r="H29" s="226">
        <v>44902</v>
      </c>
      <c r="I29" s="92" t="s">
        <v>238</v>
      </c>
      <c r="J29" s="92" t="s">
        <v>238</v>
      </c>
      <c r="K29" s="92" t="s">
        <v>238</v>
      </c>
      <c r="L29" s="131" t="s">
        <v>640</v>
      </c>
      <c r="M29" s="134" t="s">
        <v>337</v>
      </c>
      <c r="N29" s="134" t="s">
        <v>120</v>
      </c>
      <c r="O29" s="240"/>
    </row>
    <row r="30" spans="1:15" ht="15" customHeight="1" x14ac:dyDescent="0.15">
      <c r="A30" s="101" t="s">
        <v>23</v>
      </c>
      <c r="B30" s="131" t="s">
        <v>114</v>
      </c>
      <c r="C30" s="132">
        <f t="shared" si="2"/>
        <v>2</v>
      </c>
      <c r="D30" s="132"/>
      <c r="E30" s="132"/>
      <c r="F30" s="133">
        <f t="shared" si="3"/>
        <v>2</v>
      </c>
      <c r="G30" s="92" t="s">
        <v>238</v>
      </c>
      <c r="H30" s="226">
        <v>44917</v>
      </c>
      <c r="I30" s="92" t="s">
        <v>238</v>
      </c>
      <c r="J30" s="92" t="s">
        <v>238</v>
      </c>
      <c r="K30" s="92" t="s">
        <v>238</v>
      </c>
      <c r="L30" s="131" t="s">
        <v>640</v>
      </c>
      <c r="M30" s="197" t="s">
        <v>507</v>
      </c>
      <c r="N30" s="134" t="s">
        <v>120</v>
      </c>
      <c r="O30" s="240"/>
    </row>
    <row r="31" spans="1:15" ht="15" customHeight="1" x14ac:dyDescent="0.15">
      <c r="A31" s="101" t="s">
        <v>24</v>
      </c>
      <c r="B31" s="131" t="s">
        <v>114</v>
      </c>
      <c r="C31" s="132">
        <f t="shared" si="2"/>
        <v>2</v>
      </c>
      <c r="D31" s="132"/>
      <c r="E31" s="132"/>
      <c r="F31" s="133">
        <f t="shared" si="3"/>
        <v>2</v>
      </c>
      <c r="G31" s="92" t="s">
        <v>238</v>
      </c>
      <c r="H31" s="226">
        <v>44841</v>
      </c>
      <c r="I31" s="92" t="s">
        <v>238</v>
      </c>
      <c r="J31" s="92" t="s">
        <v>238</v>
      </c>
      <c r="K31" s="92" t="s">
        <v>238</v>
      </c>
      <c r="L31" s="131" t="s">
        <v>205</v>
      </c>
      <c r="M31" s="197" t="s">
        <v>310</v>
      </c>
      <c r="N31" s="131" t="s">
        <v>120</v>
      </c>
      <c r="O31" s="240"/>
    </row>
    <row r="32" spans="1:15" ht="15" customHeight="1" x14ac:dyDescent="0.15">
      <c r="A32" s="101" t="s">
        <v>25</v>
      </c>
      <c r="B32" s="131" t="s">
        <v>102</v>
      </c>
      <c r="C32" s="132">
        <f t="shared" si="2"/>
        <v>0</v>
      </c>
      <c r="D32" s="132"/>
      <c r="E32" s="132"/>
      <c r="F32" s="133">
        <f t="shared" si="3"/>
        <v>0</v>
      </c>
      <c r="G32" s="92" t="s">
        <v>642</v>
      </c>
      <c r="H32" s="226">
        <v>44895</v>
      </c>
      <c r="I32" s="92" t="s">
        <v>120</v>
      </c>
      <c r="J32" s="92" t="s">
        <v>120</v>
      </c>
      <c r="K32" s="92" t="s">
        <v>120</v>
      </c>
      <c r="L32" s="131" t="s">
        <v>640</v>
      </c>
      <c r="M32" s="197" t="s">
        <v>314</v>
      </c>
      <c r="N32" s="131" t="s">
        <v>662</v>
      </c>
      <c r="O32" s="237" t="s">
        <v>120</v>
      </c>
    </row>
    <row r="33" spans="1:15" ht="15" customHeight="1" x14ac:dyDescent="0.15">
      <c r="A33" s="101" t="s">
        <v>26</v>
      </c>
      <c r="B33" s="131" t="s">
        <v>114</v>
      </c>
      <c r="C33" s="132">
        <f t="shared" si="2"/>
        <v>2</v>
      </c>
      <c r="D33" s="132"/>
      <c r="E33" s="132"/>
      <c r="F33" s="133">
        <f t="shared" si="3"/>
        <v>2</v>
      </c>
      <c r="G33" s="92" t="s">
        <v>238</v>
      </c>
      <c r="H33" s="226">
        <v>44915</v>
      </c>
      <c r="I33" s="92" t="s">
        <v>238</v>
      </c>
      <c r="J33" s="92" t="s">
        <v>238</v>
      </c>
      <c r="K33" s="92" t="s">
        <v>238</v>
      </c>
      <c r="L33" s="131" t="s">
        <v>640</v>
      </c>
      <c r="M33" s="134" t="s">
        <v>318</v>
      </c>
      <c r="N33" s="131" t="s">
        <v>120</v>
      </c>
      <c r="O33" s="240"/>
    </row>
    <row r="34" spans="1:15" ht="15" customHeight="1" x14ac:dyDescent="0.15">
      <c r="A34" s="101" t="s">
        <v>27</v>
      </c>
      <c r="B34" s="131" t="s">
        <v>114</v>
      </c>
      <c r="C34" s="132">
        <f t="shared" si="2"/>
        <v>2</v>
      </c>
      <c r="D34" s="132">
        <v>0.5</v>
      </c>
      <c r="E34" s="132">
        <v>0.5</v>
      </c>
      <c r="F34" s="133">
        <f t="shared" si="3"/>
        <v>0.5</v>
      </c>
      <c r="G34" s="92" t="s">
        <v>238</v>
      </c>
      <c r="H34" s="226">
        <v>44915</v>
      </c>
      <c r="I34" s="92" t="s">
        <v>238</v>
      </c>
      <c r="J34" s="92" t="s">
        <v>243</v>
      </c>
      <c r="K34" s="92" t="s">
        <v>120</v>
      </c>
      <c r="L34" s="131" t="s">
        <v>640</v>
      </c>
      <c r="M34" s="197" t="s">
        <v>723</v>
      </c>
      <c r="N34" s="131" t="s">
        <v>725</v>
      </c>
      <c r="O34" s="237" t="s">
        <v>120</v>
      </c>
    </row>
    <row r="35" spans="1:15" s="6" customFormat="1" ht="15" customHeight="1" x14ac:dyDescent="0.15">
      <c r="A35" s="101" t="s">
        <v>181</v>
      </c>
      <c r="B35" s="131" t="s">
        <v>114</v>
      </c>
      <c r="C35" s="132">
        <f t="shared" si="2"/>
        <v>2</v>
      </c>
      <c r="D35" s="132"/>
      <c r="E35" s="132"/>
      <c r="F35" s="133">
        <f t="shared" si="3"/>
        <v>2</v>
      </c>
      <c r="G35" s="92" t="s">
        <v>238</v>
      </c>
      <c r="H35" s="226">
        <v>44875</v>
      </c>
      <c r="I35" s="92" t="s">
        <v>238</v>
      </c>
      <c r="J35" s="92" t="s">
        <v>238</v>
      </c>
      <c r="K35" s="92" t="s">
        <v>238</v>
      </c>
      <c r="L35" s="131" t="s">
        <v>640</v>
      </c>
      <c r="M35" s="197" t="s">
        <v>505</v>
      </c>
      <c r="N35" s="131" t="s">
        <v>120</v>
      </c>
      <c r="O35" s="240"/>
    </row>
    <row r="36" spans="1:15" ht="15" customHeight="1" x14ac:dyDescent="0.15">
      <c r="A36" s="101" t="s">
        <v>28</v>
      </c>
      <c r="B36" s="131" t="s">
        <v>114</v>
      </c>
      <c r="C36" s="132">
        <f t="shared" si="2"/>
        <v>2</v>
      </c>
      <c r="D36" s="132"/>
      <c r="E36" s="132"/>
      <c r="F36" s="133">
        <f t="shared" si="3"/>
        <v>2</v>
      </c>
      <c r="G36" s="92" t="s">
        <v>238</v>
      </c>
      <c r="H36" s="226">
        <v>44890</v>
      </c>
      <c r="I36" s="92" t="s">
        <v>238</v>
      </c>
      <c r="J36" s="92" t="s">
        <v>238</v>
      </c>
      <c r="K36" s="92" t="s">
        <v>238</v>
      </c>
      <c r="L36" s="131" t="s">
        <v>640</v>
      </c>
      <c r="M36" s="197" t="s">
        <v>320</v>
      </c>
      <c r="N36" s="131" t="s">
        <v>120</v>
      </c>
      <c r="O36" s="240"/>
    </row>
    <row r="37" spans="1:15" ht="15" customHeight="1" x14ac:dyDescent="0.15">
      <c r="A37" s="95" t="s">
        <v>29</v>
      </c>
      <c r="B37" s="90"/>
      <c r="C37" s="90"/>
      <c r="D37" s="90"/>
      <c r="E37" s="90"/>
      <c r="F37" s="89"/>
      <c r="G37" s="194"/>
      <c r="H37" s="227"/>
      <c r="I37" s="228"/>
      <c r="J37" s="228"/>
      <c r="K37" s="194"/>
      <c r="L37" s="194"/>
      <c r="M37" s="194"/>
      <c r="N37" s="194"/>
      <c r="O37" s="240"/>
    </row>
    <row r="38" spans="1:15" ht="15" customHeight="1" x14ac:dyDescent="0.15">
      <c r="A38" s="101" t="s">
        <v>30</v>
      </c>
      <c r="B38" s="131" t="s">
        <v>114</v>
      </c>
      <c r="C38" s="132">
        <f t="shared" ref="C38:C45" si="4">IF(B38=B$4,2,0)</f>
        <v>2</v>
      </c>
      <c r="D38" s="132"/>
      <c r="E38" s="132"/>
      <c r="F38" s="133">
        <f>C38*(1-D38)*(1-E38)</f>
        <v>2</v>
      </c>
      <c r="G38" s="92" t="s">
        <v>238</v>
      </c>
      <c r="H38" s="226">
        <v>44924</v>
      </c>
      <c r="I38" s="92" t="s">
        <v>238</v>
      </c>
      <c r="J38" s="92" t="s">
        <v>238</v>
      </c>
      <c r="K38" s="92" t="s">
        <v>238</v>
      </c>
      <c r="L38" s="131" t="s">
        <v>640</v>
      </c>
      <c r="M38" s="197" t="s">
        <v>322</v>
      </c>
      <c r="N38" s="131" t="s">
        <v>120</v>
      </c>
      <c r="O38" s="240"/>
    </row>
    <row r="39" spans="1:15" s="6" customFormat="1" ht="15" customHeight="1" x14ac:dyDescent="0.15">
      <c r="A39" s="101" t="s">
        <v>31</v>
      </c>
      <c r="B39" s="131" t="s">
        <v>102</v>
      </c>
      <c r="C39" s="132">
        <f t="shared" si="4"/>
        <v>0</v>
      </c>
      <c r="D39" s="132"/>
      <c r="E39" s="132"/>
      <c r="F39" s="133">
        <f>C39*(1-D39)*(1-E39)</f>
        <v>0</v>
      </c>
      <c r="G39" s="92" t="s">
        <v>642</v>
      </c>
      <c r="H39" s="226">
        <v>44910</v>
      </c>
      <c r="I39" s="92" t="s">
        <v>120</v>
      </c>
      <c r="J39" s="92" t="s">
        <v>120</v>
      </c>
      <c r="K39" s="92" t="s">
        <v>120</v>
      </c>
      <c r="L39" s="131" t="s">
        <v>640</v>
      </c>
      <c r="M39" s="197" t="s">
        <v>346</v>
      </c>
      <c r="N39" s="131" t="s">
        <v>663</v>
      </c>
      <c r="O39" s="237" t="s">
        <v>120</v>
      </c>
    </row>
    <row r="40" spans="1:15" ht="15" customHeight="1" x14ac:dyDescent="0.15">
      <c r="A40" s="101" t="s">
        <v>91</v>
      </c>
      <c r="B40" s="131" t="s">
        <v>114</v>
      </c>
      <c r="C40" s="132">
        <f t="shared" si="4"/>
        <v>2</v>
      </c>
      <c r="D40" s="132"/>
      <c r="E40" s="132">
        <v>0.5</v>
      </c>
      <c r="F40" s="133">
        <f t="shared" ref="F40:F45" si="5">C40*(1-D40)*(1-E40)</f>
        <v>1</v>
      </c>
      <c r="G40" s="92" t="s">
        <v>238</v>
      </c>
      <c r="H40" s="226">
        <v>44917</v>
      </c>
      <c r="I40" s="92" t="s">
        <v>238</v>
      </c>
      <c r="J40" s="92" t="s">
        <v>238</v>
      </c>
      <c r="K40" s="92" t="s">
        <v>238</v>
      </c>
      <c r="L40" s="131" t="s">
        <v>640</v>
      </c>
      <c r="M40" s="197" t="s">
        <v>349</v>
      </c>
      <c r="N40" s="131" t="s">
        <v>668</v>
      </c>
      <c r="O40" s="237" t="s">
        <v>120</v>
      </c>
    </row>
    <row r="41" spans="1:15" ht="15" customHeight="1" x14ac:dyDescent="0.15">
      <c r="A41" s="101" t="s">
        <v>32</v>
      </c>
      <c r="B41" s="131" t="s">
        <v>114</v>
      </c>
      <c r="C41" s="132">
        <f t="shared" si="4"/>
        <v>2</v>
      </c>
      <c r="D41" s="132"/>
      <c r="E41" s="132"/>
      <c r="F41" s="133">
        <f t="shared" si="5"/>
        <v>2</v>
      </c>
      <c r="G41" s="92" t="s">
        <v>238</v>
      </c>
      <c r="H41" s="226">
        <v>44873</v>
      </c>
      <c r="I41" s="92" t="s">
        <v>238</v>
      </c>
      <c r="J41" s="92" t="s">
        <v>238</v>
      </c>
      <c r="K41" s="92" t="s">
        <v>238</v>
      </c>
      <c r="L41" s="131" t="s">
        <v>640</v>
      </c>
      <c r="M41" s="197" t="s">
        <v>324</v>
      </c>
      <c r="N41" s="131" t="s">
        <v>120</v>
      </c>
      <c r="O41" s="240"/>
    </row>
    <row r="42" spans="1:15" ht="15" customHeight="1" x14ac:dyDescent="0.15">
      <c r="A42" s="101" t="s">
        <v>33</v>
      </c>
      <c r="B42" s="131" t="s">
        <v>114</v>
      </c>
      <c r="C42" s="132">
        <f t="shared" si="4"/>
        <v>2</v>
      </c>
      <c r="D42" s="132"/>
      <c r="E42" s="132">
        <v>0.5</v>
      </c>
      <c r="F42" s="133">
        <f t="shared" si="5"/>
        <v>1</v>
      </c>
      <c r="G42" s="92" t="s">
        <v>238</v>
      </c>
      <c r="H42" s="226">
        <v>44881</v>
      </c>
      <c r="I42" s="92" t="s">
        <v>238</v>
      </c>
      <c r="J42" s="92" t="s">
        <v>243</v>
      </c>
      <c r="K42" s="92" t="s">
        <v>120</v>
      </c>
      <c r="L42" s="131" t="s">
        <v>640</v>
      </c>
      <c r="M42" s="134" t="s">
        <v>327</v>
      </c>
      <c r="N42" s="131" t="s">
        <v>669</v>
      </c>
      <c r="O42" s="237" t="s">
        <v>120</v>
      </c>
    </row>
    <row r="43" spans="1:15" ht="15" customHeight="1" x14ac:dyDescent="0.15">
      <c r="A43" s="101" t="s">
        <v>34</v>
      </c>
      <c r="B43" s="131" t="s">
        <v>114</v>
      </c>
      <c r="C43" s="132">
        <f t="shared" si="4"/>
        <v>2</v>
      </c>
      <c r="D43" s="132"/>
      <c r="E43" s="132"/>
      <c r="F43" s="133">
        <f t="shared" si="5"/>
        <v>2</v>
      </c>
      <c r="G43" s="92" t="s">
        <v>238</v>
      </c>
      <c r="H43" s="226">
        <v>44922</v>
      </c>
      <c r="I43" s="92" t="s">
        <v>238</v>
      </c>
      <c r="J43" s="92" t="s">
        <v>238</v>
      </c>
      <c r="K43" s="92" t="s">
        <v>238</v>
      </c>
      <c r="L43" s="131" t="s">
        <v>640</v>
      </c>
      <c r="M43" s="197" t="s">
        <v>355</v>
      </c>
      <c r="N43" s="131" t="s">
        <v>120</v>
      </c>
      <c r="O43" s="240"/>
    </row>
    <row r="44" spans="1:15" ht="15" customHeight="1" x14ac:dyDescent="0.15">
      <c r="A44" s="101" t="s">
        <v>35</v>
      </c>
      <c r="B44" s="131" t="s">
        <v>114</v>
      </c>
      <c r="C44" s="132">
        <f t="shared" si="4"/>
        <v>2</v>
      </c>
      <c r="D44" s="132"/>
      <c r="E44" s="132"/>
      <c r="F44" s="133">
        <f t="shared" si="5"/>
        <v>2</v>
      </c>
      <c r="G44" s="92" t="s">
        <v>238</v>
      </c>
      <c r="H44" s="226">
        <v>44910</v>
      </c>
      <c r="I44" s="92" t="s">
        <v>238</v>
      </c>
      <c r="J44" s="92" t="s">
        <v>238</v>
      </c>
      <c r="K44" s="92" t="s">
        <v>238</v>
      </c>
      <c r="L44" s="131" t="s">
        <v>640</v>
      </c>
      <c r="M44" s="197" t="s">
        <v>333</v>
      </c>
      <c r="N44" s="131" t="s">
        <v>120</v>
      </c>
      <c r="O44" s="240"/>
    </row>
    <row r="45" spans="1:15" ht="15" customHeight="1" x14ac:dyDescent="0.15">
      <c r="A45" s="101" t="s">
        <v>144</v>
      </c>
      <c r="B45" s="131" t="s">
        <v>114</v>
      </c>
      <c r="C45" s="132">
        <f t="shared" si="4"/>
        <v>2</v>
      </c>
      <c r="D45" s="132"/>
      <c r="E45" s="132">
        <v>0.5</v>
      </c>
      <c r="F45" s="133">
        <f t="shared" si="5"/>
        <v>1</v>
      </c>
      <c r="G45" s="92" t="s">
        <v>238</v>
      </c>
      <c r="H45" s="226">
        <v>44812</v>
      </c>
      <c r="I45" s="92" t="s">
        <v>243</v>
      </c>
      <c r="J45" s="92" t="s">
        <v>243</v>
      </c>
      <c r="K45" s="92" t="s">
        <v>120</v>
      </c>
      <c r="L45" s="131" t="s">
        <v>205</v>
      </c>
      <c r="M45" s="197" t="s">
        <v>510</v>
      </c>
      <c r="N45" s="131" t="s">
        <v>670</v>
      </c>
      <c r="O45" s="237" t="s">
        <v>120</v>
      </c>
    </row>
    <row r="46" spans="1:15" ht="15" customHeight="1" x14ac:dyDescent="0.15">
      <c r="A46" s="95" t="s">
        <v>36</v>
      </c>
      <c r="B46" s="90"/>
      <c r="C46" s="90"/>
      <c r="D46" s="90"/>
      <c r="E46" s="90"/>
      <c r="F46" s="89"/>
      <c r="G46" s="194"/>
      <c r="H46" s="227"/>
      <c r="I46" s="228"/>
      <c r="J46" s="228"/>
      <c r="K46" s="194"/>
      <c r="L46" s="194"/>
      <c r="M46" s="194"/>
      <c r="N46" s="194"/>
      <c r="O46" s="240"/>
    </row>
    <row r="47" spans="1:15" ht="15" customHeight="1" x14ac:dyDescent="0.15">
      <c r="A47" s="101" t="s">
        <v>37</v>
      </c>
      <c r="B47" s="131" t="s">
        <v>102</v>
      </c>
      <c r="C47" s="132">
        <f t="shared" ref="C47:C53" si="6">IF(B47=B$4,2,0)</f>
        <v>0</v>
      </c>
      <c r="D47" s="132"/>
      <c r="E47" s="132"/>
      <c r="F47" s="133">
        <f>C47*(1-D47)*(1-E47)</f>
        <v>0</v>
      </c>
      <c r="G47" s="92" t="s">
        <v>243</v>
      </c>
      <c r="H47" s="226">
        <v>44922</v>
      </c>
      <c r="I47" s="92" t="s">
        <v>120</v>
      </c>
      <c r="J47" s="92" t="s">
        <v>120</v>
      </c>
      <c r="K47" s="92" t="s">
        <v>120</v>
      </c>
      <c r="L47" s="131" t="s">
        <v>640</v>
      </c>
      <c r="M47" s="134" t="s">
        <v>361</v>
      </c>
      <c r="N47" s="131" t="s">
        <v>673</v>
      </c>
      <c r="O47" s="237" t="s">
        <v>120</v>
      </c>
    </row>
    <row r="48" spans="1:15" ht="15" customHeight="1" x14ac:dyDescent="0.15">
      <c r="A48" s="101" t="s">
        <v>38</v>
      </c>
      <c r="B48" s="131" t="s">
        <v>102</v>
      </c>
      <c r="C48" s="132">
        <f t="shared" si="6"/>
        <v>0</v>
      </c>
      <c r="D48" s="132"/>
      <c r="E48" s="132"/>
      <c r="F48" s="133">
        <f t="shared" ref="F48:F53" si="7">C48*(1-D48)*(1-E48)</f>
        <v>0</v>
      </c>
      <c r="G48" s="92" t="s">
        <v>243</v>
      </c>
      <c r="H48" s="226">
        <v>44925</v>
      </c>
      <c r="I48" s="92" t="s">
        <v>120</v>
      </c>
      <c r="J48" s="92" t="s">
        <v>120</v>
      </c>
      <c r="K48" s="92" t="s">
        <v>120</v>
      </c>
      <c r="L48" s="131" t="s">
        <v>640</v>
      </c>
      <c r="M48" s="197" t="s">
        <v>511</v>
      </c>
      <c r="N48" s="134" t="s">
        <v>661</v>
      </c>
    </row>
    <row r="49" spans="1:15" ht="15" customHeight="1" x14ac:dyDescent="0.15">
      <c r="A49" s="101" t="s">
        <v>39</v>
      </c>
      <c r="B49" s="131" t="s">
        <v>114</v>
      </c>
      <c r="C49" s="132">
        <f t="shared" si="6"/>
        <v>2</v>
      </c>
      <c r="D49" s="132"/>
      <c r="E49" s="132"/>
      <c r="F49" s="133">
        <f t="shared" si="7"/>
        <v>2</v>
      </c>
      <c r="G49" s="92" t="s">
        <v>238</v>
      </c>
      <c r="H49" s="226">
        <v>44896</v>
      </c>
      <c r="I49" s="92" t="s">
        <v>238</v>
      </c>
      <c r="J49" s="92" t="s">
        <v>238</v>
      </c>
      <c r="K49" s="92" t="s">
        <v>238</v>
      </c>
      <c r="L49" s="131" t="s">
        <v>640</v>
      </c>
      <c r="M49" s="197" t="s">
        <v>514</v>
      </c>
      <c r="N49" s="131" t="s">
        <v>120</v>
      </c>
      <c r="O49" s="240"/>
    </row>
    <row r="50" spans="1:15" ht="15" customHeight="1" x14ac:dyDescent="0.15">
      <c r="A50" s="101" t="s">
        <v>40</v>
      </c>
      <c r="B50" s="131" t="s">
        <v>102</v>
      </c>
      <c r="C50" s="132">
        <f t="shared" si="6"/>
        <v>0</v>
      </c>
      <c r="D50" s="132"/>
      <c r="E50" s="132"/>
      <c r="F50" s="133">
        <f t="shared" si="7"/>
        <v>0</v>
      </c>
      <c r="G50" s="92" t="s">
        <v>243</v>
      </c>
      <c r="H50" s="226">
        <v>44924</v>
      </c>
      <c r="I50" s="92" t="s">
        <v>120</v>
      </c>
      <c r="J50" s="92" t="s">
        <v>120</v>
      </c>
      <c r="K50" s="92" t="s">
        <v>120</v>
      </c>
      <c r="L50" s="131" t="s">
        <v>640</v>
      </c>
      <c r="M50" s="134" t="s">
        <v>366</v>
      </c>
      <c r="N50" s="131" t="s">
        <v>661</v>
      </c>
    </row>
    <row r="51" spans="1:15" ht="15" customHeight="1" x14ac:dyDescent="0.15">
      <c r="A51" s="101" t="s">
        <v>204</v>
      </c>
      <c r="B51" s="131" t="s">
        <v>102</v>
      </c>
      <c r="C51" s="132">
        <f t="shared" si="6"/>
        <v>0</v>
      </c>
      <c r="D51" s="132"/>
      <c r="E51" s="132"/>
      <c r="F51" s="133">
        <f t="shared" si="7"/>
        <v>0</v>
      </c>
      <c r="G51" s="92" t="s">
        <v>243</v>
      </c>
      <c r="H51" s="226">
        <v>44908</v>
      </c>
      <c r="I51" s="92" t="s">
        <v>120</v>
      </c>
      <c r="J51" s="92" t="s">
        <v>120</v>
      </c>
      <c r="K51" s="92" t="s">
        <v>120</v>
      </c>
      <c r="L51" s="131" t="s">
        <v>640</v>
      </c>
      <c r="M51" s="197" t="s">
        <v>368</v>
      </c>
      <c r="N51" s="131" t="s">
        <v>661</v>
      </c>
    </row>
    <row r="52" spans="1:15" ht="15" customHeight="1" x14ac:dyDescent="0.15">
      <c r="A52" s="101" t="s">
        <v>41</v>
      </c>
      <c r="B52" s="131" t="s">
        <v>102</v>
      </c>
      <c r="C52" s="132">
        <f t="shared" si="6"/>
        <v>0</v>
      </c>
      <c r="D52" s="132"/>
      <c r="E52" s="132"/>
      <c r="F52" s="133">
        <f t="shared" si="7"/>
        <v>0</v>
      </c>
      <c r="G52" s="92" t="s">
        <v>243</v>
      </c>
      <c r="H52" s="226">
        <v>44914</v>
      </c>
      <c r="I52" s="92" t="s">
        <v>120</v>
      </c>
      <c r="J52" s="92" t="s">
        <v>120</v>
      </c>
      <c r="K52" s="92" t="s">
        <v>120</v>
      </c>
      <c r="L52" s="131" t="s">
        <v>205</v>
      </c>
      <c r="M52" s="197" t="s">
        <v>515</v>
      </c>
      <c r="N52" s="131" t="s">
        <v>661</v>
      </c>
    </row>
    <row r="53" spans="1:15" ht="15" customHeight="1" x14ac:dyDescent="0.15">
      <c r="A53" s="101" t="s">
        <v>42</v>
      </c>
      <c r="B53" s="131" t="s">
        <v>114</v>
      </c>
      <c r="C53" s="132">
        <f t="shared" si="6"/>
        <v>2</v>
      </c>
      <c r="D53" s="132"/>
      <c r="E53" s="132"/>
      <c r="F53" s="133">
        <f t="shared" si="7"/>
        <v>2</v>
      </c>
      <c r="G53" s="92" t="s">
        <v>238</v>
      </c>
      <c r="H53" s="226">
        <v>44901</v>
      </c>
      <c r="I53" s="92" t="s">
        <v>238</v>
      </c>
      <c r="J53" s="92" t="s">
        <v>238</v>
      </c>
      <c r="K53" s="92" t="s">
        <v>238</v>
      </c>
      <c r="L53" s="131" t="s">
        <v>205</v>
      </c>
      <c r="M53" s="134" t="s">
        <v>370</v>
      </c>
      <c r="N53" s="131" t="s">
        <v>120</v>
      </c>
      <c r="O53" s="240"/>
    </row>
    <row r="54" spans="1:15" ht="15" customHeight="1" x14ac:dyDescent="0.15">
      <c r="A54" s="95" t="s">
        <v>43</v>
      </c>
      <c r="B54" s="90"/>
      <c r="C54" s="90"/>
      <c r="D54" s="90"/>
      <c r="E54" s="90"/>
      <c r="F54" s="89"/>
      <c r="G54" s="194"/>
      <c r="H54" s="227"/>
      <c r="I54" s="228"/>
      <c r="J54" s="228"/>
      <c r="K54" s="194"/>
      <c r="L54" s="194"/>
      <c r="M54" s="194"/>
      <c r="N54" s="194"/>
      <c r="O54" s="240"/>
    </row>
    <row r="55" spans="1:15" ht="15" customHeight="1" x14ac:dyDescent="0.15">
      <c r="A55" s="101" t="s">
        <v>44</v>
      </c>
      <c r="B55" s="131" t="s">
        <v>114</v>
      </c>
      <c r="C55" s="132">
        <f t="shared" ref="C55:C98" si="8">IF(B55=B$4,2,0)</f>
        <v>2</v>
      </c>
      <c r="D55" s="132"/>
      <c r="E55" s="132"/>
      <c r="F55" s="133">
        <f t="shared" ref="F55:F68" si="9">C55*(1-D55)*(1-E55)</f>
        <v>2</v>
      </c>
      <c r="G55" s="92" t="s">
        <v>238</v>
      </c>
      <c r="H55" s="226">
        <v>44827</v>
      </c>
      <c r="I55" s="92" t="s">
        <v>238</v>
      </c>
      <c r="J55" s="92" t="s">
        <v>238</v>
      </c>
      <c r="K55" s="92" t="s">
        <v>238</v>
      </c>
      <c r="L55" s="131" t="s">
        <v>640</v>
      </c>
      <c r="M55" s="197" t="s">
        <v>372</v>
      </c>
      <c r="N55" s="131" t="s">
        <v>120</v>
      </c>
      <c r="O55" s="240"/>
    </row>
    <row r="56" spans="1:15" ht="15" customHeight="1" x14ac:dyDescent="0.15">
      <c r="A56" s="101" t="s">
        <v>732</v>
      </c>
      <c r="B56" s="131" t="s">
        <v>114</v>
      </c>
      <c r="C56" s="132">
        <f t="shared" si="8"/>
        <v>2</v>
      </c>
      <c r="D56" s="132"/>
      <c r="E56" s="132"/>
      <c r="F56" s="133">
        <f t="shared" si="9"/>
        <v>2</v>
      </c>
      <c r="G56" s="92" t="s">
        <v>238</v>
      </c>
      <c r="H56" s="226">
        <v>44769</v>
      </c>
      <c r="I56" s="92" t="s">
        <v>238</v>
      </c>
      <c r="J56" s="92" t="s">
        <v>238</v>
      </c>
      <c r="K56" s="92" t="s">
        <v>238</v>
      </c>
      <c r="L56" s="131" t="s">
        <v>640</v>
      </c>
      <c r="M56" s="134" t="s">
        <v>519</v>
      </c>
      <c r="N56" s="131" t="s">
        <v>120</v>
      </c>
      <c r="O56" s="240"/>
    </row>
    <row r="57" spans="1:15" ht="15" customHeight="1" x14ac:dyDescent="0.15">
      <c r="A57" s="101" t="s">
        <v>45</v>
      </c>
      <c r="B57" s="131" t="s">
        <v>102</v>
      </c>
      <c r="C57" s="132">
        <f t="shared" si="8"/>
        <v>0</v>
      </c>
      <c r="D57" s="132"/>
      <c r="E57" s="132"/>
      <c r="F57" s="133">
        <f t="shared" si="9"/>
        <v>0</v>
      </c>
      <c r="G57" s="92" t="s">
        <v>243</v>
      </c>
      <c r="H57" s="226">
        <v>44900</v>
      </c>
      <c r="I57" s="92" t="s">
        <v>120</v>
      </c>
      <c r="J57" s="92" t="s">
        <v>120</v>
      </c>
      <c r="K57" s="92" t="s">
        <v>120</v>
      </c>
      <c r="L57" s="131" t="s">
        <v>640</v>
      </c>
      <c r="M57" s="134" t="s">
        <v>375</v>
      </c>
      <c r="N57" s="131" t="s">
        <v>661</v>
      </c>
    </row>
    <row r="58" spans="1:15" ht="15" customHeight="1" x14ac:dyDescent="0.15">
      <c r="A58" s="101" t="s">
        <v>46</v>
      </c>
      <c r="B58" s="131" t="s">
        <v>114</v>
      </c>
      <c r="C58" s="132">
        <f>IF(B58=B$4,2,0)</f>
        <v>2</v>
      </c>
      <c r="D58" s="132"/>
      <c r="E58" s="132"/>
      <c r="F58" s="133">
        <f t="shared" si="9"/>
        <v>2</v>
      </c>
      <c r="G58" s="92" t="s">
        <v>238</v>
      </c>
      <c r="H58" s="226">
        <v>44918</v>
      </c>
      <c r="I58" s="92" t="s">
        <v>238</v>
      </c>
      <c r="J58" s="92" t="s">
        <v>238</v>
      </c>
      <c r="K58" s="92" t="s">
        <v>238</v>
      </c>
      <c r="L58" s="131" t="s">
        <v>640</v>
      </c>
      <c r="M58" s="134" t="s">
        <v>377</v>
      </c>
      <c r="N58" s="131" t="s">
        <v>120</v>
      </c>
      <c r="O58" s="240"/>
    </row>
    <row r="59" spans="1:15" ht="15" customHeight="1" x14ac:dyDescent="0.15">
      <c r="A59" s="101" t="s">
        <v>47</v>
      </c>
      <c r="B59" s="131" t="s">
        <v>114</v>
      </c>
      <c r="C59" s="132">
        <f t="shared" si="8"/>
        <v>2</v>
      </c>
      <c r="D59" s="132"/>
      <c r="E59" s="132"/>
      <c r="F59" s="133">
        <f t="shared" si="9"/>
        <v>2</v>
      </c>
      <c r="G59" s="92" t="s">
        <v>238</v>
      </c>
      <c r="H59" s="226">
        <v>44918</v>
      </c>
      <c r="I59" s="92" t="s">
        <v>238</v>
      </c>
      <c r="J59" s="92" t="s">
        <v>238</v>
      </c>
      <c r="K59" s="92" t="s">
        <v>238</v>
      </c>
      <c r="L59" s="131" t="s">
        <v>640</v>
      </c>
      <c r="M59" s="197" t="s">
        <v>379</v>
      </c>
      <c r="N59" s="131" t="s">
        <v>120</v>
      </c>
      <c r="O59" s="240"/>
    </row>
    <row r="60" spans="1:15" ht="15" customHeight="1" x14ac:dyDescent="0.15">
      <c r="A60" s="101" t="s">
        <v>731</v>
      </c>
      <c r="B60" s="131" t="s">
        <v>114</v>
      </c>
      <c r="C60" s="132">
        <f t="shared" si="8"/>
        <v>2</v>
      </c>
      <c r="D60" s="132"/>
      <c r="E60" s="132"/>
      <c r="F60" s="133">
        <f t="shared" si="9"/>
        <v>2</v>
      </c>
      <c r="G60" s="92" t="s">
        <v>238</v>
      </c>
      <c r="H60" s="226">
        <v>44862</v>
      </c>
      <c r="I60" s="92" t="s">
        <v>238</v>
      </c>
      <c r="J60" s="92" t="s">
        <v>238</v>
      </c>
      <c r="K60" s="92" t="s">
        <v>238</v>
      </c>
      <c r="L60" s="131" t="s">
        <v>205</v>
      </c>
      <c r="M60" s="134" t="s">
        <v>385</v>
      </c>
      <c r="N60" s="131" t="s">
        <v>120</v>
      </c>
      <c r="O60" s="240"/>
    </row>
    <row r="61" spans="1:15" ht="15" customHeight="1" x14ac:dyDescent="0.15">
      <c r="A61" s="101" t="s">
        <v>49</v>
      </c>
      <c r="B61" s="131" t="s">
        <v>102</v>
      </c>
      <c r="C61" s="132">
        <f t="shared" si="8"/>
        <v>0</v>
      </c>
      <c r="D61" s="132"/>
      <c r="E61" s="132"/>
      <c r="F61" s="133">
        <f t="shared" si="9"/>
        <v>0</v>
      </c>
      <c r="G61" s="92" t="s">
        <v>642</v>
      </c>
      <c r="H61" s="226">
        <v>44837</v>
      </c>
      <c r="I61" s="92" t="s">
        <v>120</v>
      </c>
      <c r="J61" s="92" t="s">
        <v>120</v>
      </c>
      <c r="K61" s="92" t="s">
        <v>120</v>
      </c>
      <c r="L61" s="131" t="s">
        <v>640</v>
      </c>
      <c r="M61" s="197" t="s">
        <v>387</v>
      </c>
      <c r="N61" s="131" t="s">
        <v>727</v>
      </c>
      <c r="O61" s="237" t="s">
        <v>120</v>
      </c>
    </row>
    <row r="62" spans="1:15" ht="15" customHeight="1" x14ac:dyDescent="0.15">
      <c r="A62" s="101" t="s">
        <v>50</v>
      </c>
      <c r="B62" s="131" t="s">
        <v>114</v>
      </c>
      <c r="C62" s="132">
        <f t="shared" si="8"/>
        <v>2</v>
      </c>
      <c r="D62" s="132"/>
      <c r="E62" s="132"/>
      <c r="F62" s="133">
        <f t="shared" si="9"/>
        <v>2</v>
      </c>
      <c r="G62" s="92" t="s">
        <v>238</v>
      </c>
      <c r="H62" s="226">
        <v>44910</v>
      </c>
      <c r="I62" s="92" t="s">
        <v>238</v>
      </c>
      <c r="J62" s="92" t="s">
        <v>238</v>
      </c>
      <c r="K62" s="92" t="s">
        <v>238</v>
      </c>
      <c r="L62" s="131" t="s">
        <v>640</v>
      </c>
      <c r="M62" s="197" t="s">
        <v>390</v>
      </c>
      <c r="N62" s="131" t="s">
        <v>120</v>
      </c>
      <c r="O62" s="240"/>
    </row>
    <row r="63" spans="1:15" ht="15" customHeight="1" x14ac:dyDescent="0.15">
      <c r="A63" s="101" t="s">
        <v>180</v>
      </c>
      <c r="B63" s="131" t="s">
        <v>114</v>
      </c>
      <c r="C63" s="132">
        <f t="shared" si="8"/>
        <v>2</v>
      </c>
      <c r="D63" s="132"/>
      <c r="E63" s="132"/>
      <c r="F63" s="133">
        <f t="shared" si="9"/>
        <v>2</v>
      </c>
      <c r="G63" s="92" t="s">
        <v>238</v>
      </c>
      <c r="H63" s="226">
        <v>44910</v>
      </c>
      <c r="I63" s="92" t="s">
        <v>238</v>
      </c>
      <c r="J63" s="92" t="s">
        <v>238</v>
      </c>
      <c r="K63" s="92" t="s">
        <v>238</v>
      </c>
      <c r="L63" s="131" t="s">
        <v>640</v>
      </c>
      <c r="M63" s="197" t="s">
        <v>392</v>
      </c>
      <c r="N63" s="131" t="s">
        <v>120</v>
      </c>
      <c r="O63" s="240"/>
    </row>
    <row r="64" spans="1:15" ht="15" customHeight="1" x14ac:dyDescent="0.15">
      <c r="A64" s="101" t="s">
        <v>52</v>
      </c>
      <c r="B64" s="131" t="s">
        <v>114</v>
      </c>
      <c r="C64" s="132">
        <f t="shared" si="8"/>
        <v>2</v>
      </c>
      <c r="D64" s="132"/>
      <c r="E64" s="132"/>
      <c r="F64" s="133">
        <f t="shared" si="9"/>
        <v>2</v>
      </c>
      <c r="G64" s="92" t="s">
        <v>238</v>
      </c>
      <c r="H64" s="226">
        <v>44910</v>
      </c>
      <c r="I64" s="92" t="s">
        <v>238</v>
      </c>
      <c r="J64" s="92" t="s">
        <v>238</v>
      </c>
      <c r="K64" s="92" t="s">
        <v>238</v>
      </c>
      <c r="L64" s="131" t="s">
        <v>640</v>
      </c>
      <c r="M64" s="197" t="s">
        <v>394</v>
      </c>
      <c r="N64" s="131" t="s">
        <v>120</v>
      </c>
      <c r="O64" s="240"/>
    </row>
    <row r="65" spans="1:15" ht="15" customHeight="1" x14ac:dyDescent="0.15">
      <c r="A65" s="101" t="s">
        <v>53</v>
      </c>
      <c r="B65" s="131" t="s">
        <v>102</v>
      </c>
      <c r="C65" s="132">
        <f t="shared" si="8"/>
        <v>0</v>
      </c>
      <c r="D65" s="132"/>
      <c r="E65" s="132"/>
      <c r="F65" s="133">
        <f t="shared" si="9"/>
        <v>0</v>
      </c>
      <c r="G65" s="92" t="s">
        <v>642</v>
      </c>
      <c r="H65" s="226">
        <v>44911</v>
      </c>
      <c r="I65" s="92" t="s">
        <v>120</v>
      </c>
      <c r="J65" s="92" t="s">
        <v>120</v>
      </c>
      <c r="K65" s="92" t="s">
        <v>120</v>
      </c>
      <c r="L65" s="131" t="s">
        <v>640</v>
      </c>
      <c r="M65" s="197" t="s">
        <v>399</v>
      </c>
      <c r="N65" s="131" t="s">
        <v>710</v>
      </c>
      <c r="O65" s="237" t="s">
        <v>120</v>
      </c>
    </row>
    <row r="66" spans="1:15" ht="15" customHeight="1" x14ac:dyDescent="0.15">
      <c r="A66" s="101" t="s">
        <v>54</v>
      </c>
      <c r="B66" s="131" t="s">
        <v>114</v>
      </c>
      <c r="C66" s="132">
        <f t="shared" si="8"/>
        <v>2</v>
      </c>
      <c r="D66" s="132"/>
      <c r="E66" s="132">
        <v>0.5</v>
      </c>
      <c r="F66" s="133">
        <f t="shared" si="9"/>
        <v>1</v>
      </c>
      <c r="G66" s="92" t="s">
        <v>238</v>
      </c>
      <c r="H66" s="226">
        <v>44883</v>
      </c>
      <c r="I66" s="92" t="s">
        <v>238</v>
      </c>
      <c r="J66" s="92" t="s">
        <v>243</v>
      </c>
      <c r="K66" s="92" t="s">
        <v>120</v>
      </c>
      <c r="L66" s="131" t="s">
        <v>640</v>
      </c>
      <c r="M66" s="134" t="s">
        <v>404</v>
      </c>
      <c r="N66" s="131" t="s">
        <v>669</v>
      </c>
      <c r="O66" s="237" t="s">
        <v>120</v>
      </c>
    </row>
    <row r="67" spans="1:15" ht="15" customHeight="1" x14ac:dyDescent="0.15">
      <c r="A67" s="101" t="s">
        <v>55</v>
      </c>
      <c r="B67" s="131" t="s">
        <v>114</v>
      </c>
      <c r="C67" s="132">
        <f t="shared" si="8"/>
        <v>2</v>
      </c>
      <c r="D67" s="132"/>
      <c r="E67" s="132"/>
      <c r="F67" s="133">
        <f t="shared" si="9"/>
        <v>2</v>
      </c>
      <c r="G67" s="92" t="s">
        <v>238</v>
      </c>
      <c r="H67" s="226">
        <v>44921</v>
      </c>
      <c r="I67" s="92" t="s">
        <v>238</v>
      </c>
      <c r="J67" s="92" t="s">
        <v>238</v>
      </c>
      <c r="K67" s="92" t="s">
        <v>238</v>
      </c>
      <c r="L67" s="131" t="s">
        <v>205</v>
      </c>
      <c r="M67" s="197" t="s">
        <v>408</v>
      </c>
      <c r="N67" s="131" t="s">
        <v>120</v>
      </c>
      <c r="O67" s="240"/>
    </row>
    <row r="68" spans="1:15" ht="15" customHeight="1" x14ac:dyDescent="0.15">
      <c r="A68" s="101" t="s">
        <v>56</v>
      </c>
      <c r="B68" s="131" t="s">
        <v>114</v>
      </c>
      <c r="C68" s="132">
        <f t="shared" si="8"/>
        <v>2</v>
      </c>
      <c r="D68" s="132"/>
      <c r="E68" s="132">
        <v>0.5</v>
      </c>
      <c r="F68" s="133">
        <f t="shared" si="9"/>
        <v>1</v>
      </c>
      <c r="G68" s="92" t="s">
        <v>238</v>
      </c>
      <c r="H68" s="226">
        <v>44911</v>
      </c>
      <c r="I68" s="92" t="s">
        <v>238</v>
      </c>
      <c r="J68" s="92" t="s">
        <v>243</v>
      </c>
      <c r="K68" s="92" t="s">
        <v>120</v>
      </c>
      <c r="L68" s="131" t="s">
        <v>205</v>
      </c>
      <c r="M68" s="197" t="s">
        <v>410</v>
      </c>
      <c r="N68" s="131" t="s">
        <v>669</v>
      </c>
      <c r="O68" s="237" t="s">
        <v>120</v>
      </c>
    </row>
    <row r="69" spans="1:15" ht="15" customHeight="1" x14ac:dyDescent="0.15">
      <c r="A69" s="95" t="s">
        <v>57</v>
      </c>
      <c r="B69" s="194"/>
      <c r="C69" s="90"/>
      <c r="D69" s="90"/>
      <c r="E69" s="90"/>
      <c r="F69" s="89"/>
      <c r="G69" s="194"/>
      <c r="H69" s="227"/>
      <c r="I69" s="228"/>
      <c r="J69" s="228"/>
      <c r="K69" s="194"/>
      <c r="L69" s="194"/>
      <c r="M69" s="194"/>
      <c r="N69" s="194"/>
      <c r="O69" s="240"/>
    </row>
    <row r="70" spans="1:15" s="6" customFormat="1" ht="15" customHeight="1" x14ac:dyDescent="0.15">
      <c r="A70" s="101" t="s">
        <v>58</v>
      </c>
      <c r="B70" s="131" t="s">
        <v>102</v>
      </c>
      <c r="C70" s="132">
        <f>IF(B70=B$4,2,0)</f>
        <v>0</v>
      </c>
      <c r="D70" s="132"/>
      <c r="E70" s="132"/>
      <c r="F70" s="133">
        <f t="shared" ref="F70:F75" si="10">C70*(1-D70)*(1-E70)</f>
        <v>0</v>
      </c>
      <c r="G70" s="92" t="s">
        <v>243</v>
      </c>
      <c r="H70" s="226">
        <v>44923</v>
      </c>
      <c r="I70" s="92" t="s">
        <v>120</v>
      </c>
      <c r="J70" s="92" t="s">
        <v>120</v>
      </c>
      <c r="K70" s="92" t="s">
        <v>120</v>
      </c>
      <c r="L70" s="131" t="s">
        <v>640</v>
      </c>
      <c r="M70" s="134" t="s">
        <v>416</v>
      </c>
      <c r="N70" s="131" t="s">
        <v>661</v>
      </c>
      <c r="O70" s="237"/>
    </row>
    <row r="71" spans="1:15" ht="15" customHeight="1" x14ac:dyDescent="0.15">
      <c r="A71" s="101" t="s">
        <v>59</v>
      </c>
      <c r="B71" s="131" t="s">
        <v>114</v>
      </c>
      <c r="C71" s="132">
        <f t="shared" si="8"/>
        <v>2</v>
      </c>
      <c r="D71" s="132"/>
      <c r="E71" s="132"/>
      <c r="F71" s="133">
        <f t="shared" si="10"/>
        <v>2</v>
      </c>
      <c r="G71" s="92" t="s">
        <v>238</v>
      </c>
      <c r="H71" s="226">
        <v>44915</v>
      </c>
      <c r="I71" s="92" t="s">
        <v>238</v>
      </c>
      <c r="J71" s="92" t="s">
        <v>238</v>
      </c>
      <c r="K71" s="92" t="s">
        <v>238</v>
      </c>
      <c r="L71" s="131" t="s">
        <v>640</v>
      </c>
      <c r="M71" s="134" t="s">
        <v>417</v>
      </c>
      <c r="N71" s="131" t="s">
        <v>120</v>
      </c>
      <c r="O71" s="240"/>
    </row>
    <row r="72" spans="1:15" s="6" customFormat="1" ht="15" customHeight="1" x14ac:dyDescent="0.15">
      <c r="A72" s="101" t="s">
        <v>60</v>
      </c>
      <c r="B72" s="131" t="s">
        <v>114</v>
      </c>
      <c r="C72" s="132">
        <f t="shared" si="8"/>
        <v>2</v>
      </c>
      <c r="D72" s="132"/>
      <c r="E72" s="132"/>
      <c r="F72" s="133">
        <f t="shared" si="10"/>
        <v>2</v>
      </c>
      <c r="G72" s="92" t="s">
        <v>238</v>
      </c>
      <c r="H72" s="226">
        <v>44914</v>
      </c>
      <c r="I72" s="92" t="s">
        <v>238</v>
      </c>
      <c r="J72" s="92" t="s">
        <v>238</v>
      </c>
      <c r="K72" s="92" t="s">
        <v>238</v>
      </c>
      <c r="L72" s="131" t="s">
        <v>640</v>
      </c>
      <c r="M72" s="197" t="s">
        <v>421</v>
      </c>
      <c r="N72" s="131" t="s">
        <v>120</v>
      </c>
      <c r="O72" s="240"/>
    </row>
    <row r="73" spans="1:15" ht="15" customHeight="1" x14ac:dyDescent="0.15">
      <c r="A73" s="101" t="s">
        <v>61</v>
      </c>
      <c r="B73" s="131" t="s">
        <v>114</v>
      </c>
      <c r="C73" s="132">
        <f t="shared" si="8"/>
        <v>2</v>
      </c>
      <c r="D73" s="132"/>
      <c r="E73" s="132"/>
      <c r="F73" s="133">
        <f t="shared" si="10"/>
        <v>2</v>
      </c>
      <c r="G73" s="92" t="s">
        <v>238</v>
      </c>
      <c r="H73" s="226">
        <v>44918</v>
      </c>
      <c r="I73" s="92" t="s">
        <v>238</v>
      </c>
      <c r="J73" s="92" t="s">
        <v>238</v>
      </c>
      <c r="K73" s="92" t="s">
        <v>238</v>
      </c>
      <c r="L73" s="131" t="s">
        <v>640</v>
      </c>
      <c r="M73" s="197" t="s">
        <v>423</v>
      </c>
      <c r="N73" s="131" t="s">
        <v>120</v>
      </c>
      <c r="O73" s="240"/>
    </row>
    <row r="74" spans="1:15" ht="15" customHeight="1" x14ac:dyDescent="0.15">
      <c r="A74" s="101" t="s">
        <v>203</v>
      </c>
      <c r="B74" s="131" t="s">
        <v>114</v>
      </c>
      <c r="C74" s="132">
        <f t="shared" si="8"/>
        <v>2</v>
      </c>
      <c r="D74" s="132"/>
      <c r="E74" s="132"/>
      <c r="F74" s="133">
        <f t="shared" si="10"/>
        <v>2</v>
      </c>
      <c r="G74" s="92" t="s">
        <v>238</v>
      </c>
      <c r="H74" s="226">
        <v>44916</v>
      </c>
      <c r="I74" s="92" t="s">
        <v>238</v>
      </c>
      <c r="J74" s="92" t="s">
        <v>238</v>
      </c>
      <c r="K74" s="92" t="s">
        <v>238</v>
      </c>
      <c r="L74" s="131" t="s">
        <v>640</v>
      </c>
      <c r="M74" s="197" t="s">
        <v>426</v>
      </c>
      <c r="N74" s="131" t="s">
        <v>120</v>
      </c>
      <c r="O74" s="240"/>
    </row>
    <row r="75" spans="1:15" ht="15" customHeight="1" x14ac:dyDescent="0.15">
      <c r="A75" s="101" t="s">
        <v>62</v>
      </c>
      <c r="B75" s="131" t="s">
        <v>114</v>
      </c>
      <c r="C75" s="132">
        <f t="shared" si="8"/>
        <v>2</v>
      </c>
      <c r="D75" s="132"/>
      <c r="E75" s="132"/>
      <c r="F75" s="133">
        <f t="shared" si="10"/>
        <v>2</v>
      </c>
      <c r="G75" s="92" t="s">
        <v>238</v>
      </c>
      <c r="H75" s="226">
        <v>44910</v>
      </c>
      <c r="I75" s="92" t="s">
        <v>238</v>
      </c>
      <c r="J75" s="92" t="s">
        <v>238</v>
      </c>
      <c r="K75" s="92" t="s">
        <v>238</v>
      </c>
      <c r="L75" s="131" t="s">
        <v>640</v>
      </c>
      <c r="M75" s="197" t="s">
        <v>430</v>
      </c>
      <c r="N75" s="131" t="s">
        <v>120</v>
      </c>
      <c r="O75" s="240"/>
    </row>
    <row r="76" spans="1:15" ht="15" customHeight="1" x14ac:dyDescent="0.15">
      <c r="A76" s="95" t="s">
        <v>63</v>
      </c>
      <c r="B76" s="194"/>
      <c r="C76" s="90"/>
      <c r="D76" s="90"/>
      <c r="E76" s="90"/>
      <c r="F76" s="89"/>
      <c r="G76" s="194"/>
      <c r="H76" s="227"/>
      <c r="I76" s="228"/>
      <c r="J76" s="228"/>
      <c r="K76" s="194"/>
      <c r="L76" s="194"/>
      <c r="M76" s="194"/>
      <c r="N76" s="194"/>
      <c r="O76" s="240"/>
    </row>
    <row r="77" spans="1:15" ht="15" customHeight="1" x14ac:dyDescent="0.15">
      <c r="A77" s="101" t="s">
        <v>64</v>
      </c>
      <c r="B77" s="131" t="s">
        <v>102</v>
      </c>
      <c r="C77" s="132">
        <f t="shared" si="8"/>
        <v>0</v>
      </c>
      <c r="D77" s="132"/>
      <c r="E77" s="132"/>
      <c r="F77" s="133">
        <f>C77*(1-D77)*(1-E77)</f>
        <v>0</v>
      </c>
      <c r="G77" s="92" t="s">
        <v>642</v>
      </c>
      <c r="H77" s="226">
        <v>44915</v>
      </c>
      <c r="I77" s="92" t="s">
        <v>120</v>
      </c>
      <c r="J77" s="92" t="s">
        <v>120</v>
      </c>
      <c r="K77" s="92" t="s">
        <v>120</v>
      </c>
      <c r="L77" s="131" t="s">
        <v>640</v>
      </c>
      <c r="M77" s="197" t="s">
        <v>432</v>
      </c>
      <c r="N77" s="131" t="s">
        <v>664</v>
      </c>
      <c r="O77" s="237" t="s">
        <v>120</v>
      </c>
    </row>
    <row r="78" spans="1:15" ht="15" customHeight="1" x14ac:dyDescent="0.15">
      <c r="A78" s="101" t="s">
        <v>66</v>
      </c>
      <c r="B78" s="131" t="s">
        <v>114</v>
      </c>
      <c r="C78" s="132">
        <f t="shared" si="8"/>
        <v>2</v>
      </c>
      <c r="D78" s="132"/>
      <c r="E78" s="132"/>
      <c r="F78" s="133">
        <f t="shared" ref="F78:F86" si="11">C78*(1-D78)*(1-E78)</f>
        <v>2</v>
      </c>
      <c r="G78" s="92" t="s">
        <v>238</v>
      </c>
      <c r="H78" s="226">
        <v>44921</v>
      </c>
      <c r="I78" s="92" t="s">
        <v>238</v>
      </c>
      <c r="J78" s="92" t="s">
        <v>238</v>
      </c>
      <c r="K78" s="92" t="s">
        <v>238</v>
      </c>
      <c r="L78" s="131" t="s">
        <v>640</v>
      </c>
      <c r="M78" s="197" t="s">
        <v>433</v>
      </c>
      <c r="N78" s="131" t="s">
        <v>120</v>
      </c>
      <c r="O78" s="240"/>
    </row>
    <row r="79" spans="1:15" s="6" customFormat="1" ht="15" customHeight="1" x14ac:dyDescent="0.15">
      <c r="A79" s="101" t="s">
        <v>67</v>
      </c>
      <c r="B79" s="131" t="s">
        <v>114</v>
      </c>
      <c r="C79" s="132">
        <f t="shared" si="8"/>
        <v>2</v>
      </c>
      <c r="D79" s="132"/>
      <c r="E79" s="132"/>
      <c r="F79" s="133">
        <f>C79*(1-D79)*(1-E79)</f>
        <v>2</v>
      </c>
      <c r="G79" s="92" t="s">
        <v>238</v>
      </c>
      <c r="H79" s="226">
        <v>44867</v>
      </c>
      <c r="I79" s="92" t="s">
        <v>238</v>
      </c>
      <c r="J79" s="92" t="s">
        <v>238</v>
      </c>
      <c r="K79" s="92" t="s">
        <v>238</v>
      </c>
      <c r="L79" s="131" t="s">
        <v>640</v>
      </c>
      <c r="M79" s="197" t="s">
        <v>436</v>
      </c>
      <c r="N79" s="131" t="s">
        <v>120</v>
      </c>
      <c r="O79" s="240"/>
    </row>
    <row r="80" spans="1:15" ht="15" customHeight="1" x14ac:dyDescent="0.15">
      <c r="A80" s="101" t="s">
        <v>68</v>
      </c>
      <c r="B80" s="131" t="s">
        <v>114</v>
      </c>
      <c r="C80" s="132">
        <f t="shared" si="8"/>
        <v>2</v>
      </c>
      <c r="D80" s="132"/>
      <c r="E80" s="132"/>
      <c r="F80" s="133">
        <f t="shared" si="11"/>
        <v>2</v>
      </c>
      <c r="G80" s="92" t="s">
        <v>238</v>
      </c>
      <c r="H80" s="226">
        <v>44866</v>
      </c>
      <c r="I80" s="92" t="s">
        <v>238</v>
      </c>
      <c r="J80" s="92" t="s">
        <v>238</v>
      </c>
      <c r="K80" s="92" t="s">
        <v>238</v>
      </c>
      <c r="L80" s="131" t="s">
        <v>640</v>
      </c>
      <c r="M80" s="134" t="s">
        <v>439</v>
      </c>
      <c r="N80" s="131" t="s">
        <v>120</v>
      </c>
      <c r="O80" s="240"/>
    </row>
    <row r="81" spans="1:15" ht="15" customHeight="1" x14ac:dyDescent="0.15">
      <c r="A81" s="101" t="s">
        <v>70</v>
      </c>
      <c r="B81" s="131" t="s">
        <v>114</v>
      </c>
      <c r="C81" s="132">
        <f t="shared" si="8"/>
        <v>2</v>
      </c>
      <c r="D81" s="132"/>
      <c r="E81" s="132"/>
      <c r="F81" s="133">
        <f t="shared" si="11"/>
        <v>2</v>
      </c>
      <c r="G81" s="92" t="s">
        <v>238</v>
      </c>
      <c r="H81" s="226">
        <v>44840</v>
      </c>
      <c r="I81" s="92" t="s">
        <v>238</v>
      </c>
      <c r="J81" s="92" t="s">
        <v>238</v>
      </c>
      <c r="K81" s="92" t="s">
        <v>238</v>
      </c>
      <c r="L81" s="131" t="s">
        <v>640</v>
      </c>
      <c r="M81" s="197" t="s">
        <v>441</v>
      </c>
      <c r="N81" s="131" t="s">
        <v>120</v>
      </c>
      <c r="O81" s="240"/>
    </row>
    <row r="82" spans="1:15" ht="15" customHeight="1" x14ac:dyDescent="0.15">
      <c r="A82" s="101" t="s">
        <v>71</v>
      </c>
      <c r="B82" s="131" t="s">
        <v>114</v>
      </c>
      <c r="C82" s="132">
        <f t="shared" si="8"/>
        <v>2</v>
      </c>
      <c r="D82" s="132"/>
      <c r="E82" s="132"/>
      <c r="F82" s="133">
        <f t="shared" si="11"/>
        <v>2</v>
      </c>
      <c r="G82" s="92" t="s">
        <v>238</v>
      </c>
      <c r="H82" s="226">
        <v>44901</v>
      </c>
      <c r="I82" s="92" t="s">
        <v>238</v>
      </c>
      <c r="J82" s="92" t="s">
        <v>238</v>
      </c>
      <c r="K82" s="92" t="s">
        <v>238</v>
      </c>
      <c r="L82" s="131" t="s">
        <v>640</v>
      </c>
      <c r="M82" s="197" t="s">
        <v>443</v>
      </c>
      <c r="N82" s="131" t="s">
        <v>120</v>
      </c>
      <c r="O82" s="240"/>
    </row>
    <row r="83" spans="1:15" ht="15" customHeight="1" x14ac:dyDescent="0.15">
      <c r="A83" s="101" t="s">
        <v>121</v>
      </c>
      <c r="B83" s="131" t="s">
        <v>114</v>
      </c>
      <c r="C83" s="132">
        <f t="shared" si="8"/>
        <v>2</v>
      </c>
      <c r="D83" s="132"/>
      <c r="E83" s="132"/>
      <c r="F83" s="133">
        <f t="shared" si="11"/>
        <v>2</v>
      </c>
      <c r="G83" s="92" t="s">
        <v>238</v>
      </c>
      <c r="H83" s="226">
        <v>44895</v>
      </c>
      <c r="I83" s="92" t="s">
        <v>238</v>
      </c>
      <c r="J83" s="92" t="s">
        <v>238</v>
      </c>
      <c r="K83" s="92" t="s">
        <v>238</v>
      </c>
      <c r="L83" s="131" t="s">
        <v>640</v>
      </c>
      <c r="M83" s="134" t="s">
        <v>447</v>
      </c>
      <c r="N83" s="131" t="s">
        <v>120</v>
      </c>
      <c r="O83" s="240"/>
    </row>
    <row r="84" spans="1:15" ht="15" customHeight="1" x14ac:dyDescent="0.15">
      <c r="A84" s="101" t="s">
        <v>72</v>
      </c>
      <c r="B84" s="131" t="s">
        <v>114</v>
      </c>
      <c r="C84" s="132">
        <f t="shared" si="8"/>
        <v>2</v>
      </c>
      <c r="D84" s="132"/>
      <c r="E84" s="132"/>
      <c r="F84" s="133">
        <f t="shared" si="11"/>
        <v>2</v>
      </c>
      <c r="G84" s="92" t="s">
        <v>238</v>
      </c>
      <c r="H84" s="226">
        <v>44839</v>
      </c>
      <c r="I84" s="92" t="s">
        <v>238</v>
      </c>
      <c r="J84" s="92" t="s">
        <v>238</v>
      </c>
      <c r="K84" s="92" t="s">
        <v>238</v>
      </c>
      <c r="L84" s="131" t="s">
        <v>640</v>
      </c>
      <c r="M84" s="197" t="s">
        <v>449</v>
      </c>
      <c r="N84" s="131" t="s">
        <v>120</v>
      </c>
      <c r="O84" s="240"/>
    </row>
    <row r="85" spans="1:15" ht="15" customHeight="1" x14ac:dyDescent="0.15">
      <c r="A85" s="101" t="s">
        <v>73</v>
      </c>
      <c r="B85" s="131" t="s">
        <v>114</v>
      </c>
      <c r="C85" s="132">
        <f t="shared" si="8"/>
        <v>2</v>
      </c>
      <c r="D85" s="132"/>
      <c r="E85" s="132"/>
      <c r="F85" s="133">
        <f t="shared" si="11"/>
        <v>2</v>
      </c>
      <c r="G85" s="92" t="s">
        <v>238</v>
      </c>
      <c r="H85" s="226">
        <v>44760</v>
      </c>
      <c r="I85" s="92" t="s">
        <v>238</v>
      </c>
      <c r="J85" s="92" t="s">
        <v>238</v>
      </c>
      <c r="K85" s="92" t="s">
        <v>238</v>
      </c>
      <c r="L85" s="131" t="s">
        <v>640</v>
      </c>
      <c r="M85" s="134" t="s">
        <v>452</v>
      </c>
      <c r="N85" s="131" t="s">
        <v>120</v>
      </c>
      <c r="O85" s="240"/>
    </row>
    <row r="86" spans="1:15" ht="15" customHeight="1" x14ac:dyDescent="0.15">
      <c r="A86" s="101" t="s">
        <v>74</v>
      </c>
      <c r="B86" s="131" t="s">
        <v>102</v>
      </c>
      <c r="C86" s="132">
        <f t="shared" si="8"/>
        <v>0</v>
      </c>
      <c r="D86" s="132"/>
      <c r="E86" s="132"/>
      <c r="F86" s="133">
        <f t="shared" si="11"/>
        <v>0</v>
      </c>
      <c r="G86" s="92" t="s">
        <v>243</v>
      </c>
      <c r="H86" s="226">
        <v>44754</v>
      </c>
      <c r="I86" s="92" t="s">
        <v>120</v>
      </c>
      <c r="J86" s="92" t="s">
        <v>120</v>
      </c>
      <c r="K86" s="92" t="s">
        <v>120</v>
      </c>
      <c r="L86" s="131" t="s">
        <v>640</v>
      </c>
      <c r="M86" s="134" t="s">
        <v>457</v>
      </c>
      <c r="N86" s="131" t="s">
        <v>661</v>
      </c>
    </row>
    <row r="87" spans="1:15" ht="15" customHeight="1" x14ac:dyDescent="0.15">
      <c r="A87" s="95" t="s">
        <v>75</v>
      </c>
      <c r="B87" s="194"/>
      <c r="C87" s="90"/>
      <c r="D87" s="90"/>
      <c r="E87" s="90"/>
      <c r="F87" s="89"/>
      <c r="G87" s="194"/>
      <c r="H87" s="227"/>
      <c r="I87" s="228"/>
      <c r="J87" s="228"/>
      <c r="K87" s="194"/>
      <c r="L87" s="194"/>
      <c r="M87" s="194"/>
      <c r="N87" s="194"/>
      <c r="O87" s="240"/>
    </row>
    <row r="88" spans="1:15" ht="15" customHeight="1" x14ac:dyDescent="0.15">
      <c r="A88" s="101" t="s">
        <v>65</v>
      </c>
      <c r="B88" s="131" t="s">
        <v>114</v>
      </c>
      <c r="C88" s="132">
        <f>IF(B88=B$4,2,0)</f>
        <v>2</v>
      </c>
      <c r="D88" s="132"/>
      <c r="E88" s="132"/>
      <c r="F88" s="133">
        <f>C88*(1-D88)*(1-E88)</f>
        <v>2</v>
      </c>
      <c r="G88" s="92" t="s">
        <v>238</v>
      </c>
      <c r="H88" s="226">
        <v>44910</v>
      </c>
      <c r="I88" s="92" t="s">
        <v>238</v>
      </c>
      <c r="J88" s="92" t="s">
        <v>238</v>
      </c>
      <c r="K88" s="92" t="s">
        <v>238</v>
      </c>
      <c r="L88" s="131" t="s">
        <v>205</v>
      </c>
      <c r="M88" s="134" t="s">
        <v>463</v>
      </c>
      <c r="N88" s="131" t="s">
        <v>120</v>
      </c>
      <c r="O88" s="240"/>
    </row>
    <row r="89" spans="1:15" ht="15" customHeight="1" x14ac:dyDescent="0.15">
      <c r="A89" s="101" t="s">
        <v>76</v>
      </c>
      <c r="B89" s="131" t="s">
        <v>114</v>
      </c>
      <c r="C89" s="132">
        <f>IF(B89=B$4,2,0)</f>
        <v>2</v>
      </c>
      <c r="D89" s="132"/>
      <c r="E89" s="132"/>
      <c r="F89" s="133">
        <f t="shared" ref="F89:F98" si="12">C89*(1-D89)*(1-E89)</f>
        <v>2</v>
      </c>
      <c r="G89" s="92" t="s">
        <v>238</v>
      </c>
      <c r="H89" s="226">
        <v>44889</v>
      </c>
      <c r="I89" s="92" t="s">
        <v>238</v>
      </c>
      <c r="J89" s="92" t="s">
        <v>238</v>
      </c>
      <c r="K89" s="92" t="s">
        <v>238</v>
      </c>
      <c r="L89" s="131" t="s">
        <v>640</v>
      </c>
      <c r="M89" s="197" t="s">
        <v>466</v>
      </c>
      <c r="N89" s="131" t="s">
        <v>120</v>
      </c>
      <c r="O89" s="240"/>
    </row>
    <row r="90" spans="1:15" ht="15" customHeight="1" x14ac:dyDescent="0.15">
      <c r="A90" s="101" t="s">
        <v>69</v>
      </c>
      <c r="B90" s="131" t="s">
        <v>114</v>
      </c>
      <c r="C90" s="132">
        <f>IF(B90=B$4,2,0)</f>
        <v>2</v>
      </c>
      <c r="D90" s="132"/>
      <c r="E90" s="132"/>
      <c r="F90" s="133">
        <f t="shared" si="12"/>
        <v>2</v>
      </c>
      <c r="G90" s="92" t="s">
        <v>238</v>
      </c>
      <c r="H90" s="226">
        <v>44916</v>
      </c>
      <c r="I90" s="92" t="s">
        <v>238</v>
      </c>
      <c r="J90" s="92" t="s">
        <v>238</v>
      </c>
      <c r="K90" s="92" t="s">
        <v>238</v>
      </c>
      <c r="L90" s="131" t="s">
        <v>205</v>
      </c>
      <c r="M90" s="197" t="s">
        <v>471</v>
      </c>
      <c r="N90" s="131" t="s">
        <v>120</v>
      </c>
      <c r="O90" s="240"/>
    </row>
    <row r="91" spans="1:15" ht="15" customHeight="1" x14ac:dyDescent="0.15">
      <c r="A91" s="101" t="s">
        <v>77</v>
      </c>
      <c r="B91" s="131" t="s">
        <v>114</v>
      </c>
      <c r="C91" s="132">
        <f t="shared" si="8"/>
        <v>2</v>
      </c>
      <c r="D91" s="132"/>
      <c r="E91" s="132"/>
      <c r="F91" s="133">
        <f t="shared" si="12"/>
        <v>2</v>
      </c>
      <c r="G91" s="92" t="s">
        <v>238</v>
      </c>
      <c r="H91" s="226">
        <v>44908</v>
      </c>
      <c r="I91" s="92" t="s">
        <v>238</v>
      </c>
      <c r="J91" s="92" t="s">
        <v>238</v>
      </c>
      <c r="K91" s="92" t="s">
        <v>238</v>
      </c>
      <c r="L91" s="131" t="s">
        <v>640</v>
      </c>
      <c r="M91" s="197" t="s">
        <v>473</v>
      </c>
      <c r="N91" s="131" t="s">
        <v>120</v>
      </c>
      <c r="O91" s="240"/>
    </row>
    <row r="92" spans="1:15" ht="15" customHeight="1" x14ac:dyDescent="0.15">
      <c r="A92" s="101" t="s">
        <v>78</v>
      </c>
      <c r="B92" s="131" t="s">
        <v>114</v>
      </c>
      <c r="C92" s="132">
        <f t="shared" si="8"/>
        <v>2</v>
      </c>
      <c r="D92" s="132"/>
      <c r="E92" s="132"/>
      <c r="F92" s="133">
        <f t="shared" si="12"/>
        <v>2</v>
      </c>
      <c r="G92" s="92" t="s">
        <v>238</v>
      </c>
      <c r="H92" s="226">
        <v>44921</v>
      </c>
      <c r="I92" s="92" t="s">
        <v>238</v>
      </c>
      <c r="J92" s="92" t="s">
        <v>238</v>
      </c>
      <c r="K92" s="92" t="s">
        <v>238</v>
      </c>
      <c r="L92" s="131" t="s">
        <v>205</v>
      </c>
      <c r="M92" s="134" t="s">
        <v>237</v>
      </c>
      <c r="N92" s="131" t="s">
        <v>120</v>
      </c>
      <c r="O92" s="240"/>
    </row>
    <row r="93" spans="1:15" ht="15" customHeight="1" x14ac:dyDescent="0.15">
      <c r="A93" s="101" t="s">
        <v>79</v>
      </c>
      <c r="B93" s="131" t="s">
        <v>114</v>
      </c>
      <c r="C93" s="132">
        <f t="shared" si="8"/>
        <v>2</v>
      </c>
      <c r="D93" s="132"/>
      <c r="E93" s="132"/>
      <c r="F93" s="133">
        <f t="shared" si="12"/>
        <v>2</v>
      </c>
      <c r="G93" s="92" t="s">
        <v>238</v>
      </c>
      <c r="H93" s="226">
        <v>44823</v>
      </c>
      <c r="I93" s="92" t="s">
        <v>238</v>
      </c>
      <c r="J93" s="92" t="s">
        <v>238</v>
      </c>
      <c r="K93" s="92" t="s">
        <v>238</v>
      </c>
      <c r="L93" s="131" t="s">
        <v>640</v>
      </c>
      <c r="M93" s="134" t="s">
        <v>478</v>
      </c>
      <c r="N93" s="131" t="s">
        <v>120</v>
      </c>
      <c r="O93" s="240"/>
    </row>
    <row r="94" spans="1:15" ht="15" customHeight="1" x14ac:dyDescent="0.15">
      <c r="A94" s="101" t="s">
        <v>80</v>
      </c>
      <c r="B94" s="131" t="s">
        <v>114</v>
      </c>
      <c r="C94" s="132">
        <f t="shared" si="8"/>
        <v>2</v>
      </c>
      <c r="D94" s="132"/>
      <c r="E94" s="132"/>
      <c r="F94" s="133">
        <f t="shared" si="12"/>
        <v>2</v>
      </c>
      <c r="G94" s="92" t="s">
        <v>238</v>
      </c>
      <c r="H94" s="226">
        <v>44907</v>
      </c>
      <c r="I94" s="92" t="s">
        <v>238</v>
      </c>
      <c r="J94" s="92" t="s">
        <v>238</v>
      </c>
      <c r="K94" s="92" t="s">
        <v>238</v>
      </c>
      <c r="L94" s="131" t="s">
        <v>640</v>
      </c>
      <c r="M94" s="134" t="s">
        <v>484</v>
      </c>
      <c r="N94" s="131" t="s">
        <v>120</v>
      </c>
      <c r="O94" s="240"/>
    </row>
    <row r="95" spans="1:15" s="6" customFormat="1" ht="15" customHeight="1" x14ac:dyDescent="0.15">
      <c r="A95" s="101" t="s">
        <v>81</v>
      </c>
      <c r="B95" s="131" t="s">
        <v>102</v>
      </c>
      <c r="C95" s="132">
        <f t="shared" si="8"/>
        <v>0</v>
      </c>
      <c r="D95" s="132"/>
      <c r="E95" s="132"/>
      <c r="F95" s="133">
        <f t="shared" si="12"/>
        <v>0</v>
      </c>
      <c r="G95" s="92" t="s">
        <v>642</v>
      </c>
      <c r="H95" s="226">
        <v>44924</v>
      </c>
      <c r="I95" s="92" t="s">
        <v>120</v>
      </c>
      <c r="J95" s="92" t="s">
        <v>120</v>
      </c>
      <c r="K95" s="92" t="s">
        <v>120</v>
      </c>
      <c r="L95" s="131" t="s">
        <v>205</v>
      </c>
      <c r="M95" s="134" t="s">
        <v>489</v>
      </c>
      <c r="N95" s="131" t="s">
        <v>665</v>
      </c>
      <c r="O95" s="237" t="s">
        <v>120</v>
      </c>
    </row>
    <row r="96" spans="1:15" ht="15" customHeight="1" x14ac:dyDescent="0.15">
      <c r="A96" s="101" t="s">
        <v>82</v>
      </c>
      <c r="B96" s="131" t="s">
        <v>114</v>
      </c>
      <c r="C96" s="132">
        <f t="shared" si="8"/>
        <v>2</v>
      </c>
      <c r="D96" s="132"/>
      <c r="E96" s="132"/>
      <c r="F96" s="133">
        <f t="shared" si="12"/>
        <v>2</v>
      </c>
      <c r="G96" s="92" t="s">
        <v>238</v>
      </c>
      <c r="H96" s="226">
        <v>44911</v>
      </c>
      <c r="I96" s="92" t="s">
        <v>238</v>
      </c>
      <c r="J96" s="92" t="s">
        <v>238</v>
      </c>
      <c r="K96" s="92" t="s">
        <v>238</v>
      </c>
      <c r="L96" s="131" t="s">
        <v>205</v>
      </c>
      <c r="M96" s="197" t="s">
        <v>492</v>
      </c>
      <c r="N96" s="131" t="s">
        <v>120</v>
      </c>
      <c r="O96" s="240"/>
    </row>
    <row r="97" spans="1:15" ht="15" customHeight="1" x14ac:dyDescent="0.15">
      <c r="A97" s="101" t="s">
        <v>83</v>
      </c>
      <c r="B97" s="131" t="s">
        <v>102</v>
      </c>
      <c r="C97" s="132">
        <f t="shared" si="8"/>
        <v>0</v>
      </c>
      <c r="D97" s="132"/>
      <c r="E97" s="132"/>
      <c r="F97" s="133">
        <f t="shared" si="12"/>
        <v>0</v>
      </c>
      <c r="G97" s="92" t="s">
        <v>243</v>
      </c>
      <c r="H97" s="226">
        <v>44914</v>
      </c>
      <c r="I97" s="92" t="s">
        <v>120</v>
      </c>
      <c r="J97" s="92" t="s">
        <v>120</v>
      </c>
      <c r="K97" s="92" t="s">
        <v>120</v>
      </c>
      <c r="L97" s="131" t="s">
        <v>640</v>
      </c>
      <c r="M97" s="197" t="s">
        <v>494</v>
      </c>
      <c r="N97" s="131" t="s">
        <v>661</v>
      </c>
    </row>
    <row r="98" spans="1:15" ht="15" customHeight="1" x14ac:dyDescent="0.15">
      <c r="A98" s="101" t="s">
        <v>84</v>
      </c>
      <c r="B98" s="131" t="s">
        <v>102</v>
      </c>
      <c r="C98" s="132">
        <f t="shared" si="8"/>
        <v>0</v>
      </c>
      <c r="D98" s="132"/>
      <c r="E98" s="132"/>
      <c r="F98" s="133">
        <f t="shared" si="12"/>
        <v>0</v>
      </c>
      <c r="G98" s="92" t="s">
        <v>642</v>
      </c>
      <c r="H98" s="226">
        <v>44897</v>
      </c>
      <c r="I98" s="92" t="s">
        <v>120</v>
      </c>
      <c r="J98" s="92" t="s">
        <v>120</v>
      </c>
      <c r="K98" s="92" t="s">
        <v>120</v>
      </c>
      <c r="L98" s="131" t="s">
        <v>640</v>
      </c>
      <c r="M98" s="197" t="s">
        <v>523</v>
      </c>
      <c r="N98" s="131" t="s">
        <v>666</v>
      </c>
      <c r="O98" s="237" t="s">
        <v>120</v>
      </c>
    </row>
    <row r="99" spans="1:15" ht="15" customHeight="1" x14ac:dyDescent="0.2">
      <c r="A99" s="345" t="s">
        <v>525</v>
      </c>
      <c r="B99" s="346"/>
      <c r="C99" s="346"/>
      <c r="D99" s="346"/>
      <c r="E99" s="346"/>
      <c r="F99" s="346"/>
      <c r="G99" s="346"/>
      <c r="H99" s="346"/>
      <c r="I99" s="346"/>
      <c r="J99" s="346"/>
      <c r="K99" s="346"/>
      <c r="L99" s="346"/>
      <c r="M99" s="346"/>
      <c r="N99" s="346"/>
      <c r="O99" s="240"/>
    </row>
    <row r="100" spans="1:15" ht="28" customHeight="1" x14ac:dyDescent="0.2">
      <c r="A100" s="345" t="s">
        <v>734</v>
      </c>
      <c r="B100" s="346"/>
      <c r="C100" s="346"/>
      <c r="D100" s="346"/>
      <c r="E100" s="346"/>
      <c r="F100" s="346"/>
      <c r="G100" s="346"/>
      <c r="H100" s="346"/>
      <c r="I100" s="346"/>
      <c r="J100" s="346"/>
      <c r="K100" s="346"/>
      <c r="L100" s="346"/>
      <c r="M100" s="346"/>
      <c r="N100" s="346"/>
      <c r="O100" s="240"/>
    </row>
    <row r="101" spans="1:15" ht="30" customHeight="1" x14ac:dyDescent="0.15">
      <c r="A101" s="323" t="s">
        <v>603</v>
      </c>
      <c r="B101" s="331"/>
      <c r="C101" s="331"/>
      <c r="D101" s="331"/>
      <c r="E101" s="331"/>
      <c r="F101" s="331"/>
      <c r="G101" s="331"/>
      <c r="H101" s="331"/>
      <c r="I101" s="331"/>
      <c r="J101" s="331"/>
      <c r="K101" s="331"/>
      <c r="L101" s="331"/>
      <c r="M101" s="331"/>
      <c r="N101" s="331"/>
      <c r="O101" s="240"/>
    </row>
    <row r="105" spans="1:15" x14ac:dyDescent="0.15">
      <c r="A105" s="3"/>
      <c r="B105" s="3"/>
      <c r="C105" s="3"/>
      <c r="D105" s="3"/>
      <c r="E105" s="3"/>
      <c r="F105" s="4"/>
      <c r="G105" s="4"/>
      <c r="H105" s="60"/>
      <c r="I105" s="4"/>
      <c r="J105" s="4"/>
      <c r="K105" s="4"/>
    </row>
    <row r="109" spans="1:15" x14ac:dyDescent="0.15">
      <c r="A109" s="3"/>
      <c r="B109" s="3"/>
      <c r="C109" s="3"/>
      <c r="D109" s="3"/>
      <c r="E109" s="3"/>
      <c r="F109" s="4"/>
      <c r="G109" s="4"/>
      <c r="H109" s="60"/>
      <c r="I109" s="4"/>
      <c r="J109" s="4"/>
      <c r="K109" s="4"/>
    </row>
    <row r="112" spans="1:15" x14ac:dyDescent="0.15">
      <c r="A112" s="3"/>
      <c r="B112" s="3"/>
      <c r="C112" s="3"/>
      <c r="D112" s="3"/>
      <c r="E112" s="3"/>
      <c r="F112" s="4"/>
      <c r="G112" s="4"/>
      <c r="H112" s="60"/>
      <c r="I112" s="4"/>
      <c r="J112" s="4"/>
      <c r="K112" s="4"/>
    </row>
    <row r="116" spans="1:11" x14ac:dyDescent="0.15">
      <c r="A116" s="3"/>
      <c r="B116" s="3"/>
      <c r="C116" s="3"/>
      <c r="D116" s="3"/>
      <c r="E116" s="3"/>
      <c r="F116" s="4"/>
      <c r="G116" s="4"/>
      <c r="H116" s="60"/>
      <c r="I116" s="4"/>
      <c r="J116" s="4"/>
      <c r="K116" s="4"/>
    </row>
    <row r="119" spans="1:11" x14ac:dyDescent="0.15">
      <c r="A119" s="3"/>
      <c r="B119" s="3"/>
      <c r="C119" s="3"/>
      <c r="D119" s="3"/>
      <c r="E119" s="3"/>
      <c r="F119" s="4"/>
      <c r="G119" s="4"/>
      <c r="H119" s="60"/>
      <c r="I119" s="4"/>
      <c r="J119" s="4"/>
      <c r="K119" s="4"/>
    </row>
    <row r="123" spans="1:11" x14ac:dyDescent="0.15">
      <c r="A123" s="3"/>
      <c r="B123" s="3"/>
      <c r="C123" s="3"/>
      <c r="D123" s="3"/>
      <c r="E123" s="3"/>
      <c r="F123" s="4"/>
      <c r="G123" s="4"/>
      <c r="H123" s="60"/>
      <c r="I123" s="4"/>
      <c r="J123" s="4"/>
      <c r="K123" s="4"/>
    </row>
  </sheetData>
  <mergeCells count="20">
    <mergeCell ref="A1:N1"/>
    <mergeCell ref="A2:N2"/>
    <mergeCell ref="A3:A5"/>
    <mergeCell ref="C3:F3"/>
    <mergeCell ref="G3:G5"/>
    <mergeCell ref="H3:H5"/>
    <mergeCell ref="K3:K5"/>
    <mergeCell ref="L3:M3"/>
    <mergeCell ref="N3:N5"/>
    <mergeCell ref="L4:L5"/>
    <mergeCell ref="M4:M5"/>
    <mergeCell ref="A101:N101"/>
    <mergeCell ref="I3:I5"/>
    <mergeCell ref="J3:J5"/>
    <mergeCell ref="C4:C5"/>
    <mergeCell ref="D4:D5"/>
    <mergeCell ref="E4:E5"/>
    <mergeCell ref="F4:F5"/>
    <mergeCell ref="A100:N100"/>
    <mergeCell ref="A99:N99"/>
  </mergeCells>
  <dataValidations count="1">
    <dataValidation type="list" allowBlank="1" showInputMessage="1" showErrorMessage="1" sqref="B7:B23 B77:B86 B55:B68 B47:B53 B70:B75 B26:B36 B38:B45 B88:B99" xr:uid="{00000000-0002-0000-0A00-000000000000}">
      <formula1>$B$4:$B$5</formula1>
    </dataValidation>
  </dataValidations>
  <hyperlinks>
    <hyperlink ref="M8" r:id="rId1" xr:uid="{00000000-0004-0000-0A00-000000000000}"/>
    <hyperlink ref="M9" r:id="rId2" xr:uid="{00000000-0004-0000-0A00-000001000000}"/>
    <hyperlink ref="M10" r:id="rId3" xr:uid="{00000000-0004-0000-0A00-000002000000}"/>
    <hyperlink ref="M12" r:id="rId4" xr:uid="{00000000-0004-0000-0A00-000003000000}"/>
    <hyperlink ref="M7" r:id="rId5" xr:uid="{00000000-0004-0000-0A00-000004000000}"/>
    <hyperlink ref="M13" r:id="rId6" display="http://depfin.adm44.ru/Budget/Zakon/Zakon22/" xr:uid="{00000000-0004-0000-0A00-000005000000}"/>
    <hyperlink ref="M15" r:id="rId7" xr:uid="{00000000-0004-0000-0A00-000006000000}"/>
    <hyperlink ref="M16" r:id="rId8" location="tab-id-8" xr:uid="{00000000-0004-0000-0A00-000007000000}"/>
    <hyperlink ref="M17" r:id="rId9" xr:uid="{00000000-0004-0000-0A00-000008000000}"/>
    <hyperlink ref="M18" r:id="rId10" xr:uid="{00000000-0004-0000-0A00-000009000000}"/>
    <hyperlink ref="M20" r:id="rId11" xr:uid="{00000000-0004-0000-0A00-00000A000000}"/>
    <hyperlink ref="M22" r:id="rId12" xr:uid="{00000000-0004-0000-0A00-00000B000000}"/>
    <hyperlink ref="M23" r:id="rId13" xr:uid="{00000000-0004-0000-0A00-00000C000000}"/>
    <hyperlink ref="M26" r:id="rId14" xr:uid="{00000000-0004-0000-0A00-00000D000000}"/>
    <hyperlink ref="M27" r:id="rId15" xr:uid="{00000000-0004-0000-0A00-00000E000000}"/>
    <hyperlink ref="M28" r:id="rId16" xr:uid="{00000000-0004-0000-0A00-00000F000000}"/>
    <hyperlink ref="M31" r:id="rId17" xr:uid="{00000000-0004-0000-0A00-000010000000}"/>
    <hyperlink ref="M32" r:id="rId18" xr:uid="{00000000-0004-0000-0A00-000011000000}"/>
    <hyperlink ref="M33" r:id="rId19" xr:uid="{00000000-0004-0000-0A00-000012000000}"/>
    <hyperlink ref="M36" r:id="rId20" xr:uid="{00000000-0004-0000-0A00-000013000000}"/>
    <hyperlink ref="M38" r:id="rId21" xr:uid="{00000000-0004-0000-0A00-000014000000}"/>
    <hyperlink ref="M41" r:id="rId22" xr:uid="{00000000-0004-0000-0A00-000015000000}"/>
    <hyperlink ref="M42" r:id="rId23" xr:uid="{00000000-0004-0000-0A00-000016000000}"/>
    <hyperlink ref="M44" r:id="rId24" xr:uid="{00000000-0004-0000-0A00-000017000000}"/>
    <hyperlink ref="M21" r:id="rId25" xr:uid="{00000000-0004-0000-0A00-000018000000}"/>
    <hyperlink ref="M29" r:id="rId26" xr:uid="{00000000-0004-0000-0A00-000019000000}"/>
    <hyperlink ref="M39" r:id="rId27" xr:uid="{00000000-0004-0000-0A00-00001B000000}"/>
    <hyperlink ref="M43" r:id="rId28" xr:uid="{00000000-0004-0000-0A00-00001C000000}"/>
    <hyperlink ref="M47" r:id="rId29" xr:uid="{00000000-0004-0000-0A00-00001D000000}"/>
    <hyperlink ref="M50" r:id="rId30" xr:uid="{00000000-0004-0000-0A00-00001E000000}"/>
    <hyperlink ref="M51" r:id="rId31" xr:uid="{00000000-0004-0000-0A00-00001F000000}"/>
    <hyperlink ref="M53" r:id="rId32" xr:uid="{00000000-0004-0000-0A00-000020000000}"/>
    <hyperlink ref="M55" r:id="rId33" xr:uid="{00000000-0004-0000-0A00-000021000000}"/>
    <hyperlink ref="M57" r:id="rId34" xr:uid="{00000000-0004-0000-0A00-000022000000}"/>
    <hyperlink ref="M58" r:id="rId35" xr:uid="{00000000-0004-0000-0A00-000023000000}"/>
    <hyperlink ref="M59" r:id="rId36" xr:uid="{00000000-0004-0000-0A00-000024000000}"/>
    <hyperlink ref="M92" r:id="rId37" xr:uid="{00000000-0004-0000-0A00-000025000000}"/>
    <hyperlink ref="M60" r:id="rId38" xr:uid="{00000000-0004-0000-0A00-000026000000}"/>
    <hyperlink ref="M61" r:id="rId39" xr:uid="{00000000-0004-0000-0A00-000027000000}"/>
    <hyperlink ref="M62" r:id="rId40" xr:uid="{00000000-0004-0000-0A00-000028000000}"/>
    <hyperlink ref="M63" r:id="rId41" xr:uid="{00000000-0004-0000-0A00-000029000000}"/>
    <hyperlink ref="M64" r:id="rId42" xr:uid="{00000000-0004-0000-0A00-00002A000000}"/>
    <hyperlink ref="M65" r:id="rId43" xr:uid="{00000000-0004-0000-0A00-00002B000000}"/>
    <hyperlink ref="M66" r:id="rId44" xr:uid="{00000000-0004-0000-0A00-00002C000000}"/>
    <hyperlink ref="M67" r:id="rId45" xr:uid="{00000000-0004-0000-0A00-00002D000000}"/>
    <hyperlink ref="M68" r:id="rId46" xr:uid="{00000000-0004-0000-0A00-00002E000000}"/>
    <hyperlink ref="M70" r:id="rId47" xr:uid="{00000000-0004-0000-0A00-00002F000000}"/>
    <hyperlink ref="M71" r:id="rId48" location="document_list" xr:uid="{00000000-0004-0000-0A00-000030000000}"/>
    <hyperlink ref="M72" r:id="rId49" xr:uid="{00000000-0004-0000-0A00-000031000000}"/>
    <hyperlink ref="M73" r:id="rId50" xr:uid="{00000000-0004-0000-0A00-000032000000}"/>
    <hyperlink ref="M74" r:id="rId51" xr:uid="{00000000-0004-0000-0A00-000033000000}"/>
    <hyperlink ref="M75" r:id="rId52" xr:uid="{00000000-0004-0000-0A00-000034000000}"/>
    <hyperlink ref="M77" r:id="rId53" xr:uid="{00000000-0004-0000-0A00-000035000000}"/>
    <hyperlink ref="M78" r:id="rId54" xr:uid="{00000000-0004-0000-0A00-000036000000}"/>
    <hyperlink ref="M79" r:id="rId55" xr:uid="{00000000-0004-0000-0A00-000037000000}"/>
    <hyperlink ref="M80" r:id="rId56" xr:uid="{00000000-0004-0000-0A00-000038000000}"/>
    <hyperlink ref="M81" r:id="rId57" xr:uid="{00000000-0004-0000-0A00-000039000000}"/>
    <hyperlink ref="M82" r:id="rId58" xr:uid="{00000000-0004-0000-0A00-00003A000000}"/>
    <hyperlink ref="M83" r:id="rId59" xr:uid="{00000000-0004-0000-0A00-00003B000000}"/>
    <hyperlink ref="M84" r:id="rId60" xr:uid="{00000000-0004-0000-0A00-00003C000000}"/>
    <hyperlink ref="M85" r:id="rId61" xr:uid="{00000000-0004-0000-0A00-00003D000000}"/>
    <hyperlink ref="M86" r:id="rId62" xr:uid="{00000000-0004-0000-0A00-00003E000000}"/>
    <hyperlink ref="M88" r:id="rId63" location="168-2022-god-i-planovyj-period-2023-i-2024-godov" xr:uid="{00000000-0004-0000-0A00-00003F000000}"/>
    <hyperlink ref="M89" r:id="rId64" xr:uid="{00000000-0004-0000-0A00-000040000000}"/>
    <hyperlink ref="M90" r:id="rId65" xr:uid="{00000000-0004-0000-0A00-000041000000}"/>
    <hyperlink ref="M91" r:id="rId66" xr:uid="{00000000-0004-0000-0A00-000042000000}"/>
    <hyperlink ref="M93" r:id="rId67" xr:uid="{00000000-0004-0000-0A00-000043000000}"/>
    <hyperlink ref="M94" r:id="rId68" xr:uid="{00000000-0004-0000-0A00-000044000000}"/>
    <hyperlink ref="M95" r:id="rId69" location="166-2022-god" xr:uid="{00000000-0004-0000-0A00-000045000000}"/>
    <hyperlink ref="M96" r:id="rId70" xr:uid="{00000000-0004-0000-0A00-000046000000}"/>
    <hyperlink ref="M97" r:id="rId71" xr:uid="{00000000-0004-0000-0A00-000047000000}"/>
    <hyperlink ref="M11" r:id="rId72" xr:uid="{00000000-0004-0000-0A00-000049000000}"/>
    <hyperlink ref="M14" r:id="rId73" xr:uid="{00000000-0004-0000-0A00-00004A000000}"/>
    <hyperlink ref="M35" r:id="rId74" xr:uid="{00000000-0004-0000-0A00-00004B000000}"/>
    <hyperlink ref="M30" r:id="rId75" xr:uid="{00000000-0004-0000-0A00-00004C000000}"/>
    <hyperlink ref="M40" r:id="rId76" xr:uid="{00000000-0004-0000-0A00-00004D000000}"/>
    <hyperlink ref="M45" r:id="rId77" xr:uid="{00000000-0004-0000-0A00-00004E000000}"/>
    <hyperlink ref="M48" r:id="rId78" xr:uid="{00000000-0004-0000-0A00-00004F000000}"/>
    <hyperlink ref="M49" r:id="rId79" xr:uid="{00000000-0004-0000-0A00-000050000000}"/>
    <hyperlink ref="M52" r:id="rId80" location="13-32-2022-god" xr:uid="{00000000-0004-0000-0A00-000051000000}"/>
    <hyperlink ref="M56" r:id="rId81" xr:uid="{00000000-0004-0000-0A00-000052000000}"/>
  </hyperlinks>
  <printOptions horizontalCentered="1"/>
  <pageMargins left="0.7" right="0.7" top="0.75" bottom="0.75" header="0.31496062992126" footer="0.23622047244094499"/>
  <pageSetup paperSize="9" scale="67" fitToHeight="3" orientation="landscape" r:id="rId82"/>
  <headerFooter>
    <oddFooter>&amp;C&amp;"Times New Roman,обычный"&amp;8&amp;A&amp;R&amp;P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pageSetUpPr fitToPage="1"/>
  </sheetPr>
  <dimension ref="A1:I99"/>
  <sheetViews>
    <sheetView zoomScaleNormal="100" zoomScalePageLayoutView="80" workbookViewId="0">
      <pane ySplit="3" topLeftCell="A4" activePane="bottomLeft" state="frozen"/>
      <selection pane="bottomLeft" sqref="A1:I1"/>
    </sheetView>
  </sheetViews>
  <sheetFormatPr baseColWidth="10" defaultColWidth="11.5" defaultRowHeight="15" x14ac:dyDescent="0.2"/>
  <cols>
    <col min="1" max="1" width="24.5" customWidth="1"/>
    <col min="2" max="2" width="12.5" customWidth="1"/>
    <col min="3" max="3" width="11.5" customWidth="1"/>
    <col min="4" max="4" width="23.33203125" customWidth="1"/>
    <col min="5" max="5" width="22" customWidth="1"/>
    <col min="6" max="6" width="16.5" customWidth="1"/>
    <col min="7" max="7" width="19.83203125" customWidth="1"/>
    <col min="8" max="8" width="18" customWidth="1"/>
    <col min="9" max="9" width="19.33203125" customWidth="1"/>
  </cols>
  <sheetData>
    <row r="1" spans="1:9" ht="28" customHeight="1" x14ac:dyDescent="0.2">
      <c r="A1" s="263" t="s">
        <v>706</v>
      </c>
      <c r="B1" s="264"/>
      <c r="C1" s="264"/>
      <c r="D1" s="264"/>
      <c r="E1" s="264"/>
      <c r="F1" s="264"/>
      <c r="G1" s="264"/>
      <c r="H1" s="264"/>
      <c r="I1" s="265"/>
    </row>
    <row r="2" spans="1:9" ht="30" customHeight="1" x14ac:dyDescent="0.2">
      <c r="A2" s="266" t="s">
        <v>705</v>
      </c>
      <c r="B2" s="267"/>
      <c r="C2" s="267"/>
      <c r="D2" s="267"/>
      <c r="E2" s="267"/>
      <c r="F2" s="267"/>
      <c r="G2" s="267"/>
      <c r="H2" s="267"/>
      <c r="I2" s="268"/>
    </row>
    <row r="3" spans="1:9" ht="123" customHeight="1" x14ac:dyDescent="0.2">
      <c r="A3" s="33" t="s">
        <v>729</v>
      </c>
      <c r="B3" s="34" t="s">
        <v>99</v>
      </c>
      <c r="C3" s="34" t="s">
        <v>100</v>
      </c>
      <c r="D3" s="20" t="s">
        <v>179</v>
      </c>
      <c r="E3" s="20" t="s">
        <v>186</v>
      </c>
      <c r="F3" s="20" t="s">
        <v>187</v>
      </c>
      <c r="G3" s="20" t="s">
        <v>188</v>
      </c>
      <c r="H3" s="20" t="s">
        <v>189</v>
      </c>
      <c r="I3" s="20" t="s">
        <v>190</v>
      </c>
    </row>
    <row r="4" spans="1:9" ht="15" customHeight="1" x14ac:dyDescent="0.2">
      <c r="A4" s="262" t="s">
        <v>85</v>
      </c>
      <c r="B4" s="19" t="s">
        <v>98</v>
      </c>
      <c r="C4" s="19" t="s">
        <v>86</v>
      </c>
      <c r="D4" s="15" t="s">
        <v>86</v>
      </c>
      <c r="E4" s="15" t="s">
        <v>86</v>
      </c>
      <c r="F4" s="12" t="s">
        <v>86</v>
      </c>
      <c r="G4" s="12" t="s">
        <v>86</v>
      </c>
      <c r="H4" s="12" t="s">
        <v>86</v>
      </c>
      <c r="I4" s="12" t="s">
        <v>86</v>
      </c>
    </row>
    <row r="5" spans="1:9" s="11" customFormat="1" ht="15" customHeight="1" x14ac:dyDescent="0.2">
      <c r="A5" s="262" t="s">
        <v>94</v>
      </c>
      <c r="B5" s="19"/>
      <c r="C5" s="21">
        <f>SUM(D5:I5)</f>
        <v>12</v>
      </c>
      <c r="D5" s="13">
        <v>2</v>
      </c>
      <c r="E5" s="13">
        <v>2</v>
      </c>
      <c r="F5" s="13">
        <v>2</v>
      </c>
      <c r="G5" s="13">
        <v>2</v>
      </c>
      <c r="H5" s="13">
        <v>2</v>
      </c>
      <c r="I5" s="13">
        <v>2</v>
      </c>
    </row>
    <row r="6" spans="1:9" ht="15" customHeight="1" x14ac:dyDescent="0.2">
      <c r="A6" s="95" t="s">
        <v>0</v>
      </c>
      <c r="B6" s="22"/>
      <c r="C6" s="22"/>
      <c r="D6" s="22"/>
      <c r="E6" s="22"/>
      <c r="F6" s="23"/>
      <c r="G6" s="23"/>
      <c r="H6" s="23"/>
      <c r="I6" s="23"/>
    </row>
    <row r="7" spans="1:9" ht="15" customHeight="1" x14ac:dyDescent="0.2">
      <c r="A7" s="101" t="s">
        <v>1</v>
      </c>
      <c r="B7" s="24">
        <f>C7/$C$5*100</f>
        <v>100</v>
      </c>
      <c r="C7" s="24">
        <f>SUM(D7:I7)</f>
        <v>12</v>
      </c>
      <c r="D7" s="25">
        <f>'2.1'!F7</f>
        <v>2</v>
      </c>
      <c r="E7" s="25">
        <f>'2.2'!E7</f>
        <v>2</v>
      </c>
      <c r="F7" s="26">
        <f>'2.3'!F7</f>
        <v>2</v>
      </c>
      <c r="G7" s="26">
        <f>'2.4'!F7</f>
        <v>2</v>
      </c>
      <c r="H7" s="26">
        <f>'2.5'!F7</f>
        <v>2</v>
      </c>
      <c r="I7" s="26">
        <f>'2.6'!F7</f>
        <v>2</v>
      </c>
    </row>
    <row r="8" spans="1:9" ht="15" customHeight="1" x14ac:dyDescent="0.2">
      <c r="A8" s="101" t="s">
        <v>2</v>
      </c>
      <c r="B8" s="24">
        <f t="shared" ref="B8:B71" si="0">C8/$C$5*100</f>
        <v>50</v>
      </c>
      <c r="C8" s="24">
        <f t="shared" ref="C8:C71" si="1">SUM(D8:I8)</f>
        <v>6</v>
      </c>
      <c r="D8" s="25">
        <f>'2.1'!F8</f>
        <v>0</v>
      </c>
      <c r="E8" s="25">
        <f>'2.2'!E8</f>
        <v>0</v>
      </c>
      <c r="F8" s="26">
        <f>'2.3'!F8</f>
        <v>0</v>
      </c>
      <c r="G8" s="26">
        <f>'2.4'!F8</f>
        <v>2</v>
      </c>
      <c r="H8" s="26">
        <f>'2.5'!F8</f>
        <v>2</v>
      </c>
      <c r="I8" s="26">
        <f>'2.6'!F8</f>
        <v>2</v>
      </c>
    </row>
    <row r="9" spans="1:9" ht="15" customHeight="1" x14ac:dyDescent="0.2">
      <c r="A9" s="101" t="s">
        <v>3</v>
      </c>
      <c r="B9" s="24">
        <f t="shared" si="0"/>
        <v>41.666666666666671</v>
      </c>
      <c r="C9" s="24">
        <f t="shared" si="1"/>
        <v>5</v>
      </c>
      <c r="D9" s="25">
        <f>'2.1'!F9</f>
        <v>0</v>
      </c>
      <c r="E9" s="25">
        <f>'2.2'!E9</f>
        <v>0</v>
      </c>
      <c r="F9" s="26">
        <f>'2.3'!F9</f>
        <v>0</v>
      </c>
      <c r="G9" s="26">
        <f>'2.4'!F9</f>
        <v>2</v>
      </c>
      <c r="H9" s="26">
        <f>'2.5'!F9</f>
        <v>1</v>
      </c>
      <c r="I9" s="26">
        <f>'2.6'!F9</f>
        <v>2</v>
      </c>
    </row>
    <row r="10" spans="1:9" ht="15" customHeight="1" x14ac:dyDescent="0.2">
      <c r="A10" s="101" t="s">
        <v>4</v>
      </c>
      <c r="B10" s="24">
        <f t="shared" si="0"/>
        <v>0</v>
      </c>
      <c r="C10" s="24">
        <f t="shared" si="1"/>
        <v>0</v>
      </c>
      <c r="D10" s="25">
        <f>'2.1'!F10</f>
        <v>0</v>
      </c>
      <c r="E10" s="25">
        <f>'2.2'!E10</f>
        <v>0</v>
      </c>
      <c r="F10" s="26">
        <f>'2.3'!F10</f>
        <v>0</v>
      </c>
      <c r="G10" s="26">
        <f>'2.4'!F10</f>
        <v>0</v>
      </c>
      <c r="H10" s="26">
        <f>'2.5'!F10</f>
        <v>0</v>
      </c>
      <c r="I10" s="26">
        <f>'2.6'!F10</f>
        <v>0</v>
      </c>
    </row>
    <row r="11" spans="1:9" ht="15" customHeight="1" x14ac:dyDescent="0.2">
      <c r="A11" s="101" t="s">
        <v>5</v>
      </c>
      <c r="B11" s="24">
        <f t="shared" si="0"/>
        <v>66.666666666666657</v>
      </c>
      <c r="C11" s="24">
        <f t="shared" si="1"/>
        <v>8</v>
      </c>
      <c r="D11" s="25">
        <f>'2.1'!F11</f>
        <v>0</v>
      </c>
      <c r="E11" s="25">
        <f>'2.2'!E11</f>
        <v>2</v>
      </c>
      <c r="F11" s="26">
        <f>'2.3'!F11</f>
        <v>0</v>
      </c>
      <c r="G11" s="26">
        <f>'2.4'!F11</f>
        <v>2</v>
      </c>
      <c r="H11" s="26">
        <f>'2.5'!F11</f>
        <v>2</v>
      </c>
      <c r="I11" s="26">
        <f>'2.6'!F11</f>
        <v>2</v>
      </c>
    </row>
    <row r="12" spans="1:9" ht="15" customHeight="1" x14ac:dyDescent="0.2">
      <c r="A12" s="101" t="s">
        <v>6</v>
      </c>
      <c r="B12" s="24">
        <f t="shared" si="0"/>
        <v>66.666666666666657</v>
      </c>
      <c r="C12" s="24">
        <f t="shared" si="1"/>
        <v>8</v>
      </c>
      <c r="D12" s="25">
        <f>'2.1'!F12</f>
        <v>0</v>
      </c>
      <c r="E12" s="25">
        <f>'2.2'!E12</f>
        <v>2</v>
      </c>
      <c r="F12" s="26">
        <f>'2.3'!F12</f>
        <v>0</v>
      </c>
      <c r="G12" s="26">
        <f>'2.4'!F12</f>
        <v>2</v>
      </c>
      <c r="H12" s="26">
        <f>'2.5'!F12</f>
        <v>2</v>
      </c>
      <c r="I12" s="26">
        <f>'2.6'!F12</f>
        <v>2</v>
      </c>
    </row>
    <row r="13" spans="1:9" ht="15" customHeight="1" x14ac:dyDescent="0.2">
      <c r="A13" s="101" t="s">
        <v>7</v>
      </c>
      <c r="B13" s="24">
        <f t="shared" si="0"/>
        <v>0</v>
      </c>
      <c r="C13" s="24">
        <f t="shared" si="1"/>
        <v>0</v>
      </c>
      <c r="D13" s="25">
        <f>'2.1'!F13</f>
        <v>0</v>
      </c>
      <c r="E13" s="25">
        <f>'2.2'!E13</f>
        <v>0</v>
      </c>
      <c r="F13" s="26">
        <f>'2.3'!F13</f>
        <v>0</v>
      </c>
      <c r="G13" s="26">
        <f>'2.4'!F13</f>
        <v>0</v>
      </c>
      <c r="H13" s="26">
        <f>'2.5'!F13</f>
        <v>0</v>
      </c>
      <c r="I13" s="26">
        <f>'2.6'!F13</f>
        <v>0</v>
      </c>
    </row>
    <row r="14" spans="1:9" s="1" customFormat="1" ht="15" customHeight="1" x14ac:dyDescent="0.2">
      <c r="A14" s="101" t="s">
        <v>8</v>
      </c>
      <c r="B14" s="24">
        <f t="shared" si="0"/>
        <v>100</v>
      </c>
      <c r="C14" s="24">
        <f t="shared" si="1"/>
        <v>12</v>
      </c>
      <c r="D14" s="25">
        <f>'2.1'!F14</f>
        <v>2</v>
      </c>
      <c r="E14" s="25">
        <f>'2.2'!E14</f>
        <v>2</v>
      </c>
      <c r="F14" s="26">
        <f>'2.3'!F14</f>
        <v>2</v>
      </c>
      <c r="G14" s="26">
        <f>'2.4'!F14</f>
        <v>2</v>
      </c>
      <c r="H14" s="26">
        <f>'2.5'!F14</f>
        <v>2</v>
      </c>
      <c r="I14" s="26">
        <f>'2.6'!F14</f>
        <v>2</v>
      </c>
    </row>
    <row r="15" spans="1:9" ht="15" customHeight="1" x14ac:dyDescent="0.2">
      <c r="A15" s="101" t="s">
        <v>9</v>
      </c>
      <c r="B15" s="24">
        <f t="shared" si="0"/>
        <v>83.333333333333343</v>
      </c>
      <c r="C15" s="24">
        <f t="shared" si="1"/>
        <v>10</v>
      </c>
      <c r="D15" s="25">
        <f>'2.1'!F15</f>
        <v>2</v>
      </c>
      <c r="E15" s="25">
        <f>'2.2'!E15</f>
        <v>0</v>
      </c>
      <c r="F15" s="26">
        <f>'2.3'!F15</f>
        <v>2</v>
      </c>
      <c r="G15" s="26">
        <f>'2.4'!F15</f>
        <v>2</v>
      </c>
      <c r="H15" s="26">
        <f>'2.5'!F15</f>
        <v>2</v>
      </c>
      <c r="I15" s="26">
        <f>'2.6'!F15</f>
        <v>2</v>
      </c>
    </row>
    <row r="16" spans="1:9" ht="15" customHeight="1" x14ac:dyDescent="0.2">
      <c r="A16" s="101" t="s">
        <v>10</v>
      </c>
      <c r="B16" s="24">
        <f t="shared" si="0"/>
        <v>50</v>
      </c>
      <c r="C16" s="24">
        <f t="shared" si="1"/>
        <v>6</v>
      </c>
      <c r="D16" s="25">
        <f>'2.1'!F16</f>
        <v>0</v>
      </c>
      <c r="E16" s="25">
        <f>'2.2'!E16</f>
        <v>0</v>
      </c>
      <c r="F16" s="26">
        <f>'2.3'!F16</f>
        <v>0</v>
      </c>
      <c r="G16" s="26">
        <f>'2.4'!F16</f>
        <v>2</v>
      </c>
      <c r="H16" s="26">
        <f>'2.5'!F16</f>
        <v>2</v>
      </c>
      <c r="I16" s="26">
        <f>'2.6'!F16</f>
        <v>2</v>
      </c>
    </row>
    <row r="17" spans="1:9" ht="15" customHeight="1" x14ac:dyDescent="0.2">
      <c r="A17" s="101" t="s">
        <v>11</v>
      </c>
      <c r="B17" s="24">
        <f t="shared" si="0"/>
        <v>66.666666666666657</v>
      </c>
      <c r="C17" s="24">
        <f t="shared" si="1"/>
        <v>8</v>
      </c>
      <c r="D17" s="25">
        <f>'2.1'!F17</f>
        <v>2</v>
      </c>
      <c r="E17" s="25">
        <f>'2.2'!E17</f>
        <v>0</v>
      </c>
      <c r="F17" s="26">
        <f>'2.3'!F17</f>
        <v>2</v>
      </c>
      <c r="G17" s="26">
        <f>'2.4'!F17</f>
        <v>2</v>
      </c>
      <c r="H17" s="26">
        <f>'2.5'!F17</f>
        <v>0</v>
      </c>
      <c r="I17" s="26">
        <f>'2.6'!F17</f>
        <v>2</v>
      </c>
    </row>
    <row r="18" spans="1:9" s="1" customFormat="1" ht="15" customHeight="1" x14ac:dyDescent="0.2">
      <c r="A18" s="101" t="s">
        <v>12</v>
      </c>
      <c r="B18" s="24">
        <f t="shared" si="0"/>
        <v>50</v>
      </c>
      <c r="C18" s="24">
        <f t="shared" si="1"/>
        <v>6</v>
      </c>
      <c r="D18" s="25">
        <f>'2.1'!F18</f>
        <v>0</v>
      </c>
      <c r="E18" s="25">
        <f>'2.2'!E18</f>
        <v>0</v>
      </c>
      <c r="F18" s="26">
        <f>'2.3'!F18</f>
        <v>0</v>
      </c>
      <c r="G18" s="26">
        <f>'2.4'!F18</f>
        <v>2</v>
      </c>
      <c r="H18" s="26">
        <f>'2.5'!F18</f>
        <v>2</v>
      </c>
      <c r="I18" s="26">
        <f>'2.6'!F18</f>
        <v>2</v>
      </c>
    </row>
    <row r="19" spans="1:9" ht="15" customHeight="1" x14ac:dyDescent="0.2">
      <c r="A19" s="101" t="s">
        <v>13</v>
      </c>
      <c r="B19" s="24">
        <f t="shared" si="0"/>
        <v>33.333333333333329</v>
      </c>
      <c r="C19" s="24">
        <f t="shared" si="1"/>
        <v>4</v>
      </c>
      <c r="D19" s="25">
        <f>'2.1'!F19</f>
        <v>0</v>
      </c>
      <c r="E19" s="25">
        <f>'2.2'!E19</f>
        <v>2</v>
      </c>
      <c r="F19" s="26">
        <f>'2.3'!F19</f>
        <v>0</v>
      </c>
      <c r="G19" s="26">
        <f>'2.4'!F19</f>
        <v>0</v>
      </c>
      <c r="H19" s="26">
        <f>'2.5'!F19</f>
        <v>1</v>
      </c>
      <c r="I19" s="26">
        <f>'2.6'!F19</f>
        <v>1</v>
      </c>
    </row>
    <row r="20" spans="1:9" ht="15" customHeight="1" x14ac:dyDescent="0.2">
      <c r="A20" s="101" t="s">
        <v>14</v>
      </c>
      <c r="B20" s="24">
        <f t="shared" si="0"/>
        <v>50</v>
      </c>
      <c r="C20" s="24">
        <f t="shared" si="1"/>
        <v>6</v>
      </c>
      <c r="D20" s="25">
        <f>'2.1'!F20</f>
        <v>2</v>
      </c>
      <c r="E20" s="25">
        <f>'2.2'!E20</f>
        <v>0</v>
      </c>
      <c r="F20" s="26">
        <f>'2.3'!F20</f>
        <v>2</v>
      </c>
      <c r="G20" s="26">
        <f>'2.4'!F20</f>
        <v>2</v>
      </c>
      <c r="H20" s="26">
        <f>'2.5'!F20</f>
        <v>0</v>
      </c>
      <c r="I20" s="26">
        <f>'2.6'!F20</f>
        <v>0</v>
      </c>
    </row>
    <row r="21" spans="1:9" ht="15" customHeight="1" x14ac:dyDescent="0.2">
      <c r="A21" s="101" t="s">
        <v>15</v>
      </c>
      <c r="B21" s="24">
        <f t="shared" si="0"/>
        <v>50</v>
      </c>
      <c r="C21" s="24">
        <f t="shared" si="1"/>
        <v>6</v>
      </c>
      <c r="D21" s="25">
        <f>'2.1'!F21</f>
        <v>0</v>
      </c>
      <c r="E21" s="25">
        <f>'2.2'!E21</f>
        <v>0</v>
      </c>
      <c r="F21" s="26">
        <f>'2.3'!F21</f>
        <v>0</v>
      </c>
      <c r="G21" s="26">
        <f>'2.4'!F21</f>
        <v>2</v>
      </c>
      <c r="H21" s="26">
        <f>'2.5'!F21</f>
        <v>2</v>
      </c>
      <c r="I21" s="26">
        <f>'2.6'!F21</f>
        <v>2</v>
      </c>
    </row>
    <row r="22" spans="1:9" ht="15" customHeight="1" x14ac:dyDescent="0.2">
      <c r="A22" s="101" t="s">
        <v>16</v>
      </c>
      <c r="B22" s="24">
        <f t="shared" si="0"/>
        <v>66.666666666666657</v>
      </c>
      <c r="C22" s="24">
        <f t="shared" si="1"/>
        <v>8</v>
      </c>
      <c r="D22" s="25">
        <f>'2.1'!F22</f>
        <v>0</v>
      </c>
      <c r="E22" s="25">
        <f>'2.2'!E22</f>
        <v>2</v>
      </c>
      <c r="F22" s="26">
        <f>'2.3'!F22</f>
        <v>0</v>
      </c>
      <c r="G22" s="26">
        <f>'2.4'!F22</f>
        <v>2</v>
      </c>
      <c r="H22" s="26">
        <f>'2.5'!F22</f>
        <v>2</v>
      </c>
      <c r="I22" s="26">
        <f>'2.6'!F22</f>
        <v>2</v>
      </c>
    </row>
    <row r="23" spans="1:9" ht="15" customHeight="1" x14ac:dyDescent="0.2">
      <c r="A23" s="101" t="s">
        <v>17</v>
      </c>
      <c r="B23" s="24">
        <f t="shared" si="0"/>
        <v>66.666666666666657</v>
      </c>
      <c r="C23" s="24">
        <f t="shared" si="1"/>
        <v>8</v>
      </c>
      <c r="D23" s="25">
        <f>'2.1'!F23</f>
        <v>0</v>
      </c>
      <c r="E23" s="25">
        <f>'2.2'!E23</f>
        <v>2</v>
      </c>
      <c r="F23" s="26">
        <f>'2.3'!F23</f>
        <v>0</v>
      </c>
      <c r="G23" s="26">
        <f>'2.4'!F23</f>
        <v>2</v>
      </c>
      <c r="H23" s="26">
        <f>'2.5'!F23</f>
        <v>2</v>
      </c>
      <c r="I23" s="26">
        <f>'2.6'!F23</f>
        <v>2</v>
      </c>
    </row>
    <row r="24" spans="1:9" ht="15" customHeight="1" x14ac:dyDescent="0.2">
      <c r="A24" s="101" t="s">
        <v>123</v>
      </c>
      <c r="B24" s="138" t="s">
        <v>122</v>
      </c>
      <c r="C24" s="138" t="s">
        <v>120</v>
      </c>
      <c r="D24" s="25" t="s">
        <v>120</v>
      </c>
      <c r="E24" s="25" t="s">
        <v>120</v>
      </c>
      <c r="F24" s="26" t="s">
        <v>120</v>
      </c>
      <c r="G24" s="26" t="s">
        <v>120</v>
      </c>
      <c r="H24" s="26" t="s">
        <v>120</v>
      </c>
      <c r="I24" s="26" t="s">
        <v>120</v>
      </c>
    </row>
    <row r="25" spans="1:9" ht="15" customHeight="1" x14ac:dyDescent="0.2">
      <c r="A25" s="95" t="s">
        <v>18</v>
      </c>
      <c r="B25" s="27"/>
      <c r="C25" s="27"/>
      <c r="D25" s="28"/>
      <c r="E25" s="28"/>
      <c r="F25" s="29"/>
      <c r="G25" s="29"/>
      <c r="H25" s="29"/>
      <c r="I25" s="29"/>
    </row>
    <row r="26" spans="1:9" s="1" customFormat="1" ht="15" customHeight="1" x14ac:dyDescent="0.2">
      <c r="A26" s="101" t="s">
        <v>19</v>
      </c>
      <c r="B26" s="24">
        <f t="shared" si="0"/>
        <v>0</v>
      </c>
      <c r="C26" s="24">
        <f t="shared" si="1"/>
        <v>0</v>
      </c>
      <c r="D26" s="25">
        <f>'2.1'!F26</f>
        <v>0</v>
      </c>
      <c r="E26" s="25">
        <f>'2.2'!E26</f>
        <v>0</v>
      </c>
      <c r="F26" s="26">
        <f>'2.3'!F26</f>
        <v>0</v>
      </c>
      <c r="G26" s="26">
        <f>'2.4'!F26</f>
        <v>0</v>
      </c>
      <c r="H26" s="26">
        <f>'2.5'!F26</f>
        <v>0</v>
      </c>
      <c r="I26" s="26">
        <f>'2.6'!F26</f>
        <v>0</v>
      </c>
    </row>
    <row r="27" spans="1:9" ht="15" customHeight="1" x14ac:dyDescent="0.2">
      <c r="A27" s="101" t="s">
        <v>20</v>
      </c>
      <c r="B27" s="24">
        <f t="shared" si="0"/>
        <v>66.666666666666657</v>
      </c>
      <c r="C27" s="24">
        <f t="shared" si="1"/>
        <v>8</v>
      </c>
      <c r="D27" s="25">
        <f>'2.1'!F27</f>
        <v>0</v>
      </c>
      <c r="E27" s="25">
        <f>'2.2'!E27</f>
        <v>2</v>
      </c>
      <c r="F27" s="26">
        <f>'2.3'!F27</f>
        <v>0</v>
      </c>
      <c r="G27" s="26">
        <f>'2.4'!F27</f>
        <v>2</v>
      </c>
      <c r="H27" s="26">
        <f>'2.5'!F27</f>
        <v>2</v>
      </c>
      <c r="I27" s="26">
        <f>'2.6'!F27</f>
        <v>2</v>
      </c>
    </row>
    <row r="28" spans="1:9" ht="15" customHeight="1" x14ac:dyDescent="0.2">
      <c r="A28" s="101" t="s">
        <v>21</v>
      </c>
      <c r="B28" s="24">
        <f t="shared" si="0"/>
        <v>83.333333333333343</v>
      </c>
      <c r="C28" s="24">
        <f t="shared" si="1"/>
        <v>10</v>
      </c>
      <c r="D28" s="25">
        <f>'2.1'!F28</f>
        <v>2</v>
      </c>
      <c r="E28" s="25">
        <f>'2.2'!E28</f>
        <v>0</v>
      </c>
      <c r="F28" s="26">
        <f>'2.3'!F28</f>
        <v>2</v>
      </c>
      <c r="G28" s="26">
        <f>'2.4'!F28</f>
        <v>2</v>
      </c>
      <c r="H28" s="26">
        <f>'2.5'!F28</f>
        <v>2</v>
      </c>
      <c r="I28" s="26">
        <f>'2.6'!F28</f>
        <v>2</v>
      </c>
    </row>
    <row r="29" spans="1:9" ht="15" customHeight="1" x14ac:dyDescent="0.2">
      <c r="A29" s="101" t="s">
        <v>22</v>
      </c>
      <c r="B29" s="24">
        <f t="shared" si="0"/>
        <v>66.666666666666657</v>
      </c>
      <c r="C29" s="24">
        <f t="shared" si="1"/>
        <v>8</v>
      </c>
      <c r="D29" s="25">
        <f>'2.1'!F29</f>
        <v>0</v>
      </c>
      <c r="E29" s="25">
        <f>'2.2'!E29</f>
        <v>2</v>
      </c>
      <c r="F29" s="26">
        <f>'2.3'!F29</f>
        <v>0</v>
      </c>
      <c r="G29" s="26">
        <f>'2.4'!F29</f>
        <v>2</v>
      </c>
      <c r="H29" s="26">
        <f>'2.5'!F29</f>
        <v>2</v>
      </c>
      <c r="I29" s="26">
        <f>'2.6'!F29</f>
        <v>2</v>
      </c>
    </row>
    <row r="30" spans="1:9" ht="15" customHeight="1" x14ac:dyDescent="0.2">
      <c r="A30" s="101" t="s">
        <v>23</v>
      </c>
      <c r="B30" s="24">
        <f t="shared" si="0"/>
        <v>66.666666666666657</v>
      </c>
      <c r="C30" s="24">
        <f t="shared" si="1"/>
        <v>8</v>
      </c>
      <c r="D30" s="25">
        <f>'2.1'!F30</f>
        <v>0</v>
      </c>
      <c r="E30" s="25">
        <f>'2.2'!E30</f>
        <v>2</v>
      </c>
      <c r="F30" s="26">
        <f>'2.3'!F30</f>
        <v>0</v>
      </c>
      <c r="G30" s="26">
        <f>'2.4'!F30</f>
        <v>2</v>
      </c>
      <c r="H30" s="26">
        <f>'2.5'!F30</f>
        <v>2</v>
      </c>
      <c r="I30" s="26">
        <f>'2.6'!F30</f>
        <v>2</v>
      </c>
    </row>
    <row r="31" spans="1:9" ht="15" customHeight="1" x14ac:dyDescent="0.2">
      <c r="A31" s="101" t="s">
        <v>24</v>
      </c>
      <c r="B31" s="24">
        <f t="shared" si="0"/>
        <v>100</v>
      </c>
      <c r="C31" s="24">
        <f t="shared" si="1"/>
        <v>12</v>
      </c>
      <c r="D31" s="25">
        <f>'2.1'!F31</f>
        <v>2</v>
      </c>
      <c r="E31" s="25">
        <f>'2.2'!E31</f>
        <v>2</v>
      </c>
      <c r="F31" s="26">
        <f>'2.3'!F31</f>
        <v>2</v>
      </c>
      <c r="G31" s="26">
        <f>'2.4'!F31</f>
        <v>2</v>
      </c>
      <c r="H31" s="26">
        <f>'2.5'!F31</f>
        <v>2</v>
      </c>
      <c r="I31" s="26">
        <f>'2.6'!F31</f>
        <v>2</v>
      </c>
    </row>
    <row r="32" spans="1:9" s="1" customFormat="1" ht="15" customHeight="1" x14ac:dyDescent="0.2">
      <c r="A32" s="101" t="s">
        <v>25</v>
      </c>
      <c r="B32" s="24">
        <f t="shared" si="0"/>
        <v>50</v>
      </c>
      <c r="C32" s="24">
        <f t="shared" si="1"/>
        <v>6</v>
      </c>
      <c r="D32" s="25">
        <f>'2.1'!F32</f>
        <v>0</v>
      </c>
      <c r="E32" s="25">
        <f>'2.2'!E32</f>
        <v>2</v>
      </c>
      <c r="F32" s="26">
        <f>'2.3'!F32</f>
        <v>0</v>
      </c>
      <c r="G32" s="26">
        <f>'2.4'!F32</f>
        <v>2</v>
      </c>
      <c r="H32" s="26">
        <f>'2.5'!F32</f>
        <v>2</v>
      </c>
      <c r="I32" s="26">
        <f>'2.6'!F32</f>
        <v>0</v>
      </c>
    </row>
    <row r="33" spans="1:9" s="1" customFormat="1" ht="15" customHeight="1" x14ac:dyDescent="0.2">
      <c r="A33" s="101" t="s">
        <v>26</v>
      </c>
      <c r="B33" s="24">
        <f t="shared" si="0"/>
        <v>50</v>
      </c>
      <c r="C33" s="24">
        <f t="shared" si="1"/>
        <v>6</v>
      </c>
      <c r="D33" s="25">
        <f>'2.1'!F33</f>
        <v>0</v>
      </c>
      <c r="E33" s="25">
        <f>'2.2'!E33</f>
        <v>0</v>
      </c>
      <c r="F33" s="26">
        <f>'2.3'!F33</f>
        <v>0</v>
      </c>
      <c r="G33" s="26">
        <f>'2.4'!F33</f>
        <v>2</v>
      </c>
      <c r="H33" s="26">
        <f>'2.5'!F33</f>
        <v>2</v>
      </c>
      <c r="I33" s="26">
        <f>'2.6'!F33</f>
        <v>2</v>
      </c>
    </row>
    <row r="34" spans="1:9" ht="15" customHeight="1" x14ac:dyDescent="0.2">
      <c r="A34" s="101" t="s">
        <v>27</v>
      </c>
      <c r="B34" s="24">
        <f t="shared" si="0"/>
        <v>12.5</v>
      </c>
      <c r="C34" s="24">
        <f t="shared" si="1"/>
        <v>1.5</v>
      </c>
      <c r="D34" s="25">
        <f>'2.1'!F34</f>
        <v>0</v>
      </c>
      <c r="E34" s="25">
        <f>'2.2'!E34</f>
        <v>0</v>
      </c>
      <c r="F34" s="26">
        <f>'2.3'!F34</f>
        <v>0</v>
      </c>
      <c r="G34" s="26">
        <f>'2.4'!F34</f>
        <v>0</v>
      </c>
      <c r="H34" s="26">
        <f>'2.5'!F34</f>
        <v>1</v>
      </c>
      <c r="I34" s="26">
        <f>'2.6'!F34</f>
        <v>0.5</v>
      </c>
    </row>
    <row r="35" spans="1:9" ht="15" customHeight="1" x14ac:dyDescent="0.2">
      <c r="A35" s="101" t="s">
        <v>181</v>
      </c>
      <c r="B35" s="24">
        <f t="shared" si="0"/>
        <v>100</v>
      </c>
      <c r="C35" s="24">
        <f t="shared" si="1"/>
        <v>12</v>
      </c>
      <c r="D35" s="25">
        <f>'2.1'!F35</f>
        <v>2</v>
      </c>
      <c r="E35" s="25">
        <f>'2.2'!E35</f>
        <v>2</v>
      </c>
      <c r="F35" s="26">
        <f>'2.3'!F35</f>
        <v>2</v>
      </c>
      <c r="G35" s="26">
        <f>'2.4'!F35</f>
        <v>2</v>
      </c>
      <c r="H35" s="26">
        <f>'2.5'!F35</f>
        <v>2</v>
      </c>
      <c r="I35" s="26">
        <f>'2.6'!F35</f>
        <v>2</v>
      </c>
    </row>
    <row r="36" spans="1:9" ht="15" customHeight="1" x14ac:dyDescent="0.2">
      <c r="A36" s="101" t="s">
        <v>28</v>
      </c>
      <c r="B36" s="24">
        <f t="shared" si="0"/>
        <v>100</v>
      </c>
      <c r="C36" s="24">
        <f t="shared" si="1"/>
        <v>12</v>
      </c>
      <c r="D36" s="25">
        <f>'2.1'!F36</f>
        <v>2</v>
      </c>
      <c r="E36" s="25">
        <f>'2.2'!E36</f>
        <v>2</v>
      </c>
      <c r="F36" s="26">
        <f>'2.3'!F36</f>
        <v>2</v>
      </c>
      <c r="G36" s="26">
        <f>'2.4'!F36</f>
        <v>2</v>
      </c>
      <c r="H36" s="26">
        <f>'2.5'!F36</f>
        <v>2</v>
      </c>
      <c r="I36" s="26">
        <f>'2.6'!F36</f>
        <v>2</v>
      </c>
    </row>
    <row r="37" spans="1:9" ht="15" customHeight="1" x14ac:dyDescent="0.2">
      <c r="A37" s="95" t="s">
        <v>29</v>
      </c>
      <c r="B37" s="27"/>
      <c r="C37" s="27"/>
      <c r="D37" s="28"/>
      <c r="E37" s="28"/>
      <c r="F37" s="29"/>
      <c r="G37" s="29"/>
      <c r="H37" s="29"/>
      <c r="I37" s="29"/>
    </row>
    <row r="38" spans="1:9" ht="15" customHeight="1" x14ac:dyDescent="0.2">
      <c r="A38" s="101" t="s">
        <v>30</v>
      </c>
      <c r="B38" s="24">
        <f t="shared" si="0"/>
        <v>100</v>
      </c>
      <c r="C38" s="24">
        <f t="shared" si="1"/>
        <v>12</v>
      </c>
      <c r="D38" s="25">
        <f>'2.1'!F38</f>
        <v>2</v>
      </c>
      <c r="E38" s="25">
        <f>'2.2'!E38</f>
        <v>2</v>
      </c>
      <c r="F38" s="26">
        <f>'2.3'!F38</f>
        <v>2</v>
      </c>
      <c r="G38" s="26">
        <f>'2.4'!F38</f>
        <v>2</v>
      </c>
      <c r="H38" s="26">
        <f>'2.5'!F38</f>
        <v>2</v>
      </c>
      <c r="I38" s="26">
        <f>'2.6'!F38</f>
        <v>2</v>
      </c>
    </row>
    <row r="39" spans="1:9" ht="15" customHeight="1" x14ac:dyDescent="0.2">
      <c r="A39" s="101" t="s">
        <v>31</v>
      </c>
      <c r="B39" s="24">
        <f t="shared" si="0"/>
        <v>50</v>
      </c>
      <c r="C39" s="24">
        <f t="shared" si="1"/>
        <v>6</v>
      </c>
      <c r="D39" s="25">
        <f>'2.1'!F39</f>
        <v>2</v>
      </c>
      <c r="E39" s="25">
        <f>'2.2'!E39</f>
        <v>0</v>
      </c>
      <c r="F39" s="26">
        <f>'2.3'!F39</f>
        <v>2</v>
      </c>
      <c r="G39" s="26">
        <f>'2.4'!F39</f>
        <v>0</v>
      </c>
      <c r="H39" s="26">
        <f>'2.5'!F39</f>
        <v>2</v>
      </c>
      <c r="I39" s="26">
        <f>'2.6'!F39</f>
        <v>0</v>
      </c>
    </row>
    <row r="40" spans="1:9" s="1" customFormat="1" ht="15" customHeight="1" x14ac:dyDescent="0.2">
      <c r="A40" s="101" t="s">
        <v>91</v>
      </c>
      <c r="B40" s="24">
        <f t="shared" si="0"/>
        <v>58.333333333333336</v>
      </c>
      <c r="C40" s="24">
        <f t="shared" si="1"/>
        <v>7</v>
      </c>
      <c r="D40" s="25">
        <f>'2.1'!F40</f>
        <v>0</v>
      </c>
      <c r="E40" s="25">
        <f>'2.2'!E40</f>
        <v>2</v>
      </c>
      <c r="F40" s="26">
        <f>'2.3'!F40</f>
        <v>0</v>
      </c>
      <c r="G40" s="26">
        <f>'2.4'!F40</f>
        <v>2</v>
      </c>
      <c r="H40" s="26">
        <f>'2.5'!F40</f>
        <v>2</v>
      </c>
      <c r="I40" s="26">
        <f>'2.6'!F40</f>
        <v>1</v>
      </c>
    </row>
    <row r="41" spans="1:9" ht="15" customHeight="1" x14ac:dyDescent="0.2">
      <c r="A41" s="101" t="s">
        <v>32</v>
      </c>
      <c r="B41" s="24">
        <f t="shared" si="0"/>
        <v>100</v>
      </c>
      <c r="C41" s="24">
        <f t="shared" si="1"/>
        <v>12</v>
      </c>
      <c r="D41" s="25">
        <f>'2.1'!F41</f>
        <v>2</v>
      </c>
      <c r="E41" s="25">
        <f>'2.2'!E41</f>
        <v>2</v>
      </c>
      <c r="F41" s="26">
        <f>'2.3'!F41</f>
        <v>2</v>
      </c>
      <c r="G41" s="26">
        <f>'2.4'!F41</f>
        <v>2</v>
      </c>
      <c r="H41" s="26">
        <f>'2.5'!F41</f>
        <v>2</v>
      </c>
      <c r="I41" s="26">
        <f>'2.6'!F41</f>
        <v>2</v>
      </c>
    </row>
    <row r="42" spans="1:9" ht="15" customHeight="1" x14ac:dyDescent="0.2">
      <c r="A42" s="101" t="s">
        <v>33</v>
      </c>
      <c r="B42" s="24">
        <f t="shared" si="0"/>
        <v>58.333333333333336</v>
      </c>
      <c r="C42" s="24">
        <f t="shared" si="1"/>
        <v>7</v>
      </c>
      <c r="D42" s="25">
        <f>'2.1'!F42</f>
        <v>0</v>
      </c>
      <c r="E42" s="25">
        <f>'2.2'!E42</f>
        <v>2</v>
      </c>
      <c r="F42" s="26">
        <f>'2.3'!F42</f>
        <v>0</v>
      </c>
      <c r="G42" s="26">
        <f>'2.4'!F42</f>
        <v>2</v>
      </c>
      <c r="H42" s="26">
        <f>'2.5'!F42</f>
        <v>2</v>
      </c>
      <c r="I42" s="26">
        <f>'2.6'!F42</f>
        <v>1</v>
      </c>
    </row>
    <row r="43" spans="1:9" ht="15" customHeight="1" x14ac:dyDescent="0.2">
      <c r="A43" s="101" t="s">
        <v>34</v>
      </c>
      <c r="B43" s="24">
        <f t="shared" si="0"/>
        <v>50</v>
      </c>
      <c r="C43" s="24">
        <f t="shared" si="1"/>
        <v>6</v>
      </c>
      <c r="D43" s="25">
        <f>'2.1'!F43</f>
        <v>0</v>
      </c>
      <c r="E43" s="25">
        <f>'2.2'!E43</f>
        <v>2</v>
      </c>
      <c r="F43" s="26">
        <f>'2.3'!F43</f>
        <v>0</v>
      </c>
      <c r="G43" s="26">
        <f>'2.4'!F43</f>
        <v>0</v>
      </c>
      <c r="H43" s="26">
        <f>'2.5'!F43</f>
        <v>2</v>
      </c>
      <c r="I43" s="26">
        <f>'2.6'!F43</f>
        <v>2</v>
      </c>
    </row>
    <row r="44" spans="1:9" ht="15" customHeight="1" x14ac:dyDescent="0.2">
      <c r="A44" s="101" t="s">
        <v>35</v>
      </c>
      <c r="B44" s="24">
        <f t="shared" si="0"/>
        <v>58.333333333333336</v>
      </c>
      <c r="C44" s="24">
        <f t="shared" si="1"/>
        <v>7</v>
      </c>
      <c r="D44" s="25">
        <f>'2.1'!F44</f>
        <v>0</v>
      </c>
      <c r="E44" s="25">
        <f>'2.2'!E44</f>
        <v>1</v>
      </c>
      <c r="F44" s="26">
        <f>'2.3'!F44</f>
        <v>0</v>
      </c>
      <c r="G44" s="26">
        <f>'2.4'!F44</f>
        <v>2</v>
      </c>
      <c r="H44" s="26">
        <f>'2.5'!F44</f>
        <v>2</v>
      </c>
      <c r="I44" s="26">
        <f>'2.6'!F44</f>
        <v>2</v>
      </c>
    </row>
    <row r="45" spans="1:9" ht="15" customHeight="1" x14ac:dyDescent="0.2">
      <c r="A45" s="101" t="s">
        <v>144</v>
      </c>
      <c r="B45" s="24">
        <f t="shared" si="0"/>
        <v>83.333333333333343</v>
      </c>
      <c r="C45" s="24">
        <f t="shared" si="1"/>
        <v>10</v>
      </c>
      <c r="D45" s="25">
        <f>'2.1'!F45</f>
        <v>2</v>
      </c>
      <c r="E45" s="25">
        <f>'2.2'!E45</f>
        <v>2</v>
      </c>
      <c r="F45" s="26">
        <f>'2.3'!F45</f>
        <v>2</v>
      </c>
      <c r="G45" s="26">
        <f>'2.4'!F45</f>
        <v>2</v>
      </c>
      <c r="H45" s="26">
        <f>'2.5'!F45</f>
        <v>1</v>
      </c>
      <c r="I45" s="26">
        <f>'2.6'!F45</f>
        <v>1</v>
      </c>
    </row>
    <row r="46" spans="1:9" ht="15" customHeight="1" x14ac:dyDescent="0.2">
      <c r="A46" s="95" t="s">
        <v>36</v>
      </c>
      <c r="B46" s="27"/>
      <c r="C46" s="27"/>
      <c r="D46" s="28"/>
      <c r="E46" s="28"/>
      <c r="F46" s="29"/>
      <c r="G46" s="29"/>
      <c r="H46" s="29"/>
      <c r="I46" s="29"/>
    </row>
    <row r="47" spans="1:9" ht="15" customHeight="1" x14ac:dyDescent="0.2">
      <c r="A47" s="101" t="s">
        <v>37</v>
      </c>
      <c r="B47" s="24">
        <f t="shared" si="0"/>
        <v>0</v>
      </c>
      <c r="C47" s="24">
        <f t="shared" si="1"/>
        <v>0</v>
      </c>
      <c r="D47" s="25">
        <f>'2.1'!F47</f>
        <v>0</v>
      </c>
      <c r="E47" s="25">
        <f>'2.2'!E47</f>
        <v>0</v>
      </c>
      <c r="F47" s="26">
        <f>'2.3'!F47</f>
        <v>0</v>
      </c>
      <c r="G47" s="26">
        <f>'2.4'!F47</f>
        <v>0</v>
      </c>
      <c r="H47" s="26">
        <f>'2.5'!F47</f>
        <v>0</v>
      </c>
      <c r="I47" s="26">
        <f>'2.6'!F47</f>
        <v>0</v>
      </c>
    </row>
    <row r="48" spans="1:9" ht="15" customHeight="1" x14ac:dyDescent="0.2">
      <c r="A48" s="101" t="s">
        <v>38</v>
      </c>
      <c r="B48" s="24">
        <f t="shared" si="0"/>
        <v>0</v>
      </c>
      <c r="C48" s="24">
        <f t="shared" si="1"/>
        <v>0</v>
      </c>
      <c r="D48" s="25">
        <f>'2.1'!F48</f>
        <v>0</v>
      </c>
      <c r="E48" s="25">
        <f>'2.2'!E48</f>
        <v>0</v>
      </c>
      <c r="F48" s="26">
        <f>'2.3'!F48</f>
        <v>0</v>
      </c>
      <c r="G48" s="26">
        <f>'2.4'!F48</f>
        <v>0</v>
      </c>
      <c r="H48" s="26">
        <f>'2.5'!F48</f>
        <v>0</v>
      </c>
      <c r="I48" s="26">
        <f>'2.6'!F48</f>
        <v>0</v>
      </c>
    </row>
    <row r="49" spans="1:9" ht="15" customHeight="1" x14ac:dyDescent="0.2">
      <c r="A49" s="101" t="s">
        <v>39</v>
      </c>
      <c r="B49" s="24">
        <f t="shared" si="0"/>
        <v>100</v>
      </c>
      <c r="C49" s="24">
        <f t="shared" si="1"/>
        <v>12</v>
      </c>
      <c r="D49" s="25">
        <f>'2.1'!F49</f>
        <v>2</v>
      </c>
      <c r="E49" s="25">
        <f>'2.2'!E49</f>
        <v>2</v>
      </c>
      <c r="F49" s="26">
        <f>'2.3'!F49</f>
        <v>2</v>
      </c>
      <c r="G49" s="26">
        <f>'2.4'!F49</f>
        <v>2</v>
      </c>
      <c r="H49" s="26">
        <f>'2.5'!F49</f>
        <v>2</v>
      </c>
      <c r="I49" s="26">
        <f>'2.6'!F49</f>
        <v>2</v>
      </c>
    </row>
    <row r="50" spans="1:9" ht="15" customHeight="1" x14ac:dyDescent="0.2">
      <c r="A50" s="101" t="s">
        <v>40</v>
      </c>
      <c r="B50" s="24">
        <f t="shared" si="0"/>
        <v>8.3333333333333321</v>
      </c>
      <c r="C50" s="24">
        <f t="shared" si="1"/>
        <v>1</v>
      </c>
      <c r="D50" s="25">
        <f>'2.1'!F50</f>
        <v>0</v>
      </c>
      <c r="E50" s="25">
        <f>'2.2'!E50</f>
        <v>0</v>
      </c>
      <c r="F50" s="26">
        <f>'2.3'!F50</f>
        <v>0</v>
      </c>
      <c r="G50" s="26">
        <f>'2.4'!F50</f>
        <v>0</v>
      </c>
      <c r="H50" s="26">
        <f>'2.5'!F50</f>
        <v>1</v>
      </c>
      <c r="I50" s="26">
        <f>'2.6'!F50</f>
        <v>0</v>
      </c>
    </row>
    <row r="51" spans="1:9" ht="15" customHeight="1" x14ac:dyDescent="0.2">
      <c r="A51" s="101" t="s">
        <v>204</v>
      </c>
      <c r="B51" s="24">
        <f t="shared" si="0"/>
        <v>0</v>
      </c>
      <c r="C51" s="24">
        <f t="shared" si="1"/>
        <v>0</v>
      </c>
      <c r="D51" s="25">
        <f>'2.1'!F51</f>
        <v>0</v>
      </c>
      <c r="E51" s="25">
        <f>'2.2'!E51</f>
        <v>0</v>
      </c>
      <c r="F51" s="26">
        <f>'2.3'!F51</f>
        <v>0</v>
      </c>
      <c r="G51" s="26">
        <f>'2.4'!F51</f>
        <v>0</v>
      </c>
      <c r="H51" s="26">
        <f>'2.5'!F51</f>
        <v>0</v>
      </c>
      <c r="I51" s="26">
        <f>'2.6'!F51</f>
        <v>0</v>
      </c>
    </row>
    <row r="52" spans="1:9" ht="15" customHeight="1" x14ac:dyDescent="0.2">
      <c r="A52" s="101" t="s">
        <v>41</v>
      </c>
      <c r="B52" s="24">
        <f t="shared" si="0"/>
        <v>0</v>
      </c>
      <c r="C52" s="24">
        <f t="shared" si="1"/>
        <v>0</v>
      </c>
      <c r="D52" s="25">
        <f>'2.1'!F52</f>
        <v>0</v>
      </c>
      <c r="E52" s="25">
        <f>'2.2'!E52</f>
        <v>0</v>
      </c>
      <c r="F52" s="26">
        <f>'2.3'!F52</f>
        <v>0</v>
      </c>
      <c r="G52" s="26">
        <f>'2.4'!F52</f>
        <v>0</v>
      </c>
      <c r="H52" s="26">
        <f>'2.5'!F52</f>
        <v>0</v>
      </c>
      <c r="I52" s="26">
        <f>'2.6'!F52</f>
        <v>0</v>
      </c>
    </row>
    <row r="53" spans="1:9" ht="15" customHeight="1" x14ac:dyDescent="0.2">
      <c r="A53" s="101" t="s">
        <v>42</v>
      </c>
      <c r="B53" s="24">
        <f t="shared" si="0"/>
        <v>66.666666666666657</v>
      </c>
      <c r="C53" s="24">
        <f t="shared" si="1"/>
        <v>8</v>
      </c>
      <c r="D53" s="25">
        <f>'2.1'!F53</f>
        <v>0</v>
      </c>
      <c r="E53" s="25">
        <f>'2.2'!E53</f>
        <v>2</v>
      </c>
      <c r="F53" s="26">
        <f>'2.3'!F53</f>
        <v>0</v>
      </c>
      <c r="G53" s="26">
        <f>'2.4'!F53</f>
        <v>2</v>
      </c>
      <c r="H53" s="26">
        <f>'2.5'!F53</f>
        <v>2</v>
      </c>
      <c r="I53" s="26">
        <f>'2.6'!F53</f>
        <v>2</v>
      </c>
    </row>
    <row r="54" spans="1:9" s="1" customFormat="1" ht="15" customHeight="1" x14ac:dyDescent="0.2">
      <c r="A54" s="95" t="s">
        <v>43</v>
      </c>
      <c r="B54" s="27"/>
      <c r="C54" s="27"/>
      <c r="D54" s="28"/>
      <c r="E54" s="28"/>
      <c r="F54" s="29"/>
      <c r="G54" s="29"/>
      <c r="H54" s="29"/>
      <c r="I54" s="29"/>
    </row>
    <row r="55" spans="1:9" ht="15" customHeight="1" x14ac:dyDescent="0.2">
      <c r="A55" s="101" t="s">
        <v>44</v>
      </c>
      <c r="B55" s="24">
        <f t="shared" si="0"/>
        <v>100</v>
      </c>
      <c r="C55" s="24">
        <f t="shared" si="1"/>
        <v>12</v>
      </c>
      <c r="D55" s="25">
        <f>'2.1'!F55</f>
        <v>2</v>
      </c>
      <c r="E55" s="25">
        <f>'2.2'!E55</f>
        <v>2</v>
      </c>
      <c r="F55" s="26">
        <f>'2.3'!F55</f>
        <v>2</v>
      </c>
      <c r="G55" s="26">
        <f>'2.4'!F55</f>
        <v>2</v>
      </c>
      <c r="H55" s="26">
        <f>'2.5'!F55</f>
        <v>2</v>
      </c>
      <c r="I55" s="26">
        <f>'2.6'!F55</f>
        <v>2</v>
      </c>
    </row>
    <row r="56" spans="1:9" ht="15" customHeight="1" x14ac:dyDescent="0.2">
      <c r="A56" s="101" t="s">
        <v>732</v>
      </c>
      <c r="B56" s="24">
        <f t="shared" si="0"/>
        <v>66.666666666666657</v>
      </c>
      <c r="C56" s="24">
        <f t="shared" si="1"/>
        <v>8</v>
      </c>
      <c r="D56" s="25">
        <f>'2.1'!F56</f>
        <v>0</v>
      </c>
      <c r="E56" s="25">
        <f>'2.2'!E56</f>
        <v>2</v>
      </c>
      <c r="F56" s="26">
        <f>'2.3'!F56</f>
        <v>0</v>
      </c>
      <c r="G56" s="26">
        <f>'2.4'!F56</f>
        <v>2</v>
      </c>
      <c r="H56" s="26">
        <f>'2.5'!F56</f>
        <v>2</v>
      </c>
      <c r="I56" s="26">
        <f>'2.6'!F56</f>
        <v>2</v>
      </c>
    </row>
    <row r="57" spans="1:9" ht="15" customHeight="1" x14ac:dyDescent="0.2">
      <c r="A57" s="101" t="s">
        <v>45</v>
      </c>
      <c r="B57" s="24">
        <f t="shared" si="0"/>
        <v>8.3333333333333321</v>
      </c>
      <c r="C57" s="24">
        <f t="shared" si="1"/>
        <v>1</v>
      </c>
      <c r="D57" s="25">
        <f>'2.1'!F57</f>
        <v>0</v>
      </c>
      <c r="E57" s="25">
        <f>'2.2'!E57</f>
        <v>0</v>
      </c>
      <c r="F57" s="26">
        <f>'2.3'!F57</f>
        <v>0</v>
      </c>
      <c r="G57" s="26">
        <f>'2.4'!F57</f>
        <v>0</v>
      </c>
      <c r="H57" s="26">
        <f>'2.5'!F57</f>
        <v>1</v>
      </c>
      <c r="I57" s="26">
        <f>'2.6'!F57</f>
        <v>0</v>
      </c>
    </row>
    <row r="58" spans="1:9" ht="15" customHeight="1" x14ac:dyDescent="0.2">
      <c r="A58" s="101" t="s">
        <v>46</v>
      </c>
      <c r="B58" s="24">
        <f t="shared" si="0"/>
        <v>50</v>
      </c>
      <c r="C58" s="24">
        <f t="shared" si="1"/>
        <v>6</v>
      </c>
      <c r="D58" s="25">
        <f>'2.1'!F58</f>
        <v>0</v>
      </c>
      <c r="E58" s="25">
        <f>'2.2'!E58</f>
        <v>2</v>
      </c>
      <c r="F58" s="26">
        <f>'2.3'!F58</f>
        <v>0</v>
      </c>
      <c r="G58" s="26">
        <f>'2.4'!F58</f>
        <v>0</v>
      </c>
      <c r="H58" s="26">
        <f>'2.5'!F58</f>
        <v>2</v>
      </c>
      <c r="I58" s="26">
        <f>'2.6'!F58</f>
        <v>2</v>
      </c>
    </row>
    <row r="59" spans="1:9" ht="15" customHeight="1" x14ac:dyDescent="0.2">
      <c r="A59" s="101" t="s">
        <v>47</v>
      </c>
      <c r="B59" s="24">
        <f t="shared" si="0"/>
        <v>66.666666666666657</v>
      </c>
      <c r="C59" s="24">
        <f t="shared" si="1"/>
        <v>8</v>
      </c>
      <c r="D59" s="25">
        <f>'2.1'!F59</f>
        <v>0</v>
      </c>
      <c r="E59" s="25">
        <f>'2.2'!E59</f>
        <v>2</v>
      </c>
      <c r="F59" s="26">
        <f>'2.3'!F59</f>
        <v>0</v>
      </c>
      <c r="G59" s="26">
        <f>'2.4'!F59</f>
        <v>2</v>
      </c>
      <c r="H59" s="26">
        <f>'2.5'!F59</f>
        <v>2</v>
      </c>
      <c r="I59" s="26">
        <f>'2.6'!F59</f>
        <v>2</v>
      </c>
    </row>
    <row r="60" spans="1:9" ht="15" customHeight="1" x14ac:dyDescent="0.2">
      <c r="A60" s="101" t="s">
        <v>731</v>
      </c>
      <c r="B60" s="24">
        <f t="shared" si="0"/>
        <v>100</v>
      </c>
      <c r="C60" s="24">
        <f t="shared" si="1"/>
        <v>12</v>
      </c>
      <c r="D60" s="25">
        <f>'2.1'!F60</f>
        <v>2</v>
      </c>
      <c r="E60" s="25">
        <f>'2.2'!E60</f>
        <v>2</v>
      </c>
      <c r="F60" s="26">
        <f>'2.3'!F60</f>
        <v>2</v>
      </c>
      <c r="G60" s="26">
        <f>'2.4'!F60</f>
        <v>2</v>
      </c>
      <c r="H60" s="26">
        <f>'2.5'!F60</f>
        <v>2</v>
      </c>
      <c r="I60" s="26">
        <f>'2.6'!F60</f>
        <v>2</v>
      </c>
    </row>
    <row r="61" spans="1:9" ht="15" customHeight="1" x14ac:dyDescent="0.2">
      <c r="A61" s="101" t="s">
        <v>49</v>
      </c>
      <c r="B61" s="24">
        <f t="shared" si="0"/>
        <v>83.333333333333343</v>
      </c>
      <c r="C61" s="24">
        <f t="shared" si="1"/>
        <v>10</v>
      </c>
      <c r="D61" s="25">
        <f>'2.1'!F61</f>
        <v>2</v>
      </c>
      <c r="E61" s="25">
        <f>'2.2'!E61</f>
        <v>2</v>
      </c>
      <c r="F61" s="26">
        <f>'2.3'!F61</f>
        <v>2</v>
      </c>
      <c r="G61" s="26">
        <f>'2.4'!F61</f>
        <v>2</v>
      </c>
      <c r="H61" s="26">
        <f>'2.5'!F61</f>
        <v>2</v>
      </c>
      <c r="I61" s="26">
        <f>'2.6'!F61</f>
        <v>0</v>
      </c>
    </row>
    <row r="62" spans="1:9" ht="15" customHeight="1" x14ac:dyDescent="0.2">
      <c r="A62" s="101" t="s">
        <v>50</v>
      </c>
      <c r="B62" s="24">
        <f t="shared" si="0"/>
        <v>66.666666666666657</v>
      </c>
      <c r="C62" s="24">
        <f t="shared" si="1"/>
        <v>8</v>
      </c>
      <c r="D62" s="25">
        <f>'2.1'!F62</f>
        <v>0</v>
      </c>
      <c r="E62" s="25">
        <f>'2.2'!E62</f>
        <v>2</v>
      </c>
      <c r="F62" s="26">
        <f>'2.3'!F62</f>
        <v>0</v>
      </c>
      <c r="G62" s="26">
        <f>'2.4'!F62</f>
        <v>2</v>
      </c>
      <c r="H62" s="26">
        <f>'2.5'!F62</f>
        <v>2</v>
      </c>
      <c r="I62" s="26">
        <f>'2.6'!F62</f>
        <v>2</v>
      </c>
    </row>
    <row r="63" spans="1:9" ht="15" customHeight="1" x14ac:dyDescent="0.2">
      <c r="A63" s="101" t="s">
        <v>180</v>
      </c>
      <c r="B63" s="24">
        <f t="shared" si="0"/>
        <v>83.333333333333343</v>
      </c>
      <c r="C63" s="24">
        <f t="shared" si="1"/>
        <v>10</v>
      </c>
      <c r="D63" s="25">
        <f>'2.1'!F63</f>
        <v>2</v>
      </c>
      <c r="E63" s="25">
        <f>'2.2'!E63</f>
        <v>2</v>
      </c>
      <c r="F63" s="26">
        <f>'2.3'!F63</f>
        <v>2</v>
      </c>
      <c r="G63" s="26">
        <f>'2.4'!F63</f>
        <v>0</v>
      </c>
      <c r="H63" s="26">
        <f>'2.5'!F63</f>
        <v>2</v>
      </c>
      <c r="I63" s="26">
        <f>'2.6'!F63</f>
        <v>2</v>
      </c>
    </row>
    <row r="64" spans="1:9" ht="15" customHeight="1" x14ac:dyDescent="0.2">
      <c r="A64" s="101" t="s">
        <v>52</v>
      </c>
      <c r="B64" s="24">
        <f t="shared" si="0"/>
        <v>100</v>
      </c>
      <c r="C64" s="24">
        <f t="shared" si="1"/>
        <v>12</v>
      </c>
      <c r="D64" s="25">
        <f>'2.1'!F64</f>
        <v>2</v>
      </c>
      <c r="E64" s="25">
        <f>'2.2'!E64</f>
        <v>2</v>
      </c>
      <c r="F64" s="26">
        <f>'2.3'!F64</f>
        <v>2</v>
      </c>
      <c r="G64" s="26">
        <f>'2.4'!F64</f>
        <v>2</v>
      </c>
      <c r="H64" s="26">
        <f>'2.5'!F64</f>
        <v>2</v>
      </c>
      <c r="I64" s="26">
        <f>'2.6'!F64</f>
        <v>2</v>
      </c>
    </row>
    <row r="65" spans="1:9" ht="15" customHeight="1" x14ac:dyDescent="0.2">
      <c r="A65" s="101" t="s">
        <v>53</v>
      </c>
      <c r="B65" s="24">
        <f t="shared" si="0"/>
        <v>50</v>
      </c>
      <c r="C65" s="24">
        <f t="shared" si="1"/>
        <v>6</v>
      </c>
      <c r="D65" s="25">
        <f>'2.1'!F65</f>
        <v>0</v>
      </c>
      <c r="E65" s="25">
        <f>'2.2'!E65</f>
        <v>2</v>
      </c>
      <c r="F65" s="26">
        <f>'2.3'!F65</f>
        <v>0</v>
      </c>
      <c r="G65" s="26">
        <f>'2.4'!F65</f>
        <v>2</v>
      </c>
      <c r="H65" s="26">
        <f>'2.5'!F65</f>
        <v>2</v>
      </c>
      <c r="I65" s="26">
        <f>'2.6'!F65</f>
        <v>0</v>
      </c>
    </row>
    <row r="66" spans="1:9" ht="15" customHeight="1" x14ac:dyDescent="0.2">
      <c r="A66" s="101" t="s">
        <v>54</v>
      </c>
      <c r="B66" s="24">
        <f t="shared" si="0"/>
        <v>58.333333333333336</v>
      </c>
      <c r="C66" s="24">
        <f t="shared" si="1"/>
        <v>7</v>
      </c>
      <c r="D66" s="25">
        <f>'2.1'!F66</f>
        <v>0</v>
      </c>
      <c r="E66" s="25">
        <f>'2.2'!E66</f>
        <v>2</v>
      </c>
      <c r="F66" s="26">
        <f>'2.3'!F66</f>
        <v>0</v>
      </c>
      <c r="G66" s="26">
        <f>'2.4'!F66</f>
        <v>2</v>
      </c>
      <c r="H66" s="26">
        <f>'2.5'!F66</f>
        <v>2</v>
      </c>
      <c r="I66" s="26">
        <f>'2.6'!F66</f>
        <v>1</v>
      </c>
    </row>
    <row r="67" spans="1:9" ht="15" customHeight="1" x14ac:dyDescent="0.2">
      <c r="A67" s="101" t="s">
        <v>55</v>
      </c>
      <c r="B67" s="24">
        <f t="shared" si="0"/>
        <v>50</v>
      </c>
      <c r="C67" s="24">
        <f t="shared" si="1"/>
        <v>6</v>
      </c>
      <c r="D67" s="25">
        <f>'2.1'!F67</f>
        <v>0</v>
      </c>
      <c r="E67" s="25">
        <f>'2.2'!E67</f>
        <v>2</v>
      </c>
      <c r="F67" s="26">
        <f>'2.3'!F67</f>
        <v>0</v>
      </c>
      <c r="G67" s="26">
        <f>'2.4'!F67</f>
        <v>0</v>
      </c>
      <c r="H67" s="26">
        <f>'2.5'!F67</f>
        <v>2</v>
      </c>
      <c r="I67" s="26">
        <f>'2.6'!F67</f>
        <v>2</v>
      </c>
    </row>
    <row r="68" spans="1:9" ht="15" customHeight="1" x14ac:dyDescent="0.2">
      <c r="A68" s="101" t="s">
        <v>56</v>
      </c>
      <c r="B68" s="24">
        <f t="shared" si="0"/>
        <v>41.666666666666671</v>
      </c>
      <c r="C68" s="24">
        <f t="shared" si="1"/>
        <v>5</v>
      </c>
      <c r="D68" s="25">
        <f>'2.1'!F68</f>
        <v>0</v>
      </c>
      <c r="E68" s="25">
        <f>'2.2'!E68</f>
        <v>0</v>
      </c>
      <c r="F68" s="26">
        <f>'2.3'!F68</f>
        <v>0</v>
      </c>
      <c r="G68" s="26">
        <f>'2.4'!F68</f>
        <v>2</v>
      </c>
      <c r="H68" s="26">
        <f>'2.5'!F68</f>
        <v>2</v>
      </c>
      <c r="I68" s="26">
        <f>'2.6'!F68</f>
        <v>1</v>
      </c>
    </row>
    <row r="69" spans="1:9" ht="15" customHeight="1" x14ac:dyDescent="0.2">
      <c r="A69" s="95" t="s">
        <v>57</v>
      </c>
      <c r="B69" s="27"/>
      <c r="C69" s="27"/>
      <c r="D69" s="28"/>
      <c r="E69" s="28"/>
      <c r="F69" s="29"/>
      <c r="G69" s="29"/>
      <c r="H69" s="29"/>
      <c r="I69" s="29"/>
    </row>
    <row r="70" spans="1:9" ht="15" customHeight="1" x14ac:dyDescent="0.2">
      <c r="A70" s="101" t="s">
        <v>58</v>
      </c>
      <c r="B70" s="24">
        <f t="shared" si="0"/>
        <v>8.3333333333333321</v>
      </c>
      <c r="C70" s="24">
        <f t="shared" si="1"/>
        <v>1</v>
      </c>
      <c r="D70" s="25">
        <f>'2.1'!F70</f>
        <v>0</v>
      </c>
      <c r="E70" s="25">
        <f>'2.2'!E70</f>
        <v>0</v>
      </c>
      <c r="F70" s="26">
        <f>'2.3'!F70</f>
        <v>0</v>
      </c>
      <c r="G70" s="26">
        <f>'2.4'!F70</f>
        <v>0</v>
      </c>
      <c r="H70" s="26">
        <f>'2.5'!F70</f>
        <v>1</v>
      </c>
      <c r="I70" s="26">
        <f>'2.6'!F70</f>
        <v>0</v>
      </c>
    </row>
    <row r="71" spans="1:9" ht="15" customHeight="1" x14ac:dyDescent="0.2">
      <c r="A71" s="101" t="s">
        <v>59</v>
      </c>
      <c r="B71" s="24">
        <f t="shared" si="0"/>
        <v>50</v>
      </c>
      <c r="C71" s="24">
        <f t="shared" si="1"/>
        <v>6</v>
      </c>
      <c r="D71" s="25">
        <f>'2.1'!F71</f>
        <v>0</v>
      </c>
      <c r="E71" s="25">
        <f>'2.2'!E71</f>
        <v>0</v>
      </c>
      <c r="F71" s="26">
        <f>'2.3'!F71</f>
        <v>0</v>
      </c>
      <c r="G71" s="26">
        <f>'2.4'!F71</f>
        <v>2</v>
      </c>
      <c r="H71" s="26">
        <f>'2.5'!F71</f>
        <v>2</v>
      </c>
      <c r="I71" s="26">
        <f>'2.6'!F71</f>
        <v>2</v>
      </c>
    </row>
    <row r="72" spans="1:9" ht="15" customHeight="1" x14ac:dyDescent="0.2">
      <c r="A72" s="101" t="s">
        <v>60</v>
      </c>
      <c r="B72" s="24">
        <f t="shared" ref="B72:B98" si="2">C72/$C$5*100</f>
        <v>100</v>
      </c>
      <c r="C72" s="24">
        <f t="shared" ref="C72:C98" si="3">SUM(D72:I72)</f>
        <v>12</v>
      </c>
      <c r="D72" s="25">
        <f>'2.1'!F72</f>
        <v>2</v>
      </c>
      <c r="E72" s="25">
        <f>'2.2'!E72</f>
        <v>2</v>
      </c>
      <c r="F72" s="26">
        <f>'2.3'!F72</f>
        <v>2</v>
      </c>
      <c r="G72" s="26">
        <f>'2.4'!F72</f>
        <v>2</v>
      </c>
      <c r="H72" s="26">
        <f>'2.5'!F72</f>
        <v>2</v>
      </c>
      <c r="I72" s="26">
        <f>'2.6'!F72</f>
        <v>2</v>
      </c>
    </row>
    <row r="73" spans="1:9" ht="15" customHeight="1" x14ac:dyDescent="0.2">
      <c r="A73" s="101" t="s">
        <v>61</v>
      </c>
      <c r="B73" s="24">
        <f t="shared" si="2"/>
        <v>33.333333333333329</v>
      </c>
      <c r="C73" s="24">
        <f t="shared" si="3"/>
        <v>4</v>
      </c>
      <c r="D73" s="25">
        <f>'2.1'!F73</f>
        <v>0</v>
      </c>
      <c r="E73" s="25">
        <f>'2.2'!E73</f>
        <v>0</v>
      </c>
      <c r="F73" s="26">
        <f>'2.3'!F73</f>
        <v>0</v>
      </c>
      <c r="G73" s="26">
        <f>'2.4'!F73</f>
        <v>0</v>
      </c>
      <c r="H73" s="26">
        <f>'2.5'!F73</f>
        <v>2</v>
      </c>
      <c r="I73" s="26">
        <f>'2.6'!F73</f>
        <v>2</v>
      </c>
    </row>
    <row r="74" spans="1:9" ht="15" customHeight="1" x14ac:dyDescent="0.2">
      <c r="A74" s="101" t="s">
        <v>203</v>
      </c>
      <c r="B74" s="24">
        <f t="shared" si="2"/>
        <v>66.666666666666657</v>
      </c>
      <c r="C74" s="24">
        <f t="shared" si="3"/>
        <v>8</v>
      </c>
      <c r="D74" s="25">
        <f>'2.1'!F74</f>
        <v>0</v>
      </c>
      <c r="E74" s="25">
        <f>'2.2'!E74</f>
        <v>2</v>
      </c>
      <c r="F74" s="26">
        <f>'2.3'!F74</f>
        <v>0</v>
      </c>
      <c r="G74" s="26">
        <f>'2.4'!F74</f>
        <v>2</v>
      </c>
      <c r="H74" s="26">
        <f>'2.5'!F74</f>
        <v>2</v>
      </c>
      <c r="I74" s="26">
        <f>'2.6'!F74</f>
        <v>2</v>
      </c>
    </row>
    <row r="75" spans="1:9" ht="15" customHeight="1" x14ac:dyDescent="0.2">
      <c r="A75" s="101" t="s">
        <v>62</v>
      </c>
      <c r="B75" s="24">
        <f t="shared" si="2"/>
        <v>100</v>
      </c>
      <c r="C75" s="24">
        <f t="shared" si="3"/>
        <v>12</v>
      </c>
      <c r="D75" s="25">
        <f>'2.1'!F75</f>
        <v>2</v>
      </c>
      <c r="E75" s="25">
        <f>'2.2'!E75</f>
        <v>2</v>
      </c>
      <c r="F75" s="26">
        <f>'2.3'!F75</f>
        <v>2</v>
      </c>
      <c r="G75" s="26">
        <f>'2.4'!F75</f>
        <v>2</v>
      </c>
      <c r="H75" s="26">
        <f>'2.5'!F75</f>
        <v>2</v>
      </c>
      <c r="I75" s="26">
        <f>'2.6'!F75</f>
        <v>2</v>
      </c>
    </row>
    <row r="76" spans="1:9" ht="15" customHeight="1" x14ac:dyDescent="0.2">
      <c r="A76" s="95" t="s">
        <v>63</v>
      </c>
      <c r="B76" s="27"/>
      <c r="C76" s="27"/>
      <c r="D76" s="28"/>
      <c r="E76" s="28"/>
      <c r="F76" s="29"/>
      <c r="G76" s="29"/>
      <c r="H76" s="29"/>
      <c r="I76" s="29"/>
    </row>
    <row r="77" spans="1:9" ht="15" customHeight="1" x14ac:dyDescent="0.2">
      <c r="A77" s="101" t="s">
        <v>64</v>
      </c>
      <c r="B77" s="24">
        <f t="shared" si="2"/>
        <v>33.333333333333329</v>
      </c>
      <c r="C77" s="24">
        <f t="shared" si="3"/>
        <v>4</v>
      </c>
      <c r="D77" s="25">
        <f>'2.1'!F77</f>
        <v>0</v>
      </c>
      <c r="E77" s="25">
        <f>'2.2'!E77</f>
        <v>2</v>
      </c>
      <c r="F77" s="26">
        <f>'2.3'!F77</f>
        <v>0</v>
      </c>
      <c r="G77" s="26">
        <f>'2.4'!F77</f>
        <v>2</v>
      </c>
      <c r="H77" s="26">
        <f>'2.5'!F77</f>
        <v>0</v>
      </c>
      <c r="I77" s="26">
        <f>'2.6'!F77</f>
        <v>0</v>
      </c>
    </row>
    <row r="78" spans="1:9" ht="15" customHeight="1" x14ac:dyDescent="0.2">
      <c r="A78" s="101" t="s">
        <v>66</v>
      </c>
      <c r="B78" s="24">
        <f t="shared" si="2"/>
        <v>25</v>
      </c>
      <c r="C78" s="24">
        <f t="shared" si="3"/>
        <v>3</v>
      </c>
      <c r="D78" s="25">
        <f>'2.1'!F78</f>
        <v>0</v>
      </c>
      <c r="E78" s="25">
        <f>'2.2'!E78</f>
        <v>0</v>
      </c>
      <c r="F78" s="26">
        <f>'2.3'!F78</f>
        <v>0</v>
      </c>
      <c r="G78" s="26">
        <f>'2.4'!F78</f>
        <v>0</v>
      </c>
      <c r="H78" s="26">
        <f>'2.5'!F78</f>
        <v>1</v>
      </c>
      <c r="I78" s="26">
        <f>'2.6'!F78</f>
        <v>2</v>
      </c>
    </row>
    <row r="79" spans="1:9" ht="15" customHeight="1" x14ac:dyDescent="0.2">
      <c r="A79" s="101" t="s">
        <v>67</v>
      </c>
      <c r="B79" s="24">
        <f t="shared" si="2"/>
        <v>66.666666666666657</v>
      </c>
      <c r="C79" s="24">
        <f t="shared" si="3"/>
        <v>8</v>
      </c>
      <c r="D79" s="25">
        <f>'2.1'!F79</f>
        <v>0</v>
      </c>
      <c r="E79" s="25">
        <f>'2.2'!E79</f>
        <v>2</v>
      </c>
      <c r="F79" s="26">
        <f>'2.3'!F79</f>
        <v>0</v>
      </c>
      <c r="G79" s="26">
        <f>'2.4'!F79</f>
        <v>2</v>
      </c>
      <c r="H79" s="26">
        <f>'2.5'!F79</f>
        <v>2</v>
      </c>
      <c r="I79" s="26">
        <f>'2.6'!F79</f>
        <v>2</v>
      </c>
    </row>
    <row r="80" spans="1:9" ht="15" customHeight="1" x14ac:dyDescent="0.2">
      <c r="A80" s="101" t="s">
        <v>68</v>
      </c>
      <c r="B80" s="24">
        <f t="shared" si="2"/>
        <v>100</v>
      </c>
      <c r="C80" s="24">
        <f t="shared" si="3"/>
        <v>12</v>
      </c>
      <c r="D80" s="25">
        <f>'2.1'!F80</f>
        <v>2</v>
      </c>
      <c r="E80" s="25">
        <f>'2.2'!E80</f>
        <v>2</v>
      </c>
      <c r="F80" s="26">
        <f>'2.3'!F80</f>
        <v>2</v>
      </c>
      <c r="G80" s="26">
        <f>'2.4'!F80</f>
        <v>2</v>
      </c>
      <c r="H80" s="26">
        <f>'2.5'!F80</f>
        <v>2</v>
      </c>
      <c r="I80" s="26">
        <f>'2.6'!F80</f>
        <v>2</v>
      </c>
    </row>
    <row r="81" spans="1:9" ht="15" customHeight="1" x14ac:dyDescent="0.2">
      <c r="A81" s="101" t="s">
        <v>70</v>
      </c>
      <c r="B81" s="24">
        <f t="shared" si="2"/>
        <v>100</v>
      </c>
      <c r="C81" s="24">
        <f t="shared" si="3"/>
        <v>12</v>
      </c>
      <c r="D81" s="25">
        <f>'2.1'!F81</f>
        <v>2</v>
      </c>
      <c r="E81" s="25">
        <f>'2.2'!E81</f>
        <v>2</v>
      </c>
      <c r="F81" s="26">
        <f>'2.3'!F81</f>
        <v>2</v>
      </c>
      <c r="G81" s="26">
        <f>'2.4'!F81</f>
        <v>2</v>
      </c>
      <c r="H81" s="26">
        <f>'2.5'!F81</f>
        <v>2</v>
      </c>
      <c r="I81" s="26">
        <f>'2.6'!F81</f>
        <v>2</v>
      </c>
    </row>
    <row r="82" spans="1:9" ht="15" customHeight="1" x14ac:dyDescent="0.2">
      <c r="A82" s="101" t="s">
        <v>71</v>
      </c>
      <c r="B82" s="24">
        <f t="shared" si="2"/>
        <v>66.666666666666657</v>
      </c>
      <c r="C82" s="24">
        <f t="shared" si="3"/>
        <v>8</v>
      </c>
      <c r="D82" s="25">
        <f>'2.1'!F82</f>
        <v>0</v>
      </c>
      <c r="E82" s="25">
        <f>'2.2'!E82</f>
        <v>2</v>
      </c>
      <c r="F82" s="26">
        <f>'2.3'!F82</f>
        <v>0</v>
      </c>
      <c r="G82" s="26">
        <f>'2.4'!F82</f>
        <v>2</v>
      </c>
      <c r="H82" s="26">
        <f>'2.5'!F82</f>
        <v>2</v>
      </c>
      <c r="I82" s="26">
        <f>'2.6'!F82</f>
        <v>2</v>
      </c>
    </row>
    <row r="83" spans="1:9" ht="15" customHeight="1" x14ac:dyDescent="0.2">
      <c r="A83" s="101" t="s">
        <v>121</v>
      </c>
      <c r="B83" s="24">
        <f t="shared" si="2"/>
        <v>66.666666666666657</v>
      </c>
      <c r="C83" s="24">
        <f t="shared" si="3"/>
        <v>8</v>
      </c>
      <c r="D83" s="25">
        <f>'2.1'!F83</f>
        <v>0</v>
      </c>
      <c r="E83" s="25">
        <f>'2.2'!E83</f>
        <v>2</v>
      </c>
      <c r="F83" s="26">
        <f>'2.3'!F83</f>
        <v>0</v>
      </c>
      <c r="G83" s="26">
        <f>'2.4'!F83</f>
        <v>2</v>
      </c>
      <c r="H83" s="26">
        <f>'2.5'!F83</f>
        <v>2</v>
      </c>
      <c r="I83" s="26">
        <f>'2.6'!F83</f>
        <v>2</v>
      </c>
    </row>
    <row r="84" spans="1:9" ht="15" customHeight="1" x14ac:dyDescent="0.2">
      <c r="A84" s="101" t="s">
        <v>72</v>
      </c>
      <c r="B84" s="24">
        <f t="shared" si="2"/>
        <v>100</v>
      </c>
      <c r="C84" s="24">
        <f t="shared" si="3"/>
        <v>12</v>
      </c>
      <c r="D84" s="25">
        <f>'2.1'!F84</f>
        <v>2</v>
      </c>
      <c r="E84" s="25">
        <f>'2.2'!E84</f>
        <v>2</v>
      </c>
      <c r="F84" s="26">
        <f>'2.3'!F84</f>
        <v>2</v>
      </c>
      <c r="G84" s="26">
        <f>'2.4'!F84</f>
        <v>2</v>
      </c>
      <c r="H84" s="26">
        <f>'2.5'!F84</f>
        <v>2</v>
      </c>
      <c r="I84" s="26">
        <f>'2.6'!F84</f>
        <v>2</v>
      </c>
    </row>
    <row r="85" spans="1:9" ht="15" customHeight="1" x14ac:dyDescent="0.2">
      <c r="A85" s="101" t="s">
        <v>73</v>
      </c>
      <c r="B85" s="24">
        <f t="shared" si="2"/>
        <v>66.666666666666657</v>
      </c>
      <c r="C85" s="24">
        <f t="shared" si="3"/>
        <v>8</v>
      </c>
      <c r="D85" s="25">
        <f>'2.1'!F85</f>
        <v>0</v>
      </c>
      <c r="E85" s="25">
        <f>'2.2'!E85</f>
        <v>2</v>
      </c>
      <c r="F85" s="26">
        <f>'2.3'!F85</f>
        <v>0</v>
      </c>
      <c r="G85" s="26">
        <f>'2.4'!F85</f>
        <v>2</v>
      </c>
      <c r="H85" s="26">
        <f>'2.5'!F85</f>
        <v>2</v>
      </c>
      <c r="I85" s="26">
        <f>'2.6'!F85</f>
        <v>2</v>
      </c>
    </row>
    <row r="86" spans="1:9" ht="15" customHeight="1" x14ac:dyDescent="0.2">
      <c r="A86" s="101" t="s">
        <v>74</v>
      </c>
      <c r="B86" s="24">
        <f t="shared" si="2"/>
        <v>41.666666666666671</v>
      </c>
      <c r="C86" s="24">
        <f t="shared" si="3"/>
        <v>5</v>
      </c>
      <c r="D86" s="25">
        <f>'2.1'!F86</f>
        <v>0</v>
      </c>
      <c r="E86" s="25">
        <f>'2.2'!E86</f>
        <v>2</v>
      </c>
      <c r="F86" s="26">
        <f>'2.3'!F86</f>
        <v>0</v>
      </c>
      <c r="G86" s="26">
        <f>'2.4'!F86</f>
        <v>2</v>
      </c>
      <c r="H86" s="26">
        <f>'2.5'!F86</f>
        <v>1</v>
      </c>
      <c r="I86" s="26">
        <f>'2.6'!F86</f>
        <v>0</v>
      </c>
    </row>
    <row r="87" spans="1:9" ht="15" customHeight="1" x14ac:dyDescent="0.2">
      <c r="A87" s="95" t="s">
        <v>75</v>
      </c>
      <c r="B87" s="27"/>
      <c r="C87" s="27"/>
      <c r="D87" s="28"/>
      <c r="E87" s="28"/>
      <c r="F87" s="29"/>
      <c r="G87" s="29"/>
      <c r="H87" s="29"/>
      <c r="I87" s="29"/>
    </row>
    <row r="88" spans="1:9" ht="15" customHeight="1" x14ac:dyDescent="0.2">
      <c r="A88" s="101" t="s">
        <v>65</v>
      </c>
      <c r="B88" s="24">
        <f>C88/$C$5*100</f>
        <v>66.666666666666657</v>
      </c>
      <c r="C88" s="24">
        <f>SUM(D88:I88)</f>
        <v>8</v>
      </c>
      <c r="D88" s="25">
        <f>'2.1'!F88</f>
        <v>2</v>
      </c>
      <c r="E88" s="25">
        <f>'2.2'!E88</f>
        <v>0</v>
      </c>
      <c r="F88" s="26">
        <f>'2.3'!F88</f>
        <v>2</v>
      </c>
      <c r="G88" s="26">
        <f>'2.4'!F88</f>
        <v>0</v>
      </c>
      <c r="H88" s="26">
        <f>'2.5'!F88</f>
        <v>2</v>
      </c>
      <c r="I88" s="26">
        <f>'2.6'!F88</f>
        <v>2</v>
      </c>
    </row>
    <row r="89" spans="1:9" ht="15" customHeight="1" x14ac:dyDescent="0.2">
      <c r="A89" s="101" t="s">
        <v>76</v>
      </c>
      <c r="B89" s="24">
        <f t="shared" si="2"/>
        <v>100</v>
      </c>
      <c r="C89" s="24">
        <f t="shared" si="3"/>
        <v>12</v>
      </c>
      <c r="D89" s="25">
        <f>'2.1'!F89</f>
        <v>2</v>
      </c>
      <c r="E89" s="25">
        <f>'2.2'!E89</f>
        <v>2</v>
      </c>
      <c r="F89" s="26">
        <f>'2.3'!F89</f>
        <v>2</v>
      </c>
      <c r="G89" s="26">
        <f>'2.4'!F89</f>
        <v>2</v>
      </c>
      <c r="H89" s="26">
        <f>'2.5'!F89</f>
        <v>2</v>
      </c>
      <c r="I89" s="26">
        <f>'2.6'!F89</f>
        <v>2</v>
      </c>
    </row>
    <row r="90" spans="1:9" ht="15" customHeight="1" x14ac:dyDescent="0.2">
      <c r="A90" s="101" t="s">
        <v>69</v>
      </c>
      <c r="B90" s="24">
        <f>C90/$C$5*100</f>
        <v>66.666666666666657</v>
      </c>
      <c r="C90" s="24">
        <f>SUM(D90:I90)</f>
        <v>8</v>
      </c>
      <c r="D90" s="25">
        <f>'2.1'!F90</f>
        <v>0</v>
      </c>
      <c r="E90" s="25">
        <f>'2.2'!E90</f>
        <v>2</v>
      </c>
      <c r="F90" s="26">
        <f>'2.3'!F90</f>
        <v>0</v>
      </c>
      <c r="G90" s="26">
        <f>'2.4'!F90</f>
        <v>2</v>
      </c>
      <c r="H90" s="26">
        <f>'2.5'!F90</f>
        <v>2</v>
      </c>
      <c r="I90" s="26">
        <f>'2.6'!F90</f>
        <v>2</v>
      </c>
    </row>
    <row r="91" spans="1:9" ht="15" customHeight="1" x14ac:dyDescent="0.2">
      <c r="A91" s="101" t="s">
        <v>77</v>
      </c>
      <c r="B91" s="24">
        <f t="shared" si="2"/>
        <v>66.666666666666657</v>
      </c>
      <c r="C91" s="24">
        <f t="shared" si="3"/>
        <v>8</v>
      </c>
      <c r="D91" s="25">
        <f>'2.1'!F91</f>
        <v>0</v>
      </c>
      <c r="E91" s="25">
        <f>'2.2'!E91</f>
        <v>2</v>
      </c>
      <c r="F91" s="26">
        <f>'2.3'!F91</f>
        <v>0</v>
      </c>
      <c r="G91" s="26">
        <f>'2.4'!F91</f>
        <v>2</v>
      </c>
      <c r="H91" s="26">
        <f>'2.5'!F91</f>
        <v>2</v>
      </c>
      <c r="I91" s="26">
        <f>'2.6'!F91</f>
        <v>2</v>
      </c>
    </row>
    <row r="92" spans="1:9" ht="15" customHeight="1" x14ac:dyDescent="0.2">
      <c r="A92" s="101" t="s">
        <v>78</v>
      </c>
      <c r="B92" s="24">
        <f t="shared" si="2"/>
        <v>66.666666666666657</v>
      </c>
      <c r="C92" s="24">
        <f t="shared" si="3"/>
        <v>8</v>
      </c>
      <c r="D92" s="25">
        <f>'2.1'!F92</f>
        <v>0</v>
      </c>
      <c r="E92" s="25">
        <f>'2.2'!E92</f>
        <v>2</v>
      </c>
      <c r="F92" s="26">
        <f>'2.3'!F92</f>
        <v>0</v>
      </c>
      <c r="G92" s="26">
        <f>'2.4'!F92</f>
        <v>2</v>
      </c>
      <c r="H92" s="26">
        <f>'2.5'!F92</f>
        <v>2</v>
      </c>
      <c r="I92" s="26">
        <f>'2.6'!F92</f>
        <v>2</v>
      </c>
    </row>
    <row r="93" spans="1:9" ht="15" customHeight="1" x14ac:dyDescent="0.2">
      <c r="A93" s="101" t="s">
        <v>79</v>
      </c>
      <c r="B93" s="24">
        <f t="shared" si="2"/>
        <v>66.666666666666657</v>
      </c>
      <c r="C93" s="24">
        <f t="shared" si="3"/>
        <v>8</v>
      </c>
      <c r="D93" s="25">
        <f>'2.1'!F93</f>
        <v>0</v>
      </c>
      <c r="E93" s="25">
        <f>'2.2'!E93</f>
        <v>2</v>
      </c>
      <c r="F93" s="26">
        <f>'2.3'!F93</f>
        <v>0</v>
      </c>
      <c r="G93" s="26">
        <f>'2.4'!F93</f>
        <v>2</v>
      </c>
      <c r="H93" s="26">
        <f>'2.5'!F93</f>
        <v>2</v>
      </c>
      <c r="I93" s="26">
        <f>'2.6'!F93</f>
        <v>2</v>
      </c>
    </row>
    <row r="94" spans="1:9" ht="15" customHeight="1" x14ac:dyDescent="0.2">
      <c r="A94" s="101" t="s">
        <v>80</v>
      </c>
      <c r="B94" s="24">
        <f t="shared" si="2"/>
        <v>50</v>
      </c>
      <c r="C94" s="24">
        <f t="shared" si="3"/>
        <v>6</v>
      </c>
      <c r="D94" s="25">
        <f>'2.1'!F94</f>
        <v>0</v>
      </c>
      <c r="E94" s="25">
        <f>'2.2'!E94</f>
        <v>0</v>
      </c>
      <c r="F94" s="26">
        <f>'2.3'!F94</f>
        <v>0</v>
      </c>
      <c r="G94" s="26">
        <f>'2.4'!F94</f>
        <v>2</v>
      </c>
      <c r="H94" s="26">
        <f>'2.5'!F94</f>
        <v>2</v>
      </c>
      <c r="I94" s="26">
        <f>'2.6'!F94</f>
        <v>2</v>
      </c>
    </row>
    <row r="95" spans="1:9" ht="15" customHeight="1" x14ac:dyDescent="0.2">
      <c r="A95" s="101" t="s">
        <v>81</v>
      </c>
      <c r="B95" s="24">
        <f t="shared" si="2"/>
        <v>0</v>
      </c>
      <c r="C95" s="24">
        <f t="shared" si="3"/>
        <v>0</v>
      </c>
      <c r="D95" s="25">
        <f>'2.1'!F95</f>
        <v>0</v>
      </c>
      <c r="E95" s="25">
        <f>'2.2'!E95</f>
        <v>0</v>
      </c>
      <c r="F95" s="26">
        <f>'2.3'!F95</f>
        <v>0</v>
      </c>
      <c r="G95" s="26">
        <f>'2.4'!F95</f>
        <v>0</v>
      </c>
      <c r="H95" s="26">
        <f>'2.5'!F95</f>
        <v>0</v>
      </c>
      <c r="I95" s="26">
        <f>'2.6'!F95</f>
        <v>0</v>
      </c>
    </row>
    <row r="96" spans="1:9" ht="15" customHeight="1" x14ac:dyDescent="0.2">
      <c r="A96" s="101" t="s">
        <v>82</v>
      </c>
      <c r="B96" s="24">
        <f t="shared" si="2"/>
        <v>66.666666666666657</v>
      </c>
      <c r="C96" s="24">
        <f t="shared" si="3"/>
        <v>8</v>
      </c>
      <c r="D96" s="25">
        <f>'2.1'!F96</f>
        <v>0</v>
      </c>
      <c r="E96" s="25">
        <f>'2.2'!E96</f>
        <v>2</v>
      </c>
      <c r="F96" s="26">
        <f>'2.3'!F96</f>
        <v>0</v>
      </c>
      <c r="G96" s="26">
        <f>'2.4'!F96</f>
        <v>2</v>
      </c>
      <c r="H96" s="26">
        <f>'2.5'!F96</f>
        <v>2</v>
      </c>
      <c r="I96" s="26">
        <f>'2.6'!F96</f>
        <v>2</v>
      </c>
    </row>
    <row r="97" spans="1:9" ht="15" customHeight="1" x14ac:dyDescent="0.2">
      <c r="A97" s="101" t="s">
        <v>83</v>
      </c>
      <c r="B97" s="24">
        <f t="shared" si="2"/>
        <v>0</v>
      </c>
      <c r="C97" s="24">
        <f t="shared" si="3"/>
        <v>0</v>
      </c>
      <c r="D97" s="25">
        <f>'2.1'!F97</f>
        <v>0</v>
      </c>
      <c r="E97" s="25">
        <f>'2.2'!E97</f>
        <v>0</v>
      </c>
      <c r="F97" s="26">
        <f>'2.3'!F97</f>
        <v>0</v>
      </c>
      <c r="G97" s="26">
        <f>'2.4'!F97</f>
        <v>0</v>
      </c>
      <c r="H97" s="26">
        <f>'2.5'!F97</f>
        <v>0</v>
      </c>
      <c r="I97" s="26">
        <f>'2.6'!F97</f>
        <v>0</v>
      </c>
    </row>
    <row r="98" spans="1:9" ht="15" customHeight="1" x14ac:dyDescent="0.2">
      <c r="A98" s="101" t="s">
        <v>84</v>
      </c>
      <c r="B98" s="24">
        <f t="shared" si="2"/>
        <v>16.666666666666664</v>
      </c>
      <c r="C98" s="24">
        <f t="shared" si="3"/>
        <v>2</v>
      </c>
      <c r="D98" s="25">
        <f>'2.1'!F98</f>
        <v>0</v>
      </c>
      <c r="E98" s="25">
        <f>'2.2'!E98</f>
        <v>0</v>
      </c>
      <c r="F98" s="26">
        <f>'2.3'!F98</f>
        <v>0</v>
      </c>
      <c r="G98" s="26">
        <f>'2.4'!F98</f>
        <v>0</v>
      </c>
      <c r="H98" s="26">
        <f>'2.5'!F98</f>
        <v>2</v>
      </c>
      <c r="I98" s="26">
        <f>'2.6'!F98</f>
        <v>0</v>
      </c>
    </row>
    <row r="99" spans="1:9" ht="28" customHeight="1" x14ac:dyDescent="0.2">
      <c r="A99" s="269" t="s">
        <v>733</v>
      </c>
      <c r="B99" s="269"/>
      <c r="C99" s="269"/>
      <c r="D99" s="269"/>
      <c r="E99" s="269"/>
      <c r="F99" s="269"/>
      <c r="G99" s="269"/>
      <c r="H99" s="269"/>
      <c r="I99" s="269"/>
    </row>
  </sheetData>
  <mergeCells count="3">
    <mergeCell ref="A1:I1"/>
    <mergeCell ref="A2:I2"/>
    <mergeCell ref="A99:I99"/>
  </mergeCells>
  <pageMargins left="0.70866141732283472" right="0.70866141732283472" top="0.78740157480314965" bottom="0.78740157480314965" header="0.43307086614173229" footer="0.43307086614173229"/>
  <pageSetup paperSize="9" scale="74" fitToHeight="3" orientation="landscape" r:id="rId1"/>
  <headerFooter scaleWithDoc="0">
    <oddFooter>&amp;C&amp;"Times New Roman,обычный"&amp;8&amp;A&amp;R&amp;9&amp;P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pageSetUpPr fitToPage="1"/>
  </sheetPr>
  <dimension ref="A1:E50"/>
  <sheetViews>
    <sheetView zoomScaleNormal="100" workbookViewId="0">
      <selection sqref="A1:E1"/>
    </sheetView>
  </sheetViews>
  <sheetFormatPr baseColWidth="10" defaultColWidth="8.83203125" defaultRowHeight="15" x14ac:dyDescent="0.2"/>
  <cols>
    <col min="1" max="1" width="5.83203125" customWidth="1"/>
    <col min="2" max="2" width="115.6640625" customWidth="1"/>
    <col min="3" max="5" width="6.5" customWidth="1"/>
  </cols>
  <sheetData>
    <row r="1" spans="1:5" ht="30" customHeight="1" x14ac:dyDescent="0.2">
      <c r="A1" s="270" t="s">
        <v>735</v>
      </c>
      <c r="B1" s="270"/>
      <c r="C1" s="270"/>
      <c r="D1" s="270"/>
      <c r="E1" s="270"/>
    </row>
    <row r="2" spans="1:5" ht="29" customHeight="1" x14ac:dyDescent="0.2">
      <c r="A2" s="279" t="s">
        <v>87</v>
      </c>
      <c r="B2" s="271" t="s">
        <v>88</v>
      </c>
      <c r="C2" s="271" t="s">
        <v>89</v>
      </c>
      <c r="D2" s="271" t="s">
        <v>90</v>
      </c>
      <c r="E2" s="271"/>
    </row>
    <row r="3" spans="1:5" x14ac:dyDescent="0.2">
      <c r="A3" s="279"/>
      <c r="B3" s="271"/>
      <c r="C3" s="271"/>
      <c r="D3" s="35" t="s">
        <v>95</v>
      </c>
      <c r="E3" s="35" t="s">
        <v>96</v>
      </c>
    </row>
    <row r="4" spans="1:5" x14ac:dyDescent="0.2">
      <c r="A4" s="280">
        <v>2</v>
      </c>
      <c r="B4" s="65" t="s">
        <v>172</v>
      </c>
      <c r="C4" s="62">
        <v>12</v>
      </c>
      <c r="D4" s="62"/>
      <c r="E4" s="62"/>
    </row>
    <row r="5" spans="1:5" ht="30" x14ac:dyDescent="0.2">
      <c r="A5" s="280"/>
      <c r="B5" s="66" t="s">
        <v>146</v>
      </c>
      <c r="C5" s="62"/>
      <c r="D5" s="62"/>
      <c r="E5" s="62"/>
    </row>
    <row r="6" spans="1:5" ht="45" x14ac:dyDescent="0.2">
      <c r="A6" s="280"/>
      <c r="B6" s="67" t="s">
        <v>147</v>
      </c>
      <c r="C6" s="62"/>
      <c r="D6" s="62"/>
      <c r="E6" s="62"/>
    </row>
    <row r="7" spans="1:5" ht="43" customHeight="1" x14ac:dyDescent="0.2">
      <c r="A7" s="272" t="s">
        <v>103</v>
      </c>
      <c r="B7" s="68" t="s">
        <v>148</v>
      </c>
      <c r="C7" s="69"/>
      <c r="D7" s="69"/>
      <c r="E7" s="69"/>
    </row>
    <row r="8" spans="1:5" ht="15" customHeight="1" x14ac:dyDescent="0.2">
      <c r="A8" s="272"/>
      <c r="B8" s="67" t="s">
        <v>140</v>
      </c>
      <c r="C8" s="69"/>
      <c r="D8" s="69"/>
      <c r="E8" s="69"/>
    </row>
    <row r="9" spans="1:5" ht="71" customHeight="1" x14ac:dyDescent="0.2">
      <c r="A9" s="272"/>
      <c r="B9" s="67" t="s">
        <v>149</v>
      </c>
      <c r="C9" s="69"/>
      <c r="D9" s="69"/>
      <c r="E9" s="69"/>
    </row>
    <row r="10" spans="1:5" ht="30" customHeight="1" x14ac:dyDescent="0.2">
      <c r="A10" s="272"/>
      <c r="B10" s="67" t="s">
        <v>141</v>
      </c>
      <c r="C10" s="69"/>
      <c r="D10" s="69"/>
      <c r="E10" s="69"/>
    </row>
    <row r="11" spans="1:5" ht="30" x14ac:dyDescent="0.2">
      <c r="A11" s="272"/>
      <c r="B11" s="67" t="s">
        <v>150</v>
      </c>
      <c r="C11" s="69"/>
      <c r="D11" s="69"/>
      <c r="E11" s="69"/>
    </row>
    <row r="12" spans="1:5" x14ac:dyDescent="0.2">
      <c r="A12" s="36"/>
      <c r="B12" s="73" t="s">
        <v>114</v>
      </c>
      <c r="C12" s="69">
        <v>2</v>
      </c>
      <c r="D12" s="69">
        <v>0.5</v>
      </c>
      <c r="E12" s="69">
        <v>0.5</v>
      </c>
    </row>
    <row r="13" spans="1:5" x14ac:dyDescent="0.2">
      <c r="A13" s="36"/>
      <c r="B13" s="73" t="s">
        <v>102</v>
      </c>
      <c r="C13" s="69">
        <v>0</v>
      </c>
      <c r="D13" s="69"/>
      <c r="E13" s="69"/>
    </row>
    <row r="14" spans="1:5" ht="43" customHeight="1" x14ac:dyDescent="0.2">
      <c r="A14" s="273" t="s">
        <v>104</v>
      </c>
      <c r="B14" s="65" t="s">
        <v>151</v>
      </c>
      <c r="C14" s="70"/>
      <c r="D14" s="70"/>
      <c r="E14" s="70"/>
    </row>
    <row r="15" spans="1:5" ht="30" x14ac:dyDescent="0.2">
      <c r="A15" s="274"/>
      <c r="B15" s="67" t="s">
        <v>152</v>
      </c>
      <c r="C15" s="70"/>
      <c r="D15" s="70"/>
      <c r="E15" s="70"/>
    </row>
    <row r="16" spans="1:5" x14ac:dyDescent="0.2">
      <c r="A16" s="274"/>
      <c r="B16" s="67" t="s">
        <v>173</v>
      </c>
      <c r="C16" s="70"/>
      <c r="D16" s="70"/>
      <c r="E16" s="70"/>
    </row>
    <row r="17" spans="1:5" x14ac:dyDescent="0.2">
      <c r="A17" s="274"/>
      <c r="B17" s="67" t="s">
        <v>174</v>
      </c>
      <c r="C17" s="70"/>
      <c r="D17" s="70"/>
      <c r="E17" s="70"/>
    </row>
    <row r="18" spans="1:5" x14ac:dyDescent="0.2">
      <c r="A18" s="274"/>
      <c r="B18" s="67" t="s">
        <v>175</v>
      </c>
      <c r="C18" s="69">
        <v>2</v>
      </c>
      <c r="D18" s="69">
        <v>0.5</v>
      </c>
      <c r="E18" s="69"/>
    </row>
    <row r="19" spans="1:5" ht="45" x14ac:dyDescent="0.2">
      <c r="A19" s="274"/>
      <c r="B19" s="67" t="s">
        <v>153</v>
      </c>
      <c r="C19" s="69">
        <v>0</v>
      </c>
      <c r="D19" s="69"/>
      <c r="E19" s="69"/>
    </row>
    <row r="20" spans="1:5" x14ac:dyDescent="0.2">
      <c r="A20" s="274"/>
      <c r="B20" s="67" t="s">
        <v>154</v>
      </c>
      <c r="C20" s="69"/>
      <c r="D20" s="69"/>
      <c r="E20" s="69"/>
    </row>
    <row r="21" spans="1:5" x14ac:dyDescent="0.2">
      <c r="A21" s="274"/>
      <c r="B21" s="71" t="s">
        <v>176</v>
      </c>
      <c r="C21" s="69"/>
      <c r="D21" s="69"/>
      <c r="E21" s="69"/>
    </row>
    <row r="22" spans="1:5" ht="30" x14ac:dyDescent="0.2">
      <c r="A22" s="274"/>
      <c r="B22" s="72" t="s">
        <v>177</v>
      </c>
      <c r="C22" s="69"/>
      <c r="D22" s="69"/>
      <c r="E22" s="69"/>
    </row>
    <row r="23" spans="1:5" ht="30" x14ac:dyDescent="0.2">
      <c r="A23" s="275"/>
      <c r="B23" s="67" t="s">
        <v>155</v>
      </c>
      <c r="C23" s="69"/>
      <c r="D23" s="69"/>
      <c r="E23" s="69"/>
    </row>
    <row r="24" spans="1:5" x14ac:dyDescent="0.2">
      <c r="A24" s="38"/>
      <c r="B24" s="73" t="s">
        <v>156</v>
      </c>
      <c r="C24" s="69"/>
      <c r="D24" s="69"/>
      <c r="E24" s="69"/>
    </row>
    <row r="25" spans="1:5" x14ac:dyDescent="0.2">
      <c r="A25" s="36"/>
      <c r="B25" s="73" t="s">
        <v>157</v>
      </c>
      <c r="C25" s="69">
        <v>2</v>
      </c>
      <c r="D25" s="69">
        <v>0.5</v>
      </c>
      <c r="E25" s="69">
        <v>0.5</v>
      </c>
    </row>
    <row r="26" spans="1:5" ht="30" x14ac:dyDescent="0.2">
      <c r="A26" s="273" t="s">
        <v>105</v>
      </c>
      <c r="B26" s="68" t="s">
        <v>158</v>
      </c>
      <c r="C26" s="69">
        <v>0</v>
      </c>
      <c r="D26" s="69"/>
      <c r="E26" s="69"/>
    </row>
    <row r="27" spans="1:5" ht="42" customHeight="1" x14ac:dyDescent="0.2">
      <c r="A27" s="274"/>
      <c r="B27" s="66" t="s">
        <v>159</v>
      </c>
      <c r="C27" s="69"/>
      <c r="D27" s="69"/>
      <c r="E27" s="69"/>
    </row>
    <row r="28" spans="1:5" ht="30" x14ac:dyDescent="0.2">
      <c r="A28" s="274"/>
      <c r="B28" s="66" t="s">
        <v>160</v>
      </c>
      <c r="C28" s="69"/>
      <c r="D28" s="69"/>
      <c r="E28" s="69"/>
    </row>
    <row r="29" spans="1:5" ht="30" x14ac:dyDescent="0.2">
      <c r="A29" s="275"/>
      <c r="B29" s="67" t="s">
        <v>161</v>
      </c>
      <c r="C29" s="69"/>
      <c r="D29" s="69"/>
      <c r="E29" s="69"/>
    </row>
    <row r="30" spans="1:5" x14ac:dyDescent="0.2">
      <c r="A30" s="38"/>
      <c r="B30" s="73" t="s">
        <v>109</v>
      </c>
      <c r="C30" s="69"/>
      <c r="D30" s="69"/>
      <c r="E30" s="69"/>
    </row>
    <row r="31" spans="1:5" x14ac:dyDescent="0.2">
      <c r="A31" s="36"/>
      <c r="B31" s="73" t="s">
        <v>110</v>
      </c>
      <c r="C31" s="69">
        <v>2</v>
      </c>
      <c r="D31" s="69">
        <v>0.5</v>
      </c>
      <c r="E31" s="69">
        <v>0.5</v>
      </c>
    </row>
    <row r="32" spans="1:5" ht="30" x14ac:dyDescent="0.2">
      <c r="A32" s="273" t="s">
        <v>106</v>
      </c>
      <c r="B32" s="68" t="s">
        <v>162</v>
      </c>
      <c r="C32" s="69">
        <v>0</v>
      </c>
      <c r="D32" s="69"/>
      <c r="E32" s="69"/>
    </row>
    <row r="33" spans="1:5" ht="30" customHeight="1" x14ac:dyDescent="0.2">
      <c r="A33" s="274"/>
      <c r="B33" s="66" t="s">
        <v>163</v>
      </c>
      <c r="C33" s="69"/>
      <c r="D33" s="69"/>
      <c r="E33" s="69"/>
    </row>
    <row r="34" spans="1:5" ht="57" customHeight="1" x14ac:dyDescent="0.2">
      <c r="A34" s="274"/>
      <c r="B34" s="66" t="s">
        <v>164</v>
      </c>
      <c r="C34" s="69"/>
      <c r="D34" s="69"/>
      <c r="E34" s="69"/>
    </row>
    <row r="35" spans="1:5" ht="30" x14ac:dyDescent="0.2">
      <c r="A35" s="274"/>
      <c r="B35" s="67" t="s">
        <v>165</v>
      </c>
      <c r="C35" s="69"/>
      <c r="D35" s="69"/>
      <c r="E35" s="69"/>
    </row>
    <row r="36" spans="1:5" x14ac:dyDescent="0.2">
      <c r="A36" s="275"/>
      <c r="B36" s="66" t="s">
        <v>117</v>
      </c>
      <c r="C36" s="69"/>
      <c r="D36" s="69"/>
      <c r="E36" s="69"/>
    </row>
    <row r="37" spans="1:5" x14ac:dyDescent="0.2">
      <c r="A37" s="36"/>
      <c r="B37" s="73" t="s">
        <v>109</v>
      </c>
      <c r="C37" s="69">
        <v>2</v>
      </c>
      <c r="D37" s="69">
        <v>0.5</v>
      </c>
      <c r="E37" s="69">
        <v>0.5</v>
      </c>
    </row>
    <row r="38" spans="1:5" x14ac:dyDescent="0.2">
      <c r="A38" s="37"/>
      <c r="B38" s="73" t="s">
        <v>110</v>
      </c>
      <c r="C38" s="69">
        <v>0</v>
      </c>
      <c r="D38" s="69"/>
      <c r="E38" s="69"/>
    </row>
    <row r="39" spans="1:5" ht="30" x14ac:dyDescent="0.2">
      <c r="A39" s="276" t="s">
        <v>107</v>
      </c>
      <c r="B39" s="68" t="s">
        <v>166</v>
      </c>
      <c r="C39" s="58"/>
      <c r="D39" s="58"/>
      <c r="E39" s="58"/>
    </row>
    <row r="40" spans="1:5" ht="45" x14ac:dyDescent="0.2">
      <c r="A40" s="277"/>
      <c r="B40" s="67" t="s">
        <v>167</v>
      </c>
      <c r="C40" s="58"/>
      <c r="D40" s="58"/>
      <c r="E40" s="58"/>
    </row>
    <row r="41" spans="1:5" ht="30" x14ac:dyDescent="0.2">
      <c r="A41" s="277"/>
      <c r="B41" s="67" t="s">
        <v>119</v>
      </c>
      <c r="C41" s="58"/>
      <c r="D41" s="58"/>
      <c r="E41" s="58"/>
    </row>
    <row r="42" spans="1:5" ht="30" x14ac:dyDescent="0.2">
      <c r="A42" s="278"/>
      <c r="B42" s="67" t="s">
        <v>168</v>
      </c>
      <c r="C42" s="58"/>
      <c r="D42" s="58"/>
      <c r="E42" s="58"/>
    </row>
    <row r="43" spans="1:5" x14ac:dyDescent="0.2">
      <c r="A43" s="58"/>
      <c r="B43" s="74" t="s">
        <v>169</v>
      </c>
      <c r="C43" s="58"/>
      <c r="D43" s="58"/>
      <c r="E43" s="58"/>
    </row>
    <row r="44" spans="1:5" x14ac:dyDescent="0.2">
      <c r="A44" s="58"/>
      <c r="B44" s="74" t="s">
        <v>102</v>
      </c>
      <c r="C44" s="58"/>
      <c r="D44" s="58"/>
      <c r="E44" s="58"/>
    </row>
    <row r="45" spans="1:5" ht="30" x14ac:dyDescent="0.2">
      <c r="A45" s="276" t="s">
        <v>178</v>
      </c>
      <c r="B45" s="68" t="s">
        <v>170</v>
      </c>
      <c r="C45" s="58"/>
      <c r="D45" s="58"/>
      <c r="E45" s="58"/>
    </row>
    <row r="46" spans="1:5" ht="43" customHeight="1" x14ac:dyDescent="0.2">
      <c r="A46" s="277"/>
      <c r="B46" s="66" t="s">
        <v>142</v>
      </c>
      <c r="C46" s="58"/>
      <c r="D46" s="58"/>
      <c r="E46" s="58"/>
    </row>
    <row r="47" spans="1:5" ht="30" x14ac:dyDescent="0.2">
      <c r="A47" s="277"/>
      <c r="B47" s="67" t="s">
        <v>115</v>
      </c>
      <c r="C47" s="58"/>
      <c r="D47" s="58"/>
      <c r="E47" s="58"/>
    </row>
    <row r="48" spans="1:5" ht="43" customHeight="1" x14ac:dyDescent="0.2">
      <c r="A48" s="278"/>
      <c r="B48" s="67" t="s">
        <v>171</v>
      </c>
      <c r="C48" s="58"/>
      <c r="D48" s="58"/>
      <c r="E48" s="58"/>
    </row>
    <row r="49" spans="1:5" x14ac:dyDescent="0.2">
      <c r="A49" s="58"/>
      <c r="B49" s="73" t="s">
        <v>114</v>
      </c>
      <c r="C49" s="69">
        <v>2</v>
      </c>
      <c r="D49" s="69">
        <v>0.5</v>
      </c>
      <c r="E49" s="69">
        <v>0.5</v>
      </c>
    </row>
    <row r="50" spans="1:5" x14ac:dyDescent="0.2">
      <c r="A50" s="58"/>
      <c r="B50" s="73" t="s">
        <v>102</v>
      </c>
      <c r="C50" s="69">
        <v>0</v>
      </c>
      <c r="D50" s="69"/>
      <c r="E50" s="69"/>
    </row>
  </sheetData>
  <mergeCells count="12">
    <mergeCell ref="A39:A42"/>
    <mergeCell ref="A45:A48"/>
    <mergeCell ref="A2:A3"/>
    <mergeCell ref="B2:B3"/>
    <mergeCell ref="C2:C3"/>
    <mergeCell ref="A4:A6"/>
    <mergeCell ref="A32:A36"/>
    <mergeCell ref="A1:E1"/>
    <mergeCell ref="D2:E2"/>
    <mergeCell ref="A7:A11"/>
    <mergeCell ref="A14:A23"/>
    <mergeCell ref="A26:A29"/>
  </mergeCells>
  <pageMargins left="0.70866141732283472" right="0.70866141732283472" top="0.74803149606299213" bottom="0.74803149606299213" header="0.31496062992125984" footer="0.31496062992125984"/>
  <pageSetup paperSize="9" scale="89" fitToHeight="0" orientation="landscape" r:id="rId1"/>
  <headerFooter>
    <oddFooter>&amp;C&amp;9&amp;A&amp;R&amp;9&amp;P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>
    <tabColor theme="0" tint="-4.9989318521683403E-2"/>
    <pageSetUpPr fitToPage="1"/>
  </sheetPr>
  <dimension ref="A1:AF124"/>
  <sheetViews>
    <sheetView zoomScaleNormal="100" zoomScaleSheetLayoutView="100" workbookViewId="0">
      <pane xSplit="1" ySplit="4" topLeftCell="B5" activePane="bottomRight" state="frozen"/>
      <selection activeCell="P27" sqref="P27"/>
      <selection pane="topRight" activeCell="P27" sqref="P27"/>
      <selection pane="bottomLeft" activeCell="P27" sqref="P27"/>
      <selection pane="bottomRight" sqref="A1:J1"/>
    </sheetView>
  </sheetViews>
  <sheetFormatPr baseColWidth="10" defaultColWidth="9.1640625" defaultRowHeight="14" x14ac:dyDescent="0.2"/>
  <cols>
    <col min="1" max="1" width="23.1640625" style="45" customWidth="1"/>
    <col min="2" max="2" width="12.5" style="49" customWidth="1"/>
    <col min="3" max="3" width="15.5" style="50" customWidth="1"/>
    <col min="4" max="4" width="16.5" style="50" customWidth="1"/>
    <col min="5" max="5" width="12.5" style="49" customWidth="1"/>
    <col min="6" max="6" width="15.5" style="51" customWidth="1"/>
    <col min="7" max="7" width="16.5" style="51" customWidth="1"/>
    <col min="8" max="8" width="12.5" style="51" customWidth="1"/>
    <col min="9" max="10" width="15.5" style="51" customWidth="1"/>
    <col min="11" max="11" width="9.1640625" style="142"/>
    <col min="12" max="16384" width="9.1640625" style="45"/>
  </cols>
  <sheetData>
    <row r="1" spans="1:32" s="43" customFormat="1" ht="30" customHeight="1" x14ac:dyDescent="0.15">
      <c r="A1" s="281" t="s">
        <v>685</v>
      </c>
      <c r="B1" s="282"/>
      <c r="C1" s="282"/>
      <c r="D1" s="282"/>
      <c r="E1" s="282"/>
      <c r="F1" s="282"/>
      <c r="G1" s="282"/>
      <c r="H1" s="282"/>
      <c r="I1" s="282"/>
      <c r="J1" s="282"/>
      <c r="K1" s="141"/>
    </row>
    <row r="2" spans="1:32" s="44" customFormat="1" ht="37" customHeight="1" x14ac:dyDescent="0.2">
      <c r="A2" s="283" t="s">
        <v>191</v>
      </c>
      <c r="B2" s="283" t="s">
        <v>124</v>
      </c>
      <c r="C2" s="283"/>
      <c r="D2" s="283"/>
      <c r="E2" s="283" t="s">
        <v>220</v>
      </c>
      <c r="F2" s="283"/>
      <c r="G2" s="283"/>
      <c r="H2" s="283" t="s">
        <v>192</v>
      </c>
      <c r="I2" s="283"/>
      <c r="J2" s="283"/>
      <c r="K2" s="142"/>
    </row>
    <row r="3" spans="1:32" s="44" customFormat="1" ht="42" customHeight="1" x14ac:dyDescent="0.2">
      <c r="A3" s="283"/>
      <c r="B3" s="230" t="s">
        <v>193</v>
      </c>
      <c r="C3" s="230" t="s">
        <v>194</v>
      </c>
      <c r="D3" s="230" t="s">
        <v>195</v>
      </c>
      <c r="E3" s="230" t="s">
        <v>193</v>
      </c>
      <c r="F3" s="230" t="s">
        <v>194</v>
      </c>
      <c r="G3" s="230" t="s">
        <v>195</v>
      </c>
      <c r="H3" s="230" t="s">
        <v>193</v>
      </c>
      <c r="I3" s="230" t="s">
        <v>194</v>
      </c>
      <c r="J3" s="230" t="s">
        <v>195</v>
      </c>
      <c r="K3" s="142"/>
    </row>
    <row r="4" spans="1:32" ht="15" customHeight="1" x14ac:dyDescent="0.2">
      <c r="A4" s="95" t="s">
        <v>0</v>
      </c>
      <c r="B4" s="98"/>
      <c r="C4" s="98"/>
      <c r="D4" s="98"/>
      <c r="E4" s="98"/>
      <c r="F4" s="95"/>
      <c r="G4" s="95"/>
      <c r="H4" s="95"/>
      <c r="I4" s="95"/>
      <c r="J4" s="95"/>
    </row>
    <row r="5" spans="1:32" s="46" customFormat="1" ht="15" customHeight="1" x14ac:dyDescent="0.2">
      <c r="A5" s="101" t="s">
        <v>1</v>
      </c>
      <c r="B5" s="208" t="s">
        <v>245</v>
      </c>
      <c r="C5" s="241" t="s">
        <v>196</v>
      </c>
      <c r="D5" s="241" t="s">
        <v>592</v>
      </c>
      <c r="E5" s="208" t="s">
        <v>265</v>
      </c>
      <c r="F5" s="241" t="s">
        <v>266</v>
      </c>
      <c r="G5" s="241" t="s">
        <v>120</v>
      </c>
      <c r="H5" s="208" t="s">
        <v>267</v>
      </c>
      <c r="I5" s="241" t="s">
        <v>268</v>
      </c>
      <c r="J5" s="241" t="s">
        <v>120</v>
      </c>
      <c r="K5" s="142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</row>
    <row r="6" spans="1:32" ht="15" customHeight="1" x14ac:dyDescent="0.2">
      <c r="A6" s="101" t="s">
        <v>2</v>
      </c>
      <c r="B6" s="99" t="s">
        <v>246</v>
      </c>
      <c r="C6" s="241" t="s">
        <v>250</v>
      </c>
      <c r="D6" s="241" t="s">
        <v>120</v>
      </c>
      <c r="E6" s="99" t="s">
        <v>247</v>
      </c>
      <c r="F6" s="241" t="s">
        <v>258</v>
      </c>
      <c r="G6" s="241" t="s">
        <v>120</v>
      </c>
      <c r="H6" s="99" t="s">
        <v>248</v>
      </c>
      <c r="I6" s="241" t="s">
        <v>258</v>
      </c>
      <c r="J6" s="241" t="s">
        <v>259</v>
      </c>
      <c r="K6" s="142" t="s">
        <v>120</v>
      </c>
    </row>
    <row r="7" spans="1:32" ht="15" customHeight="1" x14ac:dyDescent="0.2">
      <c r="A7" s="101" t="s">
        <v>3</v>
      </c>
      <c r="B7" s="208" t="s">
        <v>249</v>
      </c>
      <c r="C7" s="241" t="s">
        <v>250</v>
      </c>
      <c r="D7" s="241" t="s">
        <v>120</v>
      </c>
      <c r="E7" s="208" t="s">
        <v>251</v>
      </c>
      <c r="F7" s="241" t="s">
        <v>253</v>
      </c>
      <c r="G7" s="241" t="s">
        <v>120</v>
      </c>
      <c r="H7" s="241" t="s">
        <v>120</v>
      </c>
      <c r="I7" s="241" t="s">
        <v>120</v>
      </c>
      <c r="J7" s="241" t="s">
        <v>120</v>
      </c>
    </row>
    <row r="8" spans="1:32" s="47" customFormat="1" ht="15" customHeight="1" x14ac:dyDescent="0.2">
      <c r="A8" s="101" t="s">
        <v>4</v>
      </c>
      <c r="B8" s="99" t="s">
        <v>257</v>
      </c>
      <c r="C8" s="241" t="s">
        <v>250</v>
      </c>
      <c r="D8" s="241" t="s">
        <v>120</v>
      </c>
      <c r="E8" s="208" t="s">
        <v>255</v>
      </c>
      <c r="F8" s="241" t="s">
        <v>256</v>
      </c>
      <c r="G8" s="241" t="s">
        <v>120</v>
      </c>
      <c r="H8" s="241" t="s">
        <v>120</v>
      </c>
      <c r="I8" s="241" t="s">
        <v>120</v>
      </c>
      <c r="J8" s="241" t="s">
        <v>120</v>
      </c>
      <c r="K8" s="142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</row>
    <row r="9" spans="1:32" s="47" customFormat="1" ht="15" customHeight="1" x14ac:dyDescent="0.2">
      <c r="A9" s="101" t="s">
        <v>5</v>
      </c>
      <c r="B9" s="208" t="s">
        <v>260</v>
      </c>
      <c r="C9" s="241" t="s">
        <v>196</v>
      </c>
      <c r="D9" s="241" t="s">
        <v>120</v>
      </c>
      <c r="E9" s="208" t="s">
        <v>261</v>
      </c>
      <c r="F9" s="241" t="s">
        <v>253</v>
      </c>
      <c r="G9" s="241" t="s">
        <v>120</v>
      </c>
      <c r="H9" s="241" t="s">
        <v>120</v>
      </c>
      <c r="I9" s="241" t="s">
        <v>120</v>
      </c>
      <c r="J9" s="241" t="s">
        <v>120</v>
      </c>
      <c r="K9" s="142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</row>
    <row r="10" spans="1:32" ht="15" customHeight="1" x14ac:dyDescent="0.2">
      <c r="A10" s="101" t="s">
        <v>6</v>
      </c>
      <c r="B10" s="208" t="s">
        <v>263</v>
      </c>
      <c r="C10" s="241" t="s">
        <v>196</v>
      </c>
      <c r="D10" s="241" t="s">
        <v>120</v>
      </c>
      <c r="E10" s="208" t="s">
        <v>262</v>
      </c>
      <c r="F10" s="241" t="s">
        <v>264</v>
      </c>
      <c r="G10" s="241" t="s">
        <v>120</v>
      </c>
      <c r="H10" s="241" t="s">
        <v>120</v>
      </c>
      <c r="I10" s="241" t="s">
        <v>120</v>
      </c>
      <c r="J10" s="241" t="s">
        <v>120</v>
      </c>
    </row>
    <row r="11" spans="1:32" s="47" customFormat="1" ht="14.5" customHeight="1" x14ac:dyDescent="0.2">
      <c r="A11" s="101" t="s">
        <v>7</v>
      </c>
      <c r="B11" s="208" t="s">
        <v>269</v>
      </c>
      <c r="C11" s="241" t="s">
        <v>250</v>
      </c>
      <c r="D11" s="241" t="s">
        <v>120</v>
      </c>
      <c r="E11" s="208" t="s">
        <v>270</v>
      </c>
      <c r="F11" s="241" t="s">
        <v>239</v>
      </c>
      <c r="G11" s="241" t="s">
        <v>707</v>
      </c>
      <c r="H11" s="241" t="s">
        <v>120</v>
      </c>
      <c r="I11" s="241" t="s">
        <v>120</v>
      </c>
      <c r="J11" s="241" t="s">
        <v>120</v>
      </c>
      <c r="K11" s="142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</row>
    <row r="12" spans="1:32" s="47" customFormat="1" ht="15" customHeight="1" x14ac:dyDescent="0.2">
      <c r="A12" s="101" t="s">
        <v>8</v>
      </c>
      <c r="B12" s="99" t="s">
        <v>501</v>
      </c>
      <c r="C12" s="241" t="s">
        <v>321</v>
      </c>
      <c r="D12" s="241" t="s">
        <v>120</v>
      </c>
      <c r="E12" s="99" t="s">
        <v>500</v>
      </c>
      <c r="F12" s="241" t="s">
        <v>253</v>
      </c>
      <c r="G12" s="241" t="s">
        <v>120</v>
      </c>
      <c r="H12" s="241" t="s">
        <v>120</v>
      </c>
      <c r="I12" s="241" t="s">
        <v>120</v>
      </c>
      <c r="J12" s="241" t="s">
        <v>120</v>
      </c>
      <c r="K12" s="142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</row>
    <row r="13" spans="1:32" s="47" customFormat="1" ht="15" customHeight="1" x14ac:dyDescent="0.2">
      <c r="A13" s="101" t="s">
        <v>9</v>
      </c>
      <c r="B13" s="99" t="s">
        <v>273</v>
      </c>
      <c r="C13" s="241" t="s">
        <v>274</v>
      </c>
      <c r="D13" s="241" t="s">
        <v>120</v>
      </c>
      <c r="E13" s="99" t="s">
        <v>271</v>
      </c>
      <c r="F13" s="241" t="s">
        <v>239</v>
      </c>
      <c r="G13" s="241" t="s">
        <v>120</v>
      </c>
      <c r="H13" s="241" t="s">
        <v>120</v>
      </c>
      <c r="I13" s="241" t="s">
        <v>120</v>
      </c>
      <c r="J13" s="241" t="s">
        <v>120</v>
      </c>
      <c r="K13" s="142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</row>
    <row r="14" spans="1:32" ht="15" customHeight="1" x14ac:dyDescent="0.2">
      <c r="A14" s="101" t="s">
        <v>10</v>
      </c>
      <c r="B14" s="208" t="s">
        <v>197</v>
      </c>
      <c r="C14" s="241" t="s">
        <v>276</v>
      </c>
      <c r="D14" s="241" t="s">
        <v>120</v>
      </c>
      <c r="E14" s="208" t="s">
        <v>199</v>
      </c>
      <c r="F14" s="241" t="s">
        <v>196</v>
      </c>
      <c r="G14" s="241" t="s">
        <v>120</v>
      </c>
      <c r="H14" s="208" t="s">
        <v>277</v>
      </c>
      <c r="I14" s="241" t="s">
        <v>198</v>
      </c>
      <c r="J14" s="241" t="s">
        <v>120</v>
      </c>
    </row>
    <row r="15" spans="1:32" s="47" customFormat="1" ht="15" customHeight="1" x14ac:dyDescent="0.2">
      <c r="A15" s="101" t="s">
        <v>11</v>
      </c>
      <c r="B15" s="208" t="s">
        <v>279</v>
      </c>
      <c r="C15" s="241" t="s">
        <v>250</v>
      </c>
      <c r="D15" s="241" t="s">
        <v>120</v>
      </c>
      <c r="E15" s="208" t="s">
        <v>280</v>
      </c>
      <c r="F15" s="241" t="s">
        <v>334</v>
      </c>
      <c r="G15" s="241" t="s">
        <v>120</v>
      </c>
      <c r="H15" s="208" t="s">
        <v>281</v>
      </c>
      <c r="I15" s="241" t="s">
        <v>250</v>
      </c>
      <c r="J15" s="241" t="s">
        <v>120</v>
      </c>
      <c r="K15" s="142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</row>
    <row r="16" spans="1:32" ht="15" customHeight="1" x14ac:dyDescent="0.2">
      <c r="A16" s="101" t="s">
        <v>12</v>
      </c>
      <c r="B16" s="208" t="s">
        <v>283</v>
      </c>
      <c r="C16" s="241" t="s">
        <v>250</v>
      </c>
      <c r="D16" s="241" t="s">
        <v>120</v>
      </c>
      <c r="E16" s="208" t="s">
        <v>284</v>
      </c>
      <c r="F16" s="241" t="s">
        <v>266</v>
      </c>
      <c r="G16" s="241" t="s">
        <v>120</v>
      </c>
      <c r="H16" s="208" t="s">
        <v>285</v>
      </c>
      <c r="I16" s="241" t="s">
        <v>250</v>
      </c>
      <c r="J16" s="241" t="s">
        <v>120</v>
      </c>
    </row>
    <row r="17" spans="1:32" s="47" customFormat="1" ht="15" customHeight="1" x14ac:dyDescent="0.2">
      <c r="A17" s="101" t="s">
        <v>13</v>
      </c>
      <c r="B17" s="99" t="s">
        <v>200</v>
      </c>
      <c r="C17" s="241" t="s">
        <v>201</v>
      </c>
      <c r="D17" s="241" t="s">
        <v>120</v>
      </c>
      <c r="E17" s="99" t="s">
        <v>502</v>
      </c>
      <c r="F17" s="241" t="s">
        <v>201</v>
      </c>
      <c r="G17" s="241" t="s">
        <v>120</v>
      </c>
      <c r="H17" s="241" t="s">
        <v>120</v>
      </c>
      <c r="I17" s="241" t="s">
        <v>120</v>
      </c>
      <c r="J17" s="241" t="s">
        <v>120</v>
      </c>
      <c r="K17" s="142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</row>
    <row r="18" spans="1:32" s="47" customFormat="1" ht="15" customHeight="1" x14ac:dyDescent="0.2">
      <c r="A18" s="101" t="s">
        <v>14</v>
      </c>
      <c r="B18" s="208" t="s">
        <v>288</v>
      </c>
      <c r="C18" s="241" t="s">
        <v>196</v>
      </c>
      <c r="D18" s="241" t="s">
        <v>120</v>
      </c>
      <c r="E18" s="208" t="s">
        <v>289</v>
      </c>
      <c r="F18" s="241" t="s">
        <v>290</v>
      </c>
      <c r="G18" s="241" t="s">
        <v>120</v>
      </c>
      <c r="H18" s="241" t="s">
        <v>120</v>
      </c>
      <c r="I18" s="241" t="s">
        <v>120</v>
      </c>
      <c r="J18" s="241" t="s">
        <v>120</v>
      </c>
      <c r="K18" s="142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</row>
    <row r="19" spans="1:32" s="44" customFormat="1" ht="15" customHeight="1" x14ac:dyDescent="0.2">
      <c r="A19" s="101" t="s">
        <v>15</v>
      </c>
      <c r="B19" s="208" t="s">
        <v>335</v>
      </c>
      <c r="C19" s="241" t="s">
        <v>196</v>
      </c>
      <c r="D19" s="241" t="s">
        <v>120</v>
      </c>
      <c r="E19" s="208" t="s">
        <v>291</v>
      </c>
      <c r="F19" s="241" t="s">
        <v>290</v>
      </c>
      <c r="G19" s="241" t="s">
        <v>120</v>
      </c>
      <c r="H19" s="208" t="s">
        <v>292</v>
      </c>
      <c r="I19" s="241" t="s">
        <v>290</v>
      </c>
      <c r="J19" s="241" t="s">
        <v>120</v>
      </c>
      <c r="K19" s="142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</row>
    <row r="20" spans="1:32" ht="15" customHeight="1" x14ac:dyDescent="0.2">
      <c r="A20" s="101" t="s">
        <v>16</v>
      </c>
      <c r="B20" s="208" t="s">
        <v>293</v>
      </c>
      <c r="C20" s="241" t="s">
        <v>250</v>
      </c>
      <c r="D20" s="241" t="s">
        <v>120</v>
      </c>
      <c r="E20" s="208" t="s">
        <v>294</v>
      </c>
      <c r="F20" s="241" t="s">
        <v>295</v>
      </c>
      <c r="G20" s="241" t="s">
        <v>120</v>
      </c>
      <c r="H20" s="208" t="s">
        <v>296</v>
      </c>
      <c r="I20" s="241" t="s">
        <v>253</v>
      </c>
      <c r="J20" s="241" t="s">
        <v>120</v>
      </c>
    </row>
    <row r="21" spans="1:32" ht="15" customHeight="1" x14ac:dyDescent="0.2">
      <c r="A21" s="101" t="s">
        <v>17</v>
      </c>
      <c r="B21" s="208" t="s">
        <v>297</v>
      </c>
      <c r="C21" s="241" t="s">
        <v>250</v>
      </c>
      <c r="D21" s="241" t="s">
        <v>120</v>
      </c>
      <c r="E21" s="208" t="s">
        <v>299</v>
      </c>
      <c r="F21" s="241" t="s">
        <v>253</v>
      </c>
      <c r="G21" s="241" t="s">
        <v>120</v>
      </c>
      <c r="H21" s="208" t="s">
        <v>298</v>
      </c>
      <c r="I21" s="241" t="s">
        <v>250</v>
      </c>
      <c r="J21" s="241" t="s">
        <v>120</v>
      </c>
    </row>
    <row r="22" spans="1:32" ht="15" customHeight="1" x14ac:dyDescent="0.2">
      <c r="A22" s="101" t="s">
        <v>123</v>
      </c>
      <c r="B22" s="241" t="s">
        <v>120</v>
      </c>
      <c r="C22" s="241" t="s">
        <v>120</v>
      </c>
      <c r="D22" s="241" t="s">
        <v>120</v>
      </c>
      <c r="E22" s="241" t="s">
        <v>120</v>
      </c>
      <c r="F22" s="241" t="s">
        <v>120</v>
      </c>
      <c r="G22" s="241" t="s">
        <v>120</v>
      </c>
      <c r="H22" s="241" t="s">
        <v>120</v>
      </c>
      <c r="I22" s="241" t="s">
        <v>120</v>
      </c>
      <c r="J22" s="241" t="s">
        <v>120</v>
      </c>
    </row>
    <row r="23" spans="1:32" ht="15" customHeight="1" x14ac:dyDescent="0.2">
      <c r="A23" s="95" t="s">
        <v>18</v>
      </c>
      <c r="B23" s="98"/>
      <c r="C23" s="98"/>
      <c r="D23" s="97"/>
      <c r="E23" s="98"/>
      <c r="F23" s="98"/>
      <c r="G23" s="98"/>
      <c r="H23" s="98"/>
      <c r="I23" s="98"/>
      <c r="J23" s="98"/>
    </row>
    <row r="24" spans="1:32" ht="15" customHeight="1" x14ac:dyDescent="0.2">
      <c r="A24" s="101" t="s">
        <v>19</v>
      </c>
      <c r="B24" s="208" t="s">
        <v>301</v>
      </c>
      <c r="C24" s="241" t="s">
        <v>250</v>
      </c>
      <c r="D24" s="241" t="s">
        <v>120</v>
      </c>
      <c r="E24" s="208" t="s">
        <v>302</v>
      </c>
      <c r="F24" s="241" t="s">
        <v>319</v>
      </c>
      <c r="G24" s="241" t="s">
        <v>120</v>
      </c>
      <c r="H24" s="208" t="s">
        <v>303</v>
      </c>
      <c r="I24" s="241" t="s">
        <v>250</v>
      </c>
      <c r="J24" s="241" t="s">
        <v>120</v>
      </c>
    </row>
    <row r="25" spans="1:32" ht="15" customHeight="1" x14ac:dyDescent="0.2">
      <c r="A25" s="101" t="s">
        <v>20</v>
      </c>
      <c r="B25" s="208" t="s">
        <v>304</v>
      </c>
      <c r="C25" s="241" t="s">
        <v>321</v>
      </c>
      <c r="D25" s="241" t="s">
        <v>120</v>
      </c>
      <c r="E25" s="208" t="s">
        <v>305</v>
      </c>
      <c r="F25" s="241" t="s">
        <v>253</v>
      </c>
      <c r="G25" s="241" t="s">
        <v>120</v>
      </c>
      <c r="H25" s="241" t="s">
        <v>120</v>
      </c>
      <c r="I25" s="241" t="s">
        <v>120</v>
      </c>
      <c r="J25" s="241" t="s">
        <v>120</v>
      </c>
    </row>
    <row r="26" spans="1:32" ht="15" customHeight="1" x14ac:dyDescent="0.2">
      <c r="A26" s="101" t="s">
        <v>21</v>
      </c>
      <c r="B26" s="208" t="s">
        <v>306</v>
      </c>
      <c r="C26" s="241" t="s">
        <v>321</v>
      </c>
      <c r="D26" s="241" t="s">
        <v>120</v>
      </c>
      <c r="E26" s="208" t="s">
        <v>307</v>
      </c>
      <c r="F26" s="241" t="s">
        <v>319</v>
      </c>
      <c r="G26" s="241" t="s">
        <v>120</v>
      </c>
      <c r="H26" s="241" t="s">
        <v>120</v>
      </c>
      <c r="I26" s="241" t="s">
        <v>120</v>
      </c>
      <c r="J26" s="241" t="s">
        <v>120</v>
      </c>
    </row>
    <row r="27" spans="1:32" ht="15" customHeight="1" x14ac:dyDescent="0.2">
      <c r="A27" s="101" t="s">
        <v>22</v>
      </c>
      <c r="B27" s="208" t="s">
        <v>336</v>
      </c>
      <c r="C27" s="241" t="s">
        <v>201</v>
      </c>
      <c r="D27" s="241" t="s">
        <v>120</v>
      </c>
      <c r="E27" s="208" t="s">
        <v>337</v>
      </c>
      <c r="F27" s="241" t="s">
        <v>253</v>
      </c>
      <c r="G27" s="241" t="s">
        <v>120</v>
      </c>
      <c r="H27" s="241" t="s">
        <v>120</v>
      </c>
      <c r="I27" s="241" t="s">
        <v>120</v>
      </c>
      <c r="J27" s="241" t="s">
        <v>120</v>
      </c>
    </row>
    <row r="28" spans="1:32" ht="15" customHeight="1" x14ac:dyDescent="0.2">
      <c r="A28" s="101" t="s">
        <v>23</v>
      </c>
      <c r="B28" s="208" t="s">
        <v>338</v>
      </c>
      <c r="C28" s="241" t="s">
        <v>196</v>
      </c>
      <c r="D28" s="241" t="s">
        <v>120</v>
      </c>
      <c r="E28" s="208" t="s">
        <v>507</v>
      </c>
      <c r="F28" s="241" t="s">
        <v>253</v>
      </c>
      <c r="G28" s="241" t="s">
        <v>120</v>
      </c>
      <c r="H28" s="241" t="s">
        <v>120</v>
      </c>
      <c r="I28" s="241" t="s">
        <v>120</v>
      </c>
      <c r="J28" s="241" t="s">
        <v>120</v>
      </c>
    </row>
    <row r="29" spans="1:32" ht="15" customHeight="1" x14ac:dyDescent="0.2">
      <c r="A29" s="101" t="s">
        <v>24</v>
      </c>
      <c r="B29" s="208" t="s">
        <v>308</v>
      </c>
      <c r="C29" s="241" t="s">
        <v>250</v>
      </c>
      <c r="D29" s="241" t="s">
        <v>120</v>
      </c>
      <c r="E29" s="208" t="s">
        <v>309</v>
      </c>
      <c r="F29" s="241" t="s">
        <v>239</v>
      </c>
      <c r="G29" s="241" t="s">
        <v>120</v>
      </c>
      <c r="H29" s="208" t="s">
        <v>310</v>
      </c>
      <c r="I29" s="241" t="s">
        <v>253</v>
      </c>
      <c r="J29" s="241" t="s">
        <v>120</v>
      </c>
    </row>
    <row r="30" spans="1:32" ht="15" customHeight="1" x14ac:dyDescent="0.2">
      <c r="A30" s="101" t="s">
        <v>25</v>
      </c>
      <c r="B30" s="208" t="s">
        <v>311</v>
      </c>
      <c r="C30" s="241" t="s">
        <v>250</v>
      </c>
      <c r="D30" s="241" t="s">
        <v>120</v>
      </c>
      <c r="E30" s="208" t="s">
        <v>313</v>
      </c>
      <c r="F30" s="241" t="s">
        <v>253</v>
      </c>
      <c r="G30" s="241" t="s">
        <v>120</v>
      </c>
      <c r="H30" s="208" t="s">
        <v>312</v>
      </c>
      <c r="I30" s="241" t="s">
        <v>250</v>
      </c>
      <c r="J30" s="241" t="s">
        <v>120</v>
      </c>
    </row>
    <row r="31" spans="1:32" ht="15" customHeight="1" x14ac:dyDescent="0.2">
      <c r="A31" s="101" t="s">
        <v>26</v>
      </c>
      <c r="B31" s="208" t="s">
        <v>339</v>
      </c>
      <c r="C31" s="241" t="s">
        <v>274</v>
      </c>
      <c r="D31" s="241" t="s">
        <v>120</v>
      </c>
      <c r="E31" s="208" t="s">
        <v>315</v>
      </c>
      <c r="F31" s="241" t="s">
        <v>319</v>
      </c>
      <c r="G31" s="241" t="s">
        <v>120</v>
      </c>
      <c r="H31" s="208" t="s">
        <v>316</v>
      </c>
      <c r="I31" s="241" t="s">
        <v>250</v>
      </c>
      <c r="J31" s="241" t="s">
        <v>120</v>
      </c>
    </row>
    <row r="32" spans="1:32" ht="15" customHeight="1" x14ac:dyDescent="0.2">
      <c r="A32" s="101" t="s">
        <v>27</v>
      </c>
      <c r="B32" s="208" t="s">
        <v>340</v>
      </c>
      <c r="C32" s="241" t="s">
        <v>241</v>
      </c>
      <c r="D32" s="241" t="s">
        <v>588</v>
      </c>
      <c r="E32" s="208" t="s">
        <v>341</v>
      </c>
      <c r="F32" s="241" t="s">
        <v>407</v>
      </c>
      <c r="G32" s="241" t="s">
        <v>588</v>
      </c>
      <c r="H32" s="208" t="s">
        <v>342</v>
      </c>
      <c r="I32" s="241" t="s">
        <v>407</v>
      </c>
      <c r="J32" s="241" t="s">
        <v>588</v>
      </c>
      <c r="K32" s="142" t="s">
        <v>120</v>
      </c>
    </row>
    <row r="33" spans="1:32" ht="15" customHeight="1" x14ac:dyDescent="0.2">
      <c r="A33" s="101" t="s">
        <v>181</v>
      </c>
      <c r="B33" s="208" t="s">
        <v>504</v>
      </c>
      <c r="C33" s="241" t="s">
        <v>201</v>
      </c>
      <c r="D33" s="241" t="s">
        <v>120</v>
      </c>
      <c r="E33" s="208" t="s">
        <v>505</v>
      </c>
      <c r="F33" s="241" t="s">
        <v>253</v>
      </c>
      <c r="G33" s="241" t="s">
        <v>120</v>
      </c>
      <c r="H33" s="208" t="s">
        <v>506</v>
      </c>
      <c r="I33" s="241" t="s">
        <v>250</v>
      </c>
      <c r="J33" s="241" t="s">
        <v>120</v>
      </c>
    </row>
    <row r="34" spans="1:32" ht="15" customHeight="1" x14ac:dyDescent="0.2">
      <c r="A34" s="101" t="s">
        <v>28</v>
      </c>
      <c r="B34" s="208" t="s">
        <v>343</v>
      </c>
      <c r="C34" s="241" t="s">
        <v>321</v>
      </c>
      <c r="D34" s="241" t="s">
        <v>120</v>
      </c>
      <c r="E34" s="208" t="s">
        <v>320</v>
      </c>
      <c r="F34" s="241" t="s">
        <v>253</v>
      </c>
      <c r="G34" s="241" t="s">
        <v>120</v>
      </c>
      <c r="H34" s="241" t="s">
        <v>120</v>
      </c>
      <c r="I34" s="241" t="s">
        <v>120</v>
      </c>
      <c r="J34" s="241" t="s">
        <v>120</v>
      </c>
    </row>
    <row r="35" spans="1:32" ht="15" customHeight="1" x14ac:dyDescent="0.2">
      <c r="A35" s="95" t="s">
        <v>29</v>
      </c>
      <c r="B35" s="98"/>
      <c r="C35" s="98"/>
      <c r="D35" s="98"/>
      <c r="E35" s="98"/>
      <c r="F35" s="98"/>
      <c r="G35" s="98"/>
      <c r="H35" s="98"/>
      <c r="I35" s="98"/>
      <c r="J35" s="98"/>
    </row>
    <row r="36" spans="1:32" s="47" customFormat="1" ht="15" customHeight="1" x14ac:dyDescent="0.2">
      <c r="A36" s="101" t="s">
        <v>30</v>
      </c>
      <c r="B36" s="208" t="s">
        <v>323</v>
      </c>
      <c r="C36" s="241" t="s">
        <v>250</v>
      </c>
      <c r="D36" s="241" t="s">
        <v>120</v>
      </c>
      <c r="E36" s="208" t="s">
        <v>322</v>
      </c>
      <c r="F36" s="241" t="s">
        <v>253</v>
      </c>
      <c r="G36" s="241" t="s">
        <v>120</v>
      </c>
      <c r="H36" s="241" t="s">
        <v>120</v>
      </c>
      <c r="I36" s="241" t="s">
        <v>120</v>
      </c>
      <c r="J36" s="241" t="s">
        <v>120</v>
      </c>
      <c r="K36" s="142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</row>
    <row r="37" spans="1:32" s="46" customFormat="1" ht="15" customHeight="1" x14ac:dyDescent="0.2">
      <c r="A37" s="101" t="s">
        <v>31</v>
      </c>
      <c r="B37" s="208" t="s">
        <v>344</v>
      </c>
      <c r="C37" s="241" t="s">
        <v>407</v>
      </c>
      <c r="D37" s="241" t="s">
        <v>588</v>
      </c>
      <c r="E37" s="208" t="s">
        <v>345</v>
      </c>
      <c r="F37" s="241" t="s">
        <v>347</v>
      </c>
      <c r="G37" s="241" t="s">
        <v>120</v>
      </c>
      <c r="H37" s="241" t="s">
        <v>120</v>
      </c>
      <c r="I37" s="241" t="s">
        <v>120</v>
      </c>
      <c r="J37" s="241" t="s">
        <v>120</v>
      </c>
      <c r="K37" s="142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</row>
    <row r="38" spans="1:32" s="47" customFormat="1" ht="15" customHeight="1" x14ac:dyDescent="0.2">
      <c r="A38" s="101" t="s">
        <v>91</v>
      </c>
      <c r="B38" s="208" t="s">
        <v>348</v>
      </c>
      <c r="C38" s="241" t="s">
        <v>201</v>
      </c>
      <c r="D38" s="241" t="s">
        <v>120</v>
      </c>
      <c r="E38" s="208" t="s">
        <v>349</v>
      </c>
      <c r="F38" s="241" t="s">
        <v>253</v>
      </c>
      <c r="G38" s="241" t="s">
        <v>120</v>
      </c>
      <c r="H38" s="208" t="s">
        <v>350</v>
      </c>
      <c r="I38" s="241" t="s">
        <v>351</v>
      </c>
      <c r="J38" s="241" t="s">
        <v>120</v>
      </c>
      <c r="K38" s="142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</row>
    <row r="39" spans="1:32" ht="15" customHeight="1" x14ac:dyDescent="0.2">
      <c r="A39" s="101" t="s">
        <v>32</v>
      </c>
      <c r="B39" s="208" t="s">
        <v>325</v>
      </c>
      <c r="C39" s="241" t="s">
        <v>196</v>
      </c>
      <c r="D39" s="241" t="s">
        <v>120</v>
      </c>
      <c r="E39" s="208" t="s">
        <v>324</v>
      </c>
      <c r="F39" s="241" t="s">
        <v>253</v>
      </c>
      <c r="G39" s="241" t="s">
        <v>120</v>
      </c>
      <c r="H39" s="208" t="s">
        <v>326</v>
      </c>
      <c r="I39" s="241" t="s">
        <v>239</v>
      </c>
      <c r="J39" s="241" t="s">
        <v>120</v>
      </c>
    </row>
    <row r="40" spans="1:32" s="47" customFormat="1" ht="15" customHeight="1" x14ac:dyDescent="0.2">
      <c r="A40" s="101" t="s">
        <v>33</v>
      </c>
      <c r="B40" s="208" t="s">
        <v>328</v>
      </c>
      <c r="C40" s="241" t="s">
        <v>353</v>
      </c>
      <c r="D40" s="241" t="s">
        <v>120</v>
      </c>
      <c r="E40" s="208" t="s">
        <v>327</v>
      </c>
      <c r="F40" s="241" t="s">
        <v>352</v>
      </c>
      <c r="G40" s="241" t="s">
        <v>120</v>
      </c>
      <c r="H40" s="241" t="s">
        <v>120</v>
      </c>
      <c r="I40" s="241" t="s">
        <v>120</v>
      </c>
      <c r="J40" s="241" t="s">
        <v>120</v>
      </c>
      <c r="K40" s="142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</row>
    <row r="41" spans="1:32" s="48" customFormat="1" ht="15" customHeight="1" x14ac:dyDescent="0.2">
      <c r="A41" s="101" t="s">
        <v>34</v>
      </c>
      <c r="B41" s="208" t="s">
        <v>354</v>
      </c>
      <c r="C41" s="241" t="s">
        <v>357</v>
      </c>
      <c r="D41" s="241" t="s">
        <v>120</v>
      </c>
      <c r="E41" s="208" t="s">
        <v>355</v>
      </c>
      <c r="F41" s="241" t="s">
        <v>358</v>
      </c>
      <c r="G41" s="241" t="s">
        <v>120</v>
      </c>
      <c r="H41" s="208" t="s">
        <v>356</v>
      </c>
      <c r="I41" s="241" t="s">
        <v>250</v>
      </c>
      <c r="J41" s="241" t="s">
        <v>120</v>
      </c>
      <c r="K41" s="142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</row>
    <row r="42" spans="1:32" s="47" customFormat="1" ht="15" customHeight="1" x14ac:dyDescent="0.2">
      <c r="A42" s="101" t="s">
        <v>35</v>
      </c>
      <c r="B42" s="208" t="s">
        <v>329</v>
      </c>
      <c r="C42" s="241" t="s">
        <v>321</v>
      </c>
      <c r="D42" s="241" t="s">
        <v>120</v>
      </c>
      <c r="E42" s="208" t="s">
        <v>330</v>
      </c>
      <c r="F42" s="241" t="s">
        <v>319</v>
      </c>
      <c r="G42" s="241"/>
      <c r="H42" s="99" t="s">
        <v>331</v>
      </c>
      <c r="I42" s="241" t="s">
        <v>250</v>
      </c>
      <c r="J42" s="241" t="s">
        <v>120</v>
      </c>
      <c r="K42" s="142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</row>
    <row r="43" spans="1:32" s="47" customFormat="1" ht="15" customHeight="1" x14ac:dyDescent="0.2">
      <c r="A43" s="101" t="s">
        <v>144</v>
      </c>
      <c r="B43" s="208" t="s">
        <v>508</v>
      </c>
      <c r="C43" s="241" t="s">
        <v>250</v>
      </c>
      <c r="D43" s="241" t="s">
        <v>120</v>
      </c>
      <c r="E43" s="99" t="s">
        <v>509</v>
      </c>
      <c r="F43" s="241" t="s">
        <v>250</v>
      </c>
      <c r="G43" s="241" t="s">
        <v>120</v>
      </c>
      <c r="H43" s="208" t="s">
        <v>510</v>
      </c>
      <c r="I43" s="241" t="s">
        <v>253</v>
      </c>
      <c r="J43" s="241" t="s">
        <v>120</v>
      </c>
      <c r="K43" s="142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</row>
    <row r="44" spans="1:32" ht="15" customHeight="1" x14ac:dyDescent="0.2">
      <c r="A44" s="95" t="s">
        <v>36</v>
      </c>
      <c r="B44" s="98"/>
      <c r="C44" s="98"/>
      <c r="D44" s="98"/>
      <c r="E44" s="98"/>
      <c r="F44" s="98"/>
      <c r="G44" s="98"/>
      <c r="H44" s="98"/>
      <c r="I44" s="98"/>
      <c r="J44" s="98"/>
    </row>
    <row r="45" spans="1:32" s="47" customFormat="1" ht="15" customHeight="1" x14ac:dyDescent="0.2">
      <c r="A45" s="101" t="s">
        <v>37</v>
      </c>
      <c r="B45" s="208" t="s">
        <v>360</v>
      </c>
      <c r="C45" s="241" t="s">
        <v>250</v>
      </c>
      <c r="D45" s="241" t="s">
        <v>120</v>
      </c>
      <c r="E45" s="208" t="s">
        <v>359</v>
      </c>
      <c r="F45" s="241" t="s">
        <v>362</v>
      </c>
      <c r="G45" s="241" t="s">
        <v>120</v>
      </c>
      <c r="H45" s="241" t="s">
        <v>552</v>
      </c>
      <c r="I45" s="241" t="s">
        <v>362</v>
      </c>
      <c r="J45" s="241" t="s">
        <v>120</v>
      </c>
      <c r="K45" s="142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</row>
    <row r="46" spans="1:32" s="47" customFormat="1" ht="15" customHeight="1" x14ac:dyDescent="0.2">
      <c r="A46" s="101" t="s">
        <v>38</v>
      </c>
      <c r="B46" s="208" t="s">
        <v>554</v>
      </c>
      <c r="C46" s="241" t="s">
        <v>589</v>
      </c>
      <c r="D46" s="241" t="s">
        <v>588</v>
      </c>
      <c r="E46" s="208" t="s">
        <v>363</v>
      </c>
      <c r="F46" s="241" t="s">
        <v>250</v>
      </c>
      <c r="G46" s="241" t="s">
        <v>120</v>
      </c>
      <c r="H46" s="241" t="s">
        <v>120</v>
      </c>
      <c r="I46" s="241" t="s">
        <v>120</v>
      </c>
      <c r="J46" s="241" t="s">
        <v>120</v>
      </c>
      <c r="K46" s="142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</row>
    <row r="47" spans="1:32" ht="15" customHeight="1" x14ac:dyDescent="0.2">
      <c r="A47" s="101" t="s">
        <v>39</v>
      </c>
      <c r="B47" s="208" t="s">
        <v>512</v>
      </c>
      <c r="C47" s="241" t="s">
        <v>201</v>
      </c>
      <c r="D47" s="241" t="s">
        <v>120</v>
      </c>
      <c r="E47" s="208" t="s">
        <v>513</v>
      </c>
      <c r="F47" s="241" t="s">
        <v>253</v>
      </c>
      <c r="G47" s="241" t="s">
        <v>120</v>
      </c>
      <c r="H47" s="241" t="s">
        <v>120</v>
      </c>
      <c r="I47" s="241" t="s">
        <v>120</v>
      </c>
      <c r="J47" s="241" t="s">
        <v>120</v>
      </c>
    </row>
    <row r="48" spans="1:32" ht="15" customHeight="1" x14ac:dyDescent="0.2">
      <c r="A48" s="101" t="s">
        <v>40</v>
      </c>
      <c r="B48" s="208" t="s">
        <v>365</v>
      </c>
      <c r="C48" s="241" t="s">
        <v>590</v>
      </c>
      <c r="D48" s="241" t="s">
        <v>591</v>
      </c>
      <c r="E48" s="208" t="s">
        <v>364</v>
      </c>
      <c r="F48" s="241" t="s">
        <v>415</v>
      </c>
      <c r="G48" s="241" t="s">
        <v>120</v>
      </c>
      <c r="H48" s="241" t="s">
        <v>120</v>
      </c>
      <c r="I48" s="241" t="s">
        <v>120</v>
      </c>
      <c r="J48" s="241" t="s">
        <v>120</v>
      </c>
    </row>
    <row r="49" spans="1:32" s="47" customFormat="1" ht="15" customHeight="1" x14ac:dyDescent="0.2">
      <c r="A49" s="101" t="s">
        <v>204</v>
      </c>
      <c r="B49" s="208" t="s">
        <v>559</v>
      </c>
      <c r="C49" s="241" t="s">
        <v>250</v>
      </c>
      <c r="D49" s="241" t="s">
        <v>120</v>
      </c>
      <c r="E49" s="208" t="s">
        <v>368</v>
      </c>
      <c r="F49" s="241" t="s">
        <v>250</v>
      </c>
      <c r="G49" s="241" t="s">
        <v>120</v>
      </c>
      <c r="H49" s="241" t="s">
        <v>120</v>
      </c>
      <c r="I49" s="241" t="s">
        <v>120</v>
      </c>
      <c r="J49" s="241" t="s">
        <v>120</v>
      </c>
      <c r="K49" s="142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</row>
    <row r="50" spans="1:32" ht="15" customHeight="1" x14ac:dyDescent="0.2">
      <c r="A50" s="101" t="s">
        <v>41</v>
      </c>
      <c r="B50" s="208" t="s">
        <v>560</v>
      </c>
      <c r="C50" s="241" t="s">
        <v>250</v>
      </c>
      <c r="D50" s="241" t="s">
        <v>561</v>
      </c>
      <c r="E50" s="208" t="s">
        <v>369</v>
      </c>
      <c r="F50" s="241" t="s">
        <v>250</v>
      </c>
      <c r="G50" s="241" t="s">
        <v>120</v>
      </c>
      <c r="H50" s="208" t="s">
        <v>515</v>
      </c>
      <c r="I50" s="241" t="s">
        <v>250</v>
      </c>
      <c r="J50" s="241" t="s">
        <v>120</v>
      </c>
    </row>
    <row r="51" spans="1:32" ht="15" customHeight="1" x14ac:dyDescent="0.2">
      <c r="A51" s="101" t="s">
        <v>42</v>
      </c>
      <c r="B51" s="208" t="s">
        <v>498</v>
      </c>
      <c r="C51" s="241" t="s">
        <v>321</v>
      </c>
      <c r="D51" s="241" t="s">
        <v>120</v>
      </c>
      <c r="E51" s="208" t="s">
        <v>499</v>
      </c>
      <c r="F51" s="241" t="s">
        <v>407</v>
      </c>
      <c r="G51" s="241" t="s">
        <v>120</v>
      </c>
      <c r="H51" s="208" t="s">
        <v>370</v>
      </c>
      <c r="I51" s="241" t="s">
        <v>253</v>
      </c>
      <c r="J51" s="241" t="s">
        <v>120</v>
      </c>
    </row>
    <row r="52" spans="1:32" ht="15" customHeight="1" x14ac:dyDescent="0.2">
      <c r="A52" s="95" t="s">
        <v>43</v>
      </c>
      <c r="B52" s="98"/>
      <c r="C52" s="98"/>
      <c r="D52" s="98"/>
      <c r="E52" s="98"/>
      <c r="F52" s="98"/>
      <c r="G52" s="98"/>
      <c r="H52" s="98"/>
      <c r="I52" s="98"/>
      <c r="J52" s="98"/>
    </row>
    <row r="53" spans="1:32" s="47" customFormat="1" ht="15" customHeight="1" x14ac:dyDescent="0.2">
      <c r="A53" s="101" t="s">
        <v>44</v>
      </c>
      <c r="B53" s="208" t="s">
        <v>371</v>
      </c>
      <c r="C53" s="241" t="s">
        <v>321</v>
      </c>
      <c r="D53" s="241" t="s">
        <v>120</v>
      </c>
      <c r="E53" s="208" t="s">
        <v>372</v>
      </c>
      <c r="F53" s="241" t="s">
        <v>253</v>
      </c>
      <c r="G53" s="241" t="s">
        <v>120</v>
      </c>
      <c r="H53" s="241" t="s">
        <v>120</v>
      </c>
      <c r="I53" s="241" t="s">
        <v>120</v>
      </c>
      <c r="J53" s="241" t="s">
        <v>120</v>
      </c>
      <c r="K53" s="142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</row>
    <row r="54" spans="1:32" s="47" customFormat="1" ht="15" customHeight="1" x14ac:dyDescent="0.2">
      <c r="A54" s="101" t="s">
        <v>732</v>
      </c>
      <c r="B54" s="208" t="s">
        <v>516</v>
      </c>
      <c r="C54" s="241" t="s">
        <v>250</v>
      </c>
      <c r="D54" s="241" t="s">
        <v>120</v>
      </c>
      <c r="E54" s="208" t="s">
        <v>517</v>
      </c>
      <c r="F54" s="241" t="s">
        <v>253</v>
      </c>
      <c r="G54" s="241" t="s">
        <v>120</v>
      </c>
      <c r="H54" s="241" t="s">
        <v>120</v>
      </c>
      <c r="I54" s="241" t="s">
        <v>120</v>
      </c>
      <c r="J54" s="241" t="s">
        <v>120</v>
      </c>
      <c r="K54" s="142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</row>
    <row r="55" spans="1:32" s="47" customFormat="1" ht="15" customHeight="1" x14ac:dyDescent="0.2">
      <c r="A55" s="101" t="s">
        <v>45</v>
      </c>
      <c r="B55" s="208" t="s">
        <v>374</v>
      </c>
      <c r="C55" s="241" t="s">
        <v>250</v>
      </c>
      <c r="D55" s="241" t="s">
        <v>120</v>
      </c>
      <c r="E55" s="208" t="s">
        <v>373</v>
      </c>
      <c r="F55" s="241" t="s">
        <v>376</v>
      </c>
      <c r="G55" s="241" t="s">
        <v>120</v>
      </c>
      <c r="H55" s="241" t="s">
        <v>120</v>
      </c>
      <c r="I55" s="241" t="s">
        <v>120</v>
      </c>
      <c r="J55" s="241" t="s">
        <v>120</v>
      </c>
      <c r="K55" s="142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</row>
    <row r="56" spans="1:32" s="47" customFormat="1" ht="15" customHeight="1" x14ac:dyDescent="0.2">
      <c r="A56" s="101" t="s">
        <v>46</v>
      </c>
      <c r="B56" s="208" t="s">
        <v>520</v>
      </c>
      <c r="C56" s="241" t="s">
        <v>250</v>
      </c>
      <c r="D56" s="241" t="s">
        <v>120</v>
      </c>
      <c r="E56" s="208" t="s">
        <v>521</v>
      </c>
      <c r="F56" s="241" t="s">
        <v>239</v>
      </c>
      <c r="G56" s="241" t="s">
        <v>120</v>
      </c>
      <c r="H56" s="241" t="s">
        <v>120</v>
      </c>
      <c r="I56" s="241" t="s">
        <v>120</v>
      </c>
      <c r="J56" s="241" t="s">
        <v>120</v>
      </c>
      <c r="K56" s="142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</row>
    <row r="57" spans="1:32" ht="15" customHeight="1" x14ac:dyDescent="0.2">
      <c r="A57" s="101" t="s">
        <v>47</v>
      </c>
      <c r="B57" s="208" t="s">
        <v>378</v>
      </c>
      <c r="C57" s="241" t="s">
        <v>241</v>
      </c>
      <c r="D57" s="241" t="s">
        <v>120</v>
      </c>
      <c r="E57" s="208" t="s">
        <v>379</v>
      </c>
      <c r="F57" s="241" t="s">
        <v>253</v>
      </c>
      <c r="G57" s="241" t="s">
        <v>120</v>
      </c>
      <c r="H57" s="241" t="s">
        <v>120</v>
      </c>
      <c r="I57" s="241" t="s">
        <v>120</v>
      </c>
      <c r="J57" s="241" t="s">
        <v>120</v>
      </c>
    </row>
    <row r="58" spans="1:32" s="47" customFormat="1" ht="15" customHeight="1" x14ac:dyDescent="0.2">
      <c r="A58" s="101" t="s">
        <v>731</v>
      </c>
      <c r="B58" s="208" t="s">
        <v>381</v>
      </c>
      <c r="C58" s="241" t="s">
        <v>241</v>
      </c>
      <c r="D58" s="241" t="s">
        <v>120</v>
      </c>
      <c r="E58" s="208" t="s">
        <v>382</v>
      </c>
      <c r="F58" s="241" t="s">
        <v>376</v>
      </c>
      <c r="G58" s="241" t="s">
        <v>120</v>
      </c>
      <c r="H58" s="208" t="s">
        <v>383</v>
      </c>
      <c r="I58" s="241" t="s">
        <v>253</v>
      </c>
      <c r="J58" s="241" t="s">
        <v>120</v>
      </c>
      <c r="K58" s="142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</row>
    <row r="59" spans="1:32" s="47" customFormat="1" ht="15" customHeight="1" x14ac:dyDescent="0.2">
      <c r="A59" s="101" t="s">
        <v>49</v>
      </c>
      <c r="B59" s="208" t="s">
        <v>386</v>
      </c>
      <c r="C59" s="241" t="s">
        <v>241</v>
      </c>
      <c r="D59" s="241" t="s">
        <v>120</v>
      </c>
      <c r="E59" s="208" t="s">
        <v>387</v>
      </c>
      <c r="F59" s="241" t="s">
        <v>522</v>
      </c>
      <c r="G59" s="241" t="s">
        <v>120</v>
      </c>
      <c r="H59" s="208" t="s">
        <v>388</v>
      </c>
      <c r="I59" s="241" t="s">
        <v>250</v>
      </c>
      <c r="J59" s="241" t="s">
        <v>120</v>
      </c>
      <c r="K59" s="142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</row>
    <row r="60" spans="1:32" s="47" customFormat="1" ht="15" customHeight="1" x14ac:dyDescent="0.2">
      <c r="A60" s="101" t="s">
        <v>50</v>
      </c>
      <c r="B60" s="208" t="s">
        <v>389</v>
      </c>
      <c r="C60" s="241" t="s">
        <v>321</v>
      </c>
      <c r="D60" s="241" t="s">
        <v>120</v>
      </c>
      <c r="E60" s="208" t="s">
        <v>390</v>
      </c>
      <c r="F60" s="241" t="s">
        <v>253</v>
      </c>
      <c r="G60" s="241" t="s">
        <v>120</v>
      </c>
      <c r="H60" s="241" t="s">
        <v>120</v>
      </c>
      <c r="I60" s="241" t="s">
        <v>120</v>
      </c>
      <c r="J60" s="241" t="s">
        <v>120</v>
      </c>
      <c r="K60" s="142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</row>
    <row r="61" spans="1:32" s="44" customFormat="1" ht="15" customHeight="1" x14ac:dyDescent="0.2">
      <c r="A61" s="101" t="s">
        <v>180</v>
      </c>
      <c r="B61" s="208" t="s">
        <v>391</v>
      </c>
      <c r="C61" s="241" t="s">
        <v>250</v>
      </c>
      <c r="D61" s="241" t="s">
        <v>120</v>
      </c>
      <c r="E61" s="208" t="s">
        <v>392</v>
      </c>
      <c r="F61" s="241" t="s">
        <v>403</v>
      </c>
      <c r="G61" s="241" t="s">
        <v>120</v>
      </c>
      <c r="H61" s="208" t="s">
        <v>391</v>
      </c>
      <c r="I61" s="241" t="s">
        <v>250</v>
      </c>
      <c r="J61" s="241" t="s">
        <v>120</v>
      </c>
      <c r="K61" s="142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</row>
    <row r="62" spans="1:32" s="47" customFormat="1" ht="15" customHeight="1" x14ac:dyDescent="0.2">
      <c r="A62" s="101" t="s">
        <v>52</v>
      </c>
      <c r="B62" s="208" t="s">
        <v>393</v>
      </c>
      <c r="C62" s="241" t="s">
        <v>274</v>
      </c>
      <c r="D62" s="241" t="s">
        <v>120</v>
      </c>
      <c r="E62" s="208" t="s">
        <v>394</v>
      </c>
      <c r="F62" s="241" t="s">
        <v>253</v>
      </c>
      <c r="G62" s="241" t="s">
        <v>120</v>
      </c>
      <c r="H62" s="208" t="s">
        <v>395</v>
      </c>
      <c r="I62" s="241" t="s">
        <v>250</v>
      </c>
      <c r="J62" s="241" t="s">
        <v>120</v>
      </c>
      <c r="K62" s="142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</row>
    <row r="63" spans="1:32" ht="14.5" customHeight="1" x14ac:dyDescent="0.2">
      <c r="A63" s="101" t="s">
        <v>53</v>
      </c>
      <c r="B63" s="208" t="s">
        <v>396</v>
      </c>
      <c r="C63" s="241" t="s">
        <v>241</v>
      </c>
      <c r="D63" s="241" t="s">
        <v>120</v>
      </c>
      <c r="E63" s="208" t="s">
        <v>397</v>
      </c>
      <c r="F63" s="241" t="s">
        <v>253</v>
      </c>
      <c r="G63" s="241" t="s">
        <v>120</v>
      </c>
      <c r="H63" s="241" t="s">
        <v>120</v>
      </c>
      <c r="I63" s="241" t="s">
        <v>120</v>
      </c>
      <c r="J63" s="241" t="s">
        <v>120</v>
      </c>
    </row>
    <row r="64" spans="1:32" s="47" customFormat="1" ht="15" customHeight="1" x14ac:dyDescent="0.2">
      <c r="A64" s="101" t="s">
        <v>54</v>
      </c>
      <c r="B64" s="241" t="s">
        <v>400</v>
      </c>
      <c r="C64" s="241" t="s">
        <v>241</v>
      </c>
      <c r="D64" s="241" t="s">
        <v>120</v>
      </c>
      <c r="E64" s="208" t="s">
        <v>401</v>
      </c>
      <c r="F64" s="241" t="s">
        <v>239</v>
      </c>
      <c r="G64" s="241" t="s">
        <v>120</v>
      </c>
      <c r="H64" s="208" t="s">
        <v>402</v>
      </c>
      <c r="I64" s="241" t="s">
        <v>250</v>
      </c>
      <c r="J64" s="241" t="s">
        <v>120</v>
      </c>
      <c r="K64" s="142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</row>
    <row r="65" spans="1:32" s="46" customFormat="1" ht="15" customHeight="1" x14ac:dyDescent="0.2">
      <c r="A65" s="101" t="s">
        <v>55</v>
      </c>
      <c r="B65" s="208" t="s">
        <v>405</v>
      </c>
      <c r="C65" s="241" t="s">
        <v>321</v>
      </c>
      <c r="D65" s="241" t="s">
        <v>120</v>
      </c>
      <c r="E65" s="208" t="s">
        <v>406</v>
      </c>
      <c r="F65" s="241" t="s">
        <v>407</v>
      </c>
      <c r="G65" s="241" t="s">
        <v>120</v>
      </c>
      <c r="H65" s="208" t="s">
        <v>408</v>
      </c>
      <c r="I65" s="241" t="s">
        <v>403</v>
      </c>
      <c r="J65" s="241" t="s">
        <v>120</v>
      </c>
      <c r="K65" s="142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</row>
    <row r="66" spans="1:32" ht="15" customHeight="1" x14ac:dyDescent="0.2">
      <c r="A66" s="101" t="s">
        <v>56</v>
      </c>
      <c r="B66" s="208" t="s">
        <v>411</v>
      </c>
      <c r="C66" s="241" t="s">
        <v>321</v>
      </c>
      <c r="D66" s="241" t="s">
        <v>120</v>
      </c>
      <c r="E66" s="208" t="s">
        <v>409</v>
      </c>
      <c r="F66" s="241" t="s">
        <v>250</v>
      </c>
      <c r="G66" s="241" t="s">
        <v>120</v>
      </c>
      <c r="H66" s="208" t="s">
        <v>410</v>
      </c>
      <c r="I66" s="241" t="s">
        <v>253</v>
      </c>
      <c r="J66" s="241" t="s">
        <v>120</v>
      </c>
    </row>
    <row r="67" spans="1:32" ht="15" customHeight="1" x14ac:dyDescent="0.2">
      <c r="A67" s="95" t="s">
        <v>57</v>
      </c>
      <c r="B67" s="98"/>
      <c r="C67" s="98"/>
      <c r="D67" s="98"/>
      <c r="E67" s="98"/>
      <c r="F67" s="98"/>
      <c r="G67" s="98"/>
      <c r="H67" s="98"/>
      <c r="I67" s="98"/>
      <c r="J67" s="98"/>
    </row>
    <row r="68" spans="1:32" s="47" customFormat="1" ht="15" customHeight="1" x14ac:dyDescent="0.2">
      <c r="A68" s="101" t="s">
        <v>58</v>
      </c>
      <c r="B68" s="208" t="s">
        <v>412</v>
      </c>
      <c r="C68" s="241" t="s">
        <v>413</v>
      </c>
      <c r="D68" s="241" t="s">
        <v>120</v>
      </c>
      <c r="E68" s="208" t="s">
        <v>414</v>
      </c>
      <c r="F68" s="241" t="s">
        <v>415</v>
      </c>
      <c r="G68" s="241" t="s">
        <v>120</v>
      </c>
      <c r="H68" s="241" t="s">
        <v>120</v>
      </c>
      <c r="I68" s="241" t="s">
        <v>120</v>
      </c>
      <c r="J68" s="241" t="s">
        <v>120</v>
      </c>
      <c r="K68" s="142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</row>
    <row r="69" spans="1:32" ht="15" customHeight="1" x14ac:dyDescent="0.2">
      <c r="A69" s="101" t="s">
        <v>59</v>
      </c>
      <c r="B69" s="99" t="s">
        <v>418</v>
      </c>
      <c r="C69" s="241" t="s">
        <v>250</v>
      </c>
      <c r="D69" s="241" t="s">
        <v>120</v>
      </c>
      <c r="E69" s="99" t="s">
        <v>417</v>
      </c>
      <c r="F69" s="241" t="s">
        <v>319</v>
      </c>
      <c r="G69" s="241" t="s">
        <v>120</v>
      </c>
      <c r="H69" s="208" t="s">
        <v>420</v>
      </c>
      <c r="I69" s="241" t="s">
        <v>250</v>
      </c>
      <c r="J69" s="241" t="s">
        <v>120</v>
      </c>
    </row>
    <row r="70" spans="1:32" ht="15" customHeight="1" x14ac:dyDescent="0.2">
      <c r="A70" s="101" t="s">
        <v>60</v>
      </c>
      <c r="B70" s="208" t="s">
        <v>419</v>
      </c>
      <c r="C70" s="241" t="s">
        <v>321</v>
      </c>
      <c r="D70" s="241" t="s">
        <v>120</v>
      </c>
      <c r="E70" s="208" t="s">
        <v>421</v>
      </c>
      <c r="F70" s="241" t="s">
        <v>253</v>
      </c>
      <c r="G70" s="241" t="s">
        <v>120</v>
      </c>
      <c r="H70" s="241" t="s">
        <v>120</v>
      </c>
      <c r="I70" s="241" t="s">
        <v>120</v>
      </c>
      <c r="J70" s="241" t="s">
        <v>120</v>
      </c>
    </row>
    <row r="71" spans="1:32" s="47" customFormat="1" ht="15" customHeight="1" x14ac:dyDescent="0.2">
      <c r="A71" s="101" t="s">
        <v>61</v>
      </c>
      <c r="B71" s="208" t="s">
        <v>422</v>
      </c>
      <c r="C71" s="241" t="s">
        <v>250</v>
      </c>
      <c r="D71" s="241" t="s">
        <v>120</v>
      </c>
      <c r="E71" s="208" t="s">
        <v>572</v>
      </c>
      <c r="F71" s="241" t="s">
        <v>295</v>
      </c>
      <c r="G71" s="241" t="s">
        <v>120</v>
      </c>
      <c r="H71" s="208" t="s">
        <v>424</v>
      </c>
      <c r="I71" s="241" t="s">
        <v>250</v>
      </c>
      <c r="J71" s="241" t="s">
        <v>120</v>
      </c>
      <c r="K71" s="142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</row>
    <row r="72" spans="1:32" s="46" customFormat="1" ht="15" customHeight="1" x14ac:dyDescent="0.2">
      <c r="A72" s="101" t="s">
        <v>203</v>
      </c>
      <c r="B72" s="208" t="s">
        <v>425</v>
      </c>
      <c r="C72" s="241" t="s">
        <v>321</v>
      </c>
      <c r="D72" s="241" t="s">
        <v>120</v>
      </c>
      <c r="E72" s="208" t="s">
        <v>426</v>
      </c>
      <c r="F72" s="241" t="s">
        <v>253</v>
      </c>
      <c r="G72" s="241" t="s">
        <v>120</v>
      </c>
      <c r="H72" s="241" t="s">
        <v>120</v>
      </c>
      <c r="I72" s="241" t="s">
        <v>120</v>
      </c>
      <c r="J72" s="241" t="s">
        <v>120</v>
      </c>
      <c r="K72" s="142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</row>
    <row r="73" spans="1:32" s="47" customFormat="1" ht="15" customHeight="1" x14ac:dyDescent="0.2">
      <c r="A73" s="101" t="s">
        <v>62</v>
      </c>
      <c r="B73" s="208" t="s">
        <v>427</v>
      </c>
      <c r="C73" s="241" t="s">
        <v>321</v>
      </c>
      <c r="D73" s="241" t="s">
        <v>120</v>
      </c>
      <c r="E73" s="208" t="s">
        <v>428</v>
      </c>
      <c r="F73" s="241" t="s">
        <v>253</v>
      </c>
      <c r="G73" s="241" t="s">
        <v>120</v>
      </c>
      <c r="H73" s="208" t="s">
        <v>429</v>
      </c>
      <c r="I73" s="241" t="s">
        <v>250</v>
      </c>
      <c r="J73" s="241" t="s">
        <v>120</v>
      </c>
      <c r="K73" s="142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</row>
    <row r="74" spans="1:32" ht="15" customHeight="1" x14ac:dyDescent="0.2">
      <c r="A74" s="95" t="s">
        <v>63</v>
      </c>
      <c r="B74" s="98"/>
      <c r="C74" s="98"/>
      <c r="D74" s="98"/>
      <c r="E74" s="98"/>
      <c r="F74" s="98"/>
      <c r="G74" s="98"/>
      <c r="H74" s="98"/>
      <c r="I74" s="98"/>
      <c r="J74" s="98"/>
    </row>
    <row r="75" spans="1:32" s="47" customFormat="1" ht="15" customHeight="1" x14ac:dyDescent="0.2">
      <c r="A75" s="101" t="s">
        <v>64</v>
      </c>
      <c r="B75" s="208" t="s">
        <v>431</v>
      </c>
      <c r="C75" s="241" t="s">
        <v>250</v>
      </c>
      <c r="D75" s="241" t="s">
        <v>120</v>
      </c>
      <c r="E75" s="208" t="s">
        <v>432</v>
      </c>
      <c r="F75" s="241" t="s">
        <v>253</v>
      </c>
      <c r="G75" s="241" t="s">
        <v>120</v>
      </c>
      <c r="H75" s="241" t="s">
        <v>120</v>
      </c>
      <c r="I75" s="241" t="s">
        <v>120</v>
      </c>
      <c r="J75" s="241" t="s">
        <v>120</v>
      </c>
      <c r="K75" s="142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</row>
    <row r="76" spans="1:32" s="47" customFormat="1" ht="15" customHeight="1" x14ac:dyDescent="0.2">
      <c r="A76" s="101" t="s">
        <v>66</v>
      </c>
      <c r="B76" s="208" t="s">
        <v>434</v>
      </c>
      <c r="C76" s="241" t="s">
        <v>250</v>
      </c>
      <c r="D76" s="241" t="s">
        <v>120</v>
      </c>
      <c r="E76" s="208" t="s">
        <v>433</v>
      </c>
      <c r="F76" s="241" t="s">
        <v>295</v>
      </c>
      <c r="G76" s="241" t="s">
        <v>120</v>
      </c>
      <c r="H76" s="241" t="s">
        <v>120</v>
      </c>
      <c r="I76" s="241" t="s">
        <v>120</v>
      </c>
      <c r="J76" s="241" t="s">
        <v>120</v>
      </c>
      <c r="K76" s="142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</row>
    <row r="77" spans="1:32" s="47" customFormat="1" ht="15" customHeight="1" x14ac:dyDescent="0.2">
      <c r="A77" s="101" t="s">
        <v>67</v>
      </c>
      <c r="B77" s="208" t="s">
        <v>435</v>
      </c>
      <c r="C77" s="241" t="s">
        <v>321</v>
      </c>
      <c r="D77" s="241" t="s">
        <v>120</v>
      </c>
      <c r="E77" s="208" t="s">
        <v>436</v>
      </c>
      <c r="F77" s="241" t="s">
        <v>253</v>
      </c>
      <c r="G77" s="241" t="s">
        <v>120</v>
      </c>
      <c r="H77" s="241" t="s">
        <v>120</v>
      </c>
      <c r="I77" s="241" t="s">
        <v>120</v>
      </c>
      <c r="J77" s="241" t="s">
        <v>120</v>
      </c>
      <c r="K77" s="142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</row>
    <row r="78" spans="1:32" ht="15" customHeight="1" x14ac:dyDescent="0.2">
      <c r="A78" s="101" t="s">
        <v>68</v>
      </c>
      <c r="B78" s="208" t="s">
        <v>438</v>
      </c>
      <c r="C78" s="241" t="s">
        <v>321</v>
      </c>
      <c r="D78" s="241" t="s">
        <v>120</v>
      </c>
      <c r="E78" s="99" t="s">
        <v>437</v>
      </c>
      <c r="F78" s="241" t="s">
        <v>253</v>
      </c>
      <c r="G78" s="241" t="s">
        <v>120</v>
      </c>
      <c r="H78" s="241" t="s">
        <v>120</v>
      </c>
      <c r="I78" s="241" t="s">
        <v>120</v>
      </c>
      <c r="J78" s="241" t="s">
        <v>120</v>
      </c>
    </row>
    <row r="79" spans="1:32" ht="15" customHeight="1" x14ac:dyDescent="0.2">
      <c r="A79" s="101" t="s">
        <v>70</v>
      </c>
      <c r="B79" s="208" t="s">
        <v>440</v>
      </c>
      <c r="C79" s="241" t="s">
        <v>241</v>
      </c>
      <c r="D79" s="241" t="s">
        <v>120</v>
      </c>
      <c r="E79" s="208" t="s">
        <v>441</v>
      </c>
      <c r="F79" s="241" t="s">
        <v>253</v>
      </c>
      <c r="G79" s="241" t="s">
        <v>120</v>
      </c>
      <c r="H79" s="241" t="s">
        <v>120</v>
      </c>
      <c r="I79" s="241" t="s">
        <v>120</v>
      </c>
      <c r="J79" s="241" t="s">
        <v>120</v>
      </c>
    </row>
    <row r="80" spans="1:32" s="47" customFormat="1" ht="15" customHeight="1" x14ac:dyDescent="0.2">
      <c r="A80" s="101" t="s">
        <v>71</v>
      </c>
      <c r="B80" s="208" t="s">
        <v>442</v>
      </c>
      <c r="C80" s="241" t="s">
        <v>241</v>
      </c>
      <c r="D80" s="241" t="s">
        <v>120</v>
      </c>
      <c r="E80" s="208" t="s">
        <v>443</v>
      </c>
      <c r="F80" s="241" t="s">
        <v>253</v>
      </c>
      <c r="G80" s="241" t="s">
        <v>120</v>
      </c>
      <c r="H80" s="208" t="s">
        <v>444</v>
      </c>
      <c r="I80" s="241" t="s">
        <v>253</v>
      </c>
      <c r="J80" s="241" t="s">
        <v>120</v>
      </c>
      <c r="K80" s="142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</row>
    <row r="81" spans="1:32" s="47" customFormat="1" ht="15" customHeight="1" x14ac:dyDescent="0.2">
      <c r="A81" s="101" t="s">
        <v>121</v>
      </c>
      <c r="B81" s="208" t="s">
        <v>445</v>
      </c>
      <c r="C81" s="241" t="s">
        <v>407</v>
      </c>
      <c r="D81" s="241" t="s">
        <v>120</v>
      </c>
      <c r="E81" s="208" t="s">
        <v>446</v>
      </c>
      <c r="F81" s="241" t="s">
        <v>253</v>
      </c>
      <c r="G81" s="241" t="s">
        <v>120</v>
      </c>
      <c r="H81" s="241" t="s">
        <v>120</v>
      </c>
      <c r="I81" s="241" t="s">
        <v>120</v>
      </c>
      <c r="J81" s="241" t="s">
        <v>120</v>
      </c>
      <c r="K81" s="142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</row>
    <row r="82" spans="1:32" ht="15" customHeight="1" x14ac:dyDescent="0.2">
      <c r="A82" s="101" t="s">
        <v>72</v>
      </c>
      <c r="B82" s="208" t="s">
        <v>448</v>
      </c>
      <c r="C82" s="241" t="s">
        <v>241</v>
      </c>
      <c r="D82" s="241" t="s">
        <v>120</v>
      </c>
      <c r="E82" s="208" t="s">
        <v>449</v>
      </c>
      <c r="F82" s="241" t="s">
        <v>253</v>
      </c>
      <c r="G82" s="241" t="s">
        <v>120</v>
      </c>
      <c r="H82" s="208" t="s">
        <v>450</v>
      </c>
      <c r="I82" s="241" t="s">
        <v>351</v>
      </c>
      <c r="J82" s="241" t="s">
        <v>120</v>
      </c>
    </row>
    <row r="83" spans="1:32" s="47" customFormat="1" ht="15" customHeight="1" x14ac:dyDescent="0.2">
      <c r="A83" s="101" t="s">
        <v>73</v>
      </c>
      <c r="B83" s="208" t="s">
        <v>451</v>
      </c>
      <c r="C83" s="241" t="s">
        <v>321</v>
      </c>
      <c r="D83" s="241" t="s">
        <v>120</v>
      </c>
      <c r="E83" s="208" t="s">
        <v>452</v>
      </c>
      <c r="F83" s="241" t="s">
        <v>253</v>
      </c>
      <c r="G83" s="241" t="s">
        <v>120</v>
      </c>
      <c r="H83" s="208" t="s">
        <v>453</v>
      </c>
      <c r="I83" s="241" t="s">
        <v>253</v>
      </c>
      <c r="J83" s="241" t="s">
        <v>120</v>
      </c>
      <c r="K83" s="142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</row>
    <row r="84" spans="1:32" s="47" customFormat="1" ht="15" customHeight="1" x14ac:dyDescent="0.2">
      <c r="A84" s="101" t="s">
        <v>74</v>
      </c>
      <c r="B84" s="208" t="s">
        <v>456</v>
      </c>
      <c r="C84" s="241" t="s">
        <v>274</v>
      </c>
      <c r="D84" s="241" t="s">
        <v>120</v>
      </c>
      <c r="E84" s="208" t="s">
        <v>454</v>
      </c>
      <c r="F84" s="241" t="s">
        <v>253</v>
      </c>
      <c r="G84" s="241" t="s">
        <v>120</v>
      </c>
      <c r="H84" s="208" t="s">
        <v>455</v>
      </c>
      <c r="I84" s="241" t="s">
        <v>120</v>
      </c>
      <c r="J84" s="241" t="s">
        <v>120</v>
      </c>
      <c r="K84" s="142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</row>
    <row r="85" spans="1:32" ht="15" customHeight="1" x14ac:dyDescent="0.2">
      <c r="A85" s="95" t="s">
        <v>75</v>
      </c>
      <c r="B85" s="98"/>
      <c r="C85" s="98"/>
      <c r="D85" s="98"/>
      <c r="E85" s="98"/>
      <c r="F85" s="98"/>
      <c r="G85" s="98"/>
      <c r="H85" s="98"/>
      <c r="I85" s="98"/>
      <c r="J85" s="98"/>
    </row>
    <row r="86" spans="1:32" ht="15" customHeight="1" x14ac:dyDescent="0.2">
      <c r="A86" s="101" t="s">
        <v>65</v>
      </c>
      <c r="B86" s="208" t="s">
        <v>458</v>
      </c>
      <c r="C86" s="241" t="s">
        <v>250</v>
      </c>
      <c r="D86" s="241" t="s">
        <v>120</v>
      </c>
      <c r="E86" s="208" t="s">
        <v>459</v>
      </c>
      <c r="F86" s="241" t="s">
        <v>321</v>
      </c>
      <c r="G86" s="241" t="s">
        <v>120</v>
      </c>
      <c r="H86" s="208" t="s">
        <v>462</v>
      </c>
      <c r="I86" s="241" t="s">
        <v>460</v>
      </c>
      <c r="J86" s="241" t="s">
        <v>120</v>
      </c>
    </row>
    <row r="87" spans="1:32" s="47" customFormat="1" ht="15" customHeight="1" x14ac:dyDescent="0.2">
      <c r="A87" s="101" t="s">
        <v>76</v>
      </c>
      <c r="B87" s="208" t="s">
        <v>464</v>
      </c>
      <c r="C87" s="241" t="s">
        <v>467</v>
      </c>
      <c r="D87" s="241" t="s">
        <v>120</v>
      </c>
      <c r="E87" s="208" t="s">
        <v>466</v>
      </c>
      <c r="F87" s="241" t="s">
        <v>319</v>
      </c>
      <c r="G87" s="241" t="s">
        <v>120</v>
      </c>
      <c r="H87" s="208" t="s">
        <v>465</v>
      </c>
      <c r="I87" s="241" t="s">
        <v>250</v>
      </c>
      <c r="J87" s="241" t="s">
        <v>120</v>
      </c>
      <c r="K87" s="142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</row>
    <row r="88" spans="1:32" s="47" customFormat="1" ht="15" customHeight="1" x14ac:dyDescent="0.2">
      <c r="A88" s="101" t="s">
        <v>69</v>
      </c>
      <c r="B88" s="208" t="s">
        <v>470</v>
      </c>
      <c r="C88" s="241" t="s">
        <v>321</v>
      </c>
      <c r="D88" s="241" t="s">
        <v>120</v>
      </c>
      <c r="E88" s="208" t="s">
        <v>469</v>
      </c>
      <c r="F88" s="241" t="s">
        <v>403</v>
      </c>
      <c r="G88" s="241" t="s">
        <v>120</v>
      </c>
      <c r="H88" s="208" t="s">
        <v>468</v>
      </c>
      <c r="I88" s="241" t="s">
        <v>253</v>
      </c>
      <c r="J88" s="241" t="s">
        <v>120</v>
      </c>
      <c r="K88" s="142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</row>
    <row r="89" spans="1:32" s="47" customFormat="1" ht="15" customHeight="1" x14ac:dyDescent="0.2">
      <c r="A89" s="101" t="s">
        <v>77</v>
      </c>
      <c r="B89" s="208" t="s">
        <v>472</v>
      </c>
      <c r="C89" s="241" t="s">
        <v>475</v>
      </c>
      <c r="D89" s="241" t="s">
        <v>120</v>
      </c>
      <c r="E89" s="208" t="s">
        <v>473</v>
      </c>
      <c r="F89" s="241" t="s">
        <v>319</v>
      </c>
      <c r="G89" s="241" t="s">
        <v>120</v>
      </c>
      <c r="H89" s="208" t="s">
        <v>474</v>
      </c>
      <c r="I89" s="241" t="s">
        <v>332</v>
      </c>
      <c r="J89" s="241" t="s">
        <v>120</v>
      </c>
      <c r="K89" s="142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</row>
    <row r="90" spans="1:32" s="47" customFormat="1" ht="15" customHeight="1" x14ac:dyDescent="0.2">
      <c r="A90" s="101" t="s">
        <v>78</v>
      </c>
      <c r="B90" s="208" t="s">
        <v>240</v>
      </c>
      <c r="C90" s="241" t="s">
        <v>241</v>
      </c>
      <c r="D90" s="241" t="s">
        <v>120</v>
      </c>
      <c r="E90" s="208" t="s">
        <v>236</v>
      </c>
      <c r="F90" s="241" t="s">
        <v>239</v>
      </c>
      <c r="G90" s="241" t="s">
        <v>120</v>
      </c>
      <c r="H90" s="208" t="s">
        <v>380</v>
      </c>
      <c r="I90" s="241" t="s">
        <v>253</v>
      </c>
      <c r="J90" s="241" t="s">
        <v>120</v>
      </c>
      <c r="K90" s="142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</row>
    <row r="91" spans="1:32" s="44" customFormat="1" ht="15" customHeight="1" x14ac:dyDescent="0.2">
      <c r="A91" s="101" t="s">
        <v>79</v>
      </c>
      <c r="B91" s="208" t="s">
        <v>476</v>
      </c>
      <c r="C91" s="241" t="s">
        <v>467</v>
      </c>
      <c r="D91" s="241" t="s">
        <v>120</v>
      </c>
      <c r="E91" s="208" t="s">
        <v>477</v>
      </c>
      <c r="F91" s="241" t="s">
        <v>253</v>
      </c>
      <c r="G91" s="241" t="s">
        <v>120</v>
      </c>
      <c r="H91" s="241" t="s">
        <v>120</v>
      </c>
      <c r="I91" s="241" t="s">
        <v>120</v>
      </c>
      <c r="J91" s="241" t="s">
        <v>120</v>
      </c>
      <c r="K91" s="142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</row>
    <row r="92" spans="1:32" s="47" customFormat="1" ht="15" customHeight="1" x14ac:dyDescent="0.2">
      <c r="A92" s="101" t="s">
        <v>80</v>
      </c>
      <c r="B92" s="208" t="s">
        <v>479</v>
      </c>
      <c r="C92" s="241" t="s">
        <v>250</v>
      </c>
      <c r="D92" s="241" t="s">
        <v>120</v>
      </c>
      <c r="E92" s="208" t="s">
        <v>480</v>
      </c>
      <c r="F92" s="241" t="s">
        <v>481</v>
      </c>
      <c r="G92" s="241" t="s">
        <v>120</v>
      </c>
      <c r="H92" s="208" t="s">
        <v>482</v>
      </c>
      <c r="I92" s="241" t="s">
        <v>253</v>
      </c>
      <c r="J92" s="241" t="s">
        <v>120</v>
      </c>
      <c r="K92" s="142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</row>
    <row r="93" spans="1:32" s="47" customFormat="1" ht="15" customHeight="1" x14ac:dyDescent="0.2">
      <c r="A93" s="101" t="s">
        <v>81</v>
      </c>
      <c r="B93" s="208" t="s">
        <v>487</v>
      </c>
      <c r="C93" s="241" t="s">
        <v>321</v>
      </c>
      <c r="D93" s="241" t="s">
        <v>582</v>
      </c>
      <c r="E93" s="208" t="s">
        <v>486</v>
      </c>
      <c r="F93" s="241" t="s">
        <v>250</v>
      </c>
      <c r="G93" s="241" t="s">
        <v>120</v>
      </c>
      <c r="H93" s="208" t="s">
        <v>485</v>
      </c>
      <c r="I93" s="241" t="s">
        <v>253</v>
      </c>
      <c r="J93" s="204" t="s">
        <v>120</v>
      </c>
      <c r="K93" s="142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</row>
    <row r="94" spans="1:32" s="47" customFormat="1" ht="15" customHeight="1" x14ac:dyDescent="0.2">
      <c r="A94" s="101" t="s">
        <v>82</v>
      </c>
      <c r="B94" s="208" t="s">
        <v>490</v>
      </c>
      <c r="C94" s="241" t="s">
        <v>250</v>
      </c>
      <c r="D94" s="241" t="s">
        <v>120</v>
      </c>
      <c r="E94" s="208" t="s">
        <v>491</v>
      </c>
      <c r="F94" s="241" t="s">
        <v>481</v>
      </c>
      <c r="G94" s="241" t="s">
        <v>120</v>
      </c>
      <c r="H94" s="208" t="s">
        <v>492</v>
      </c>
      <c r="I94" s="241" t="s">
        <v>253</v>
      </c>
      <c r="J94" s="241" t="s">
        <v>120</v>
      </c>
      <c r="K94" s="142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</row>
    <row r="95" spans="1:32" s="47" customFormat="1" ht="15" customHeight="1" x14ac:dyDescent="0.2">
      <c r="A95" s="101" t="s">
        <v>83</v>
      </c>
      <c r="B95" s="208" t="s">
        <v>493</v>
      </c>
      <c r="C95" s="241" t="s">
        <v>321</v>
      </c>
      <c r="D95" s="241" t="s">
        <v>588</v>
      </c>
      <c r="E95" s="208" t="s">
        <v>494</v>
      </c>
      <c r="F95" s="241" t="s">
        <v>415</v>
      </c>
      <c r="G95" s="241" t="s">
        <v>120</v>
      </c>
      <c r="H95" s="241" t="s">
        <v>120</v>
      </c>
      <c r="I95" s="241" t="s">
        <v>120</v>
      </c>
      <c r="J95" s="241" t="s">
        <v>120</v>
      </c>
      <c r="K95" s="142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</row>
    <row r="96" spans="1:32" s="47" customFormat="1" ht="15" customHeight="1" x14ac:dyDescent="0.2">
      <c r="A96" s="101" t="s">
        <v>84</v>
      </c>
      <c r="B96" s="208" t="s">
        <v>495</v>
      </c>
      <c r="C96" s="241" t="s">
        <v>407</v>
      </c>
      <c r="D96" s="241" t="s">
        <v>120</v>
      </c>
      <c r="E96" s="208" t="s">
        <v>523</v>
      </c>
      <c r="F96" s="241" t="s">
        <v>239</v>
      </c>
      <c r="G96" s="241" t="s">
        <v>120</v>
      </c>
      <c r="H96" s="241" t="s">
        <v>120</v>
      </c>
      <c r="I96" s="241" t="s">
        <v>120</v>
      </c>
      <c r="J96" s="241" t="s">
        <v>120</v>
      </c>
      <c r="K96" s="142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</row>
    <row r="99" spans="1:10" x14ac:dyDescent="0.2">
      <c r="A99" s="52"/>
      <c r="B99" s="53"/>
      <c r="C99" s="54"/>
      <c r="D99" s="54"/>
      <c r="E99" s="53"/>
      <c r="F99" s="55"/>
      <c r="G99" s="55"/>
      <c r="H99" s="55"/>
      <c r="I99" s="55"/>
      <c r="J99" s="55"/>
    </row>
    <row r="106" spans="1:10" x14ac:dyDescent="0.2">
      <c r="A106" s="52"/>
      <c r="B106" s="53"/>
      <c r="C106" s="54"/>
      <c r="D106" s="54"/>
      <c r="E106" s="53"/>
      <c r="F106" s="55"/>
      <c r="G106" s="55"/>
      <c r="H106" s="55"/>
      <c r="I106" s="55"/>
      <c r="J106" s="55"/>
    </row>
    <row r="110" spans="1:10" x14ac:dyDescent="0.2">
      <c r="A110" s="52"/>
      <c r="B110" s="53"/>
      <c r="C110" s="54"/>
      <c r="D110" s="54"/>
      <c r="E110" s="53"/>
      <c r="F110" s="55"/>
      <c r="G110" s="55"/>
      <c r="H110" s="55"/>
      <c r="I110" s="55"/>
      <c r="J110" s="55"/>
    </row>
    <row r="113" spans="1:10" x14ac:dyDescent="0.2">
      <c r="A113" s="52"/>
      <c r="B113" s="53"/>
      <c r="C113" s="54"/>
      <c r="D113" s="54"/>
      <c r="E113" s="53"/>
      <c r="F113" s="55"/>
      <c r="G113" s="55"/>
      <c r="H113" s="55"/>
      <c r="I113" s="55"/>
      <c r="J113" s="55"/>
    </row>
    <row r="117" spans="1:10" x14ac:dyDescent="0.2">
      <c r="A117" s="52"/>
      <c r="B117" s="53"/>
      <c r="C117" s="54"/>
      <c r="D117" s="54"/>
      <c r="E117" s="53"/>
      <c r="F117" s="55"/>
      <c r="G117" s="55"/>
      <c r="H117" s="55"/>
      <c r="I117" s="55"/>
      <c r="J117" s="55"/>
    </row>
    <row r="120" spans="1:10" x14ac:dyDescent="0.2">
      <c r="A120" s="52"/>
      <c r="B120" s="53"/>
      <c r="C120" s="54"/>
      <c r="D120" s="54"/>
      <c r="E120" s="53"/>
      <c r="F120" s="55"/>
      <c r="G120" s="55"/>
      <c r="H120" s="55"/>
      <c r="I120" s="55"/>
      <c r="J120" s="55"/>
    </row>
    <row r="124" spans="1:10" x14ac:dyDescent="0.2">
      <c r="A124" s="52"/>
      <c r="B124" s="53"/>
      <c r="C124" s="54"/>
      <c r="D124" s="54"/>
      <c r="E124" s="53"/>
      <c r="F124" s="55"/>
      <c r="G124" s="55"/>
      <c r="H124" s="55"/>
      <c r="I124" s="55"/>
      <c r="J124" s="55"/>
    </row>
  </sheetData>
  <mergeCells count="5">
    <mergeCell ref="A1:J1"/>
    <mergeCell ref="A2:A3"/>
    <mergeCell ref="B2:D2"/>
    <mergeCell ref="E2:G2"/>
    <mergeCell ref="H2:J2"/>
  </mergeCells>
  <hyperlinks>
    <hyperlink ref="B14" r:id="rId1" xr:uid="{00000000-0004-0000-0300-000000000000}"/>
    <hyperlink ref="E14" r:id="rId2" xr:uid="{00000000-0004-0000-0300-000001000000}"/>
    <hyperlink ref="B17" r:id="rId3" xr:uid="{00000000-0004-0000-0300-000002000000}"/>
    <hyperlink ref="B6" r:id="rId4" xr:uid="{00000000-0004-0000-0300-000003000000}"/>
    <hyperlink ref="E6" r:id="rId5" xr:uid="{00000000-0004-0000-0300-000004000000}"/>
    <hyperlink ref="H6" r:id="rId6" xr:uid="{00000000-0004-0000-0300-000005000000}"/>
    <hyperlink ref="B7" r:id="rId7" xr:uid="{00000000-0004-0000-0300-000006000000}"/>
    <hyperlink ref="E7" r:id="rId8" xr:uid="{00000000-0004-0000-0300-000007000000}"/>
    <hyperlink ref="E8" r:id="rId9" xr:uid="{00000000-0004-0000-0300-000008000000}"/>
    <hyperlink ref="B8" r:id="rId10" xr:uid="{00000000-0004-0000-0300-000009000000}"/>
    <hyperlink ref="B9" r:id="rId11" xr:uid="{00000000-0004-0000-0300-00000A000000}"/>
    <hyperlink ref="E9" r:id="rId12" xr:uid="{00000000-0004-0000-0300-00000B000000}"/>
    <hyperlink ref="E10" r:id="rId13" xr:uid="{00000000-0004-0000-0300-00000C000000}"/>
    <hyperlink ref="B10" r:id="rId14" xr:uid="{00000000-0004-0000-0300-00000D000000}"/>
    <hyperlink ref="B5" r:id="rId15" xr:uid="{00000000-0004-0000-0300-00000E000000}"/>
    <hyperlink ref="E5" r:id="rId16" xr:uid="{00000000-0004-0000-0300-00000F000000}"/>
    <hyperlink ref="H5" r:id="rId17" xr:uid="{00000000-0004-0000-0300-000010000000}"/>
    <hyperlink ref="B11" r:id="rId18" xr:uid="{00000000-0004-0000-0300-000011000000}"/>
    <hyperlink ref="E11" r:id="rId19" xr:uid="{00000000-0004-0000-0300-000012000000}"/>
    <hyperlink ref="B13" r:id="rId20" location="bills" display="графический формат: http://www.oblsovet.ru/legislation/#bills" xr:uid="{00000000-0004-0000-0300-000013000000}"/>
    <hyperlink ref="H14" r:id="rId21" location="tab-id-8" xr:uid="{00000000-0004-0000-0300-000014000000}"/>
    <hyperlink ref="B15" r:id="rId22" xr:uid="{00000000-0004-0000-0300-000015000000}"/>
    <hyperlink ref="E15" r:id="rId23" xr:uid="{00000000-0004-0000-0300-000016000000}"/>
    <hyperlink ref="H15" r:id="rId24" xr:uid="{00000000-0004-0000-0300-000017000000}"/>
    <hyperlink ref="B16" r:id="rId25" xr:uid="{00000000-0004-0000-0300-000018000000}"/>
    <hyperlink ref="E16" r:id="rId26" xr:uid="{00000000-0004-0000-0300-000019000000}"/>
    <hyperlink ref="H16" r:id="rId27" xr:uid="{00000000-0004-0000-0300-00001A000000}"/>
    <hyperlink ref="B18" r:id="rId28" xr:uid="{00000000-0004-0000-0300-00001B000000}"/>
    <hyperlink ref="E18" r:id="rId29" xr:uid="{00000000-0004-0000-0300-00001C000000}"/>
    <hyperlink ref="E19" r:id="rId30" xr:uid="{00000000-0004-0000-0300-00001D000000}"/>
    <hyperlink ref="H19" r:id="rId31" xr:uid="{00000000-0004-0000-0300-00001E000000}"/>
    <hyperlink ref="B20" r:id="rId32" xr:uid="{00000000-0004-0000-0300-00001F000000}"/>
    <hyperlink ref="E20" r:id="rId33" xr:uid="{00000000-0004-0000-0300-000020000000}"/>
    <hyperlink ref="H20" r:id="rId34" xr:uid="{00000000-0004-0000-0300-000021000000}"/>
    <hyperlink ref="B21" r:id="rId35" xr:uid="{00000000-0004-0000-0300-000022000000}"/>
    <hyperlink ref="H21" r:id="rId36" xr:uid="{00000000-0004-0000-0300-000023000000}"/>
    <hyperlink ref="E21" r:id="rId37" xr:uid="{00000000-0004-0000-0300-000024000000}"/>
    <hyperlink ref="B24" r:id="rId38" xr:uid="{00000000-0004-0000-0300-000025000000}"/>
    <hyperlink ref="E24" r:id="rId39" xr:uid="{00000000-0004-0000-0300-000026000000}"/>
    <hyperlink ref="H24" r:id="rId40" xr:uid="{00000000-0004-0000-0300-000027000000}"/>
    <hyperlink ref="B25" r:id="rId41" xr:uid="{00000000-0004-0000-0300-000028000000}"/>
    <hyperlink ref="E25" r:id="rId42" xr:uid="{00000000-0004-0000-0300-000029000000}"/>
    <hyperlink ref="B26" r:id="rId43" xr:uid="{00000000-0004-0000-0300-00002A000000}"/>
    <hyperlink ref="E26" r:id="rId44" xr:uid="{00000000-0004-0000-0300-00002B000000}"/>
    <hyperlink ref="B29" r:id="rId45" xr:uid="{00000000-0004-0000-0300-00002C000000}"/>
    <hyperlink ref="E29" r:id="rId46" xr:uid="{00000000-0004-0000-0300-00002D000000}"/>
    <hyperlink ref="H29" r:id="rId47" xr:uid="{00000000-0004-0000-0300-00002E000000}"/>
    <hyperlink ref="B30" r:id="rId48" xr:uid="{00000000-0004-0000-0300-00002F000000}"/>
    <hyperlink ref="H30" r:id="rId49" xr:uid="{00000000-0004-0000-0300-000030000000}"/>
    <hyperlink ref="E30" r:id="rId50" xr:uid="{00000000-0004-0000-0300-000031000000}"/>
    <hyperlink ref="E31" r:id="rId51" xr:uid="{00000000-0004-0000-0300-000032000000}"/>
    <hyperlink ref="H31" r:id="rId52" xr:uid="{00000000-0004-0000-0300-000033000000}"/>
    <hyperlink ref="E34" r:id="rId53" xr:uid="{00000000-0004-0000-0300-000034000000}"/>
    <hyperlink ref="B36" r:id="rId54" xr:uid="{00000000-0004-0000-0300-000035000000}"/>
    <hyperlink ref="E36" r:id="rId55" xr:uid="{00000000-0004-0000-0300-000036000000}"/>
    <hyperlink ref="E39" r:id="rId56" xr:uid="{00000000-0004-0000-0300-000037000000}"/>
    <hyperlink ref="B39" r:id="rId57" xr:uid="{00000000-0004-0000-0300-000038000000}"/>
    <hyperlink ref="H39" r:id="rId58" xr:uid="{00000000-0004-0000-0300-000039000000}"/>
    <hyperlink ref="E40" r:id="rId59" xr:uid="{00000000-0004-0000-0300-00003A000000}"/>
    <hyperlink ref="B40" display="https://www.astroblduma.ru/documents/?arrFilter_ff%5BPREVIEW_TEXT%5D=&amp;arrFilter_pf%5BNDOC%5D=&amp;arrFilter_pf%5BDOC_TYPE%5D=XsjUiL3Z&amp;arrFilter_pf%5BTHEMATICS%5D=&amp;arrFilter_pf%5BSUBJECT_LEGISLATIVE_INITIATIVE%5D=&amp;arrFilter_pf%5BDOC_STATUS%5D=&amp;arrFilter_DATE_A" xr:uid="{00000000-0004-0000-0300-00003B000000}"/>
    <hyperlink ref="B42" r:id="rId60" xr:uid="{00000000-0004-0000-0300-00003C000000}"/>
    <hyperlink ref="E42" r:id="rId61" xr:uid="{00000000-0004-0000-0300-00003D000000}"/>
    <hyperlink ref="H42" r:id="rId62" xr:uid="{00000000-0004-0000-0300-00003E000000}"/>
    <hyperlink ref="E13" r:id="rId63" xr:uid="{00000000-0004-0000-0300-00003F000000}"/>
    <hyperlink ref="B19" r:id="rId64" xr:uid="{00000000-0004-0000-0300-000040000000}"/>
    <hyperlink ref="B27" r:id="rId65" xr:uid="{00000000-0004-0000-0300-000041000000}"/>
    <hyperlink ref="E27" r:id="rId66" xr:uid="{00000000-0004-0000-0300-000042000000}"/>
    <hyperlink ref="B28" r:id="rId67" xr:uid="{00000000-0004-0000-0300-000043000000}"/>
    <hyperlink ref="B31" r:id="rId68" xr:uid="{00000000-0004-0000-0300-000044000000}"/>
    <hyperlink ref="B32" r:id="rId69" xr:uid="{00000000-0004-0000-0300-000045000000}"/>
    <hyperlink ref="E32" r:id="rId70" xr:uid="{00000000-0004-0000-0300-000046000000}"/>
    <hyperlink ref="H32" r:id="rId71" xr:uid="{00000000-0004-0000-0300-000047000000}"/>
    <hyperlink ref="B34" r:id="rId72" xr:uid="{00000000-0004-0000-0300-000048000000}"/>
    <hyperlink ref="B37" r:id="rId73" xr:uid="{00000000-0004-0000-0300-000049000000}"/>
    <hyperlink ref="E37" r:id="rId74" xr:uid="{00000000-0004-0000-0300-00004A000000}"/>
    <hyperlink ref="B38" r:id="rId75" xr:uid="{00000000-0004-0000-0300-00004B000000}"/>
    <hyperlink ref="E38" r:id="rId76" xr:uid="{00000000-0004-0000-0300-00004C000000}"/>
    <hyperlink ref="H38" r:id="rId77" xr:uid="{00000000-0004-0000-0300-00004D000000}"/>
    <hyperlink ref="B41" r:id="rId78" xr:uid="{00000000-0004-0000-0300-00004E000000}"/>
    <hyperlink ref="E41" r:id="rId79" xr:uid="{00000000-0004-0000-0300-00004F000000}"/>
    <hyperlink ref="H41" r:id="rId80" xr:uid="{00000000-0004-0000-0300-000050000000}"/>
    <hyperlink ref="E45" r:id="rId81" xr:uid="{00000000-0004-0000-0300-000051000000}"/>
    <hyperlink ref="B45" r:id="rId82" xr:uid="{00000000-0004-0000-0300-000052000000}"/>
    <hyperlink ref="E46" r:id="rId83" xr:uid="{00000000-0004-0000-0300-000054000000}"/>
    <hyperlink ref="B48" r:id="rId84" xr:uid="{00000000-0004-0000-0300-000055000000}"/>
    <hyperlink ref="E48" r:id="rId85" xr:uid="{00000000-0004-0000-0300-000056000000}"/>
    <hyperlink ref="E49" r:id="rId86" xr:uid="{00000000-0004-0000-0300-000058000000}"/>
    <hyperlink ref="E50" r:id="rId87" xr:uid="{00000000-0004-0000-0300-00005A000000}"/>
    <hyperlink ref="B53" r:id="rId88" xr:uid="{00000000-0004-0000-0300-00005B000000}"/>
    <hyperlink ref="E53" r:id="rId89" xr:uid="{00000000-0004-0000-0300-00005C000000}"/>
    <hyperlink ref="E55" r:id="rId90" xr:uid="{00000000-0004-0000-0300-00005D000000}"/>
    <hyperlink ref="B55" r:id="rId91" xr:uid="{00000000-0004-0000-0300-00005E000000}"/>
    <hyperlink ref="B57" r:id="rId92" xr:uid="{00000000-0004-0000-0300-00005F000000}"/>
    <hyperlink ref="E57" r:id="rId93" xr:uid="{00000000-0004-0000-0300-000060000000}"/>
    <hyperlink ref="B90" r:id="rId94" location="type=magicsearch/ex17=/ex20=3/from=08.10.2021/to=" xr:uid="{00000000-0004-0000-0300-000061000000}"/>
    <hyperlink ref="E90" r:id="rId95" xr:uid="{00000000-0004-0000-0300-000062000000}"/>
    <hyperlink ref="H90" r:id="rId96" xr:uid="{00000000-0004-0000-0300-000063000000}"/>
    <hyperlink ref="B58" r:id="rId97" xr:uid="{00000000-0004-0000-0300-000064000000}"/>
    <hyperlink ref="E58" r:id="rId98" xr:uid="{00000000-0004-0000-0300-000065000000}"/>
    <hyperlink ref="H58" r:id="rId99" xr:uid="{00000000-0004-0000-0300-000066000000}"/>
    <hyperlink ref="B59" r:id="rId100" xr:uid="{00000000-0004-0000-0300-000067000000}"/>
    <hyperlink ref="E59" r:id="rId101" xr:uid="{00000000-0004-0000-0300-000068000000}"/>
    <hyperlink ref="H59" r:id="rId102" xr:uid="{00000000-0004-0000-0300-000069000000}"/>
    <hyperlink ref="B60" r:id="rId103" xr:uid="{00000000-0004-0000-0300-00006A000000}"/>
    <hyperlink ref="E60" r:id="rId104" xr:uid="{00000000-0004-0000-0300-00006B000000}"/>
    <hyperlink ref="B61" r:id="rId105" xr:uid="{00000000-0004-0000-0300-00006C000000}"/>
    <hyperlink ref="E61" r:id="rId106" xr:uid="{00000000-0004-0000-0300-00006D000000}"/>
    <hyperlink ref="H61" r:id="rId107" xr:uid="{00000000-0004-0000-0300-00006E000000}"/>
    <hyperlink ref="B62" r:id="rId108" xr:uid="{00000000-0004-0000-0300-00006F000000}"/>
    <hyperlink ref="E62" r:id="rId109" xr:uid="{00000000-0004-0000-0300-000070000000}"/>
    <hyperlink ref="H62" r:id="rId110" xr:uid="{00000000-0004-0000-0300-000071000000}"/>
    <hyperlink ref="B63" r:id="rId111" xr:uid="{00000000-0004-0000-0300-000072000000}"/>
    <hyperlink ref="E63" r:id="rId112" xr:uid="{00000000-0004-0000-0300-000073000000}"/>
    <hyperlink ref="E64" r:id="rId113" xr:uid="{00000000-0004-0000-0300-000074000000}"/>
    <hyperlink ref="H64" r:id="rId114" xr:uid="{00000000-0004-0000-0300-000075000000}"/>
    <hyperlink ref="B65" r:id="rId115" xr:uid="{00000000-0004-0000-0300-000076000000}"/>
    <hyperlink ref="E65" r:id="rId116" xr:uid="{00000000-0004-0000-0300-000077000000}"/>
    <hyperlink ref="H65" r:id="rId117" xr:uid="{00000000-0004-0000-0300-000078000000}"/>
    <hyperlink ref="E66" r:id="rId118" xr:uid="{00000000-0004-0000-0300-000079000000}"/>
    <hyperlink ref="H66" r:id="rId119" xr:uid="{00000000-0004-0000-0300-00007A000000}"/>
    <hyperlink ref="B66" r:id="rId120" xr:uid="{00000000-0004-0000-0300-00007B000000}"/>
    <hyperlink ref="B68" r:id="rId121" xr:uid="{00000000-0004-0000-0300-00007C000000}"/>
    <hyperlink ref="E68" r:id="rId122" xr:uid="{00000000-0004-0000-0300-00007D000000}"/>
    <hyperlink ref="B69" r:id="rId123" xr:uid="{00000000-0004-0000-0300-00007E000000}"/>
    <hyperlink ref="E69" r:id="rId124" location="document_list" xr:uid="{00000000-0004-0000-0300-00007F000000}"/>
    <hyperlink ref="B70" r:id="rId125" xr:uid="{00000000-0004-0000-0300-000080000000}"/>
    <hyperlink ref="H69" r:id="rId126" xr:uid="{00000000-0004-0000-0300-000081000000}"/>
    <hyperlink ref="E70" r:id="rId127" xr:uid="{00000000-0004-0000-0300-000082000000}"/>
    <hyperlink ref="B71" r:id="rId128" xr:uid="{00000000-0004-0000-0300-000083000000}"/>
    <hyperlink ref="H71" r:id="rId129" xr:uid="{00000000-0004-0000-0300-000085000000}"/>
    <hyperlink ref="E72" r:id="rId130" xr:uid="{00000000-0004-0000-0300-000086000000}"/>
    <hyperlink ref="B72" r:id="rId131" xr:uid="{00000000-0004-0000-0300-000087000000}"/>
    <hyperlink ref="B73" r:id="rId132" xr:uid="{00000000-0004-0000-0300-000088000000}"/>
    <hyperlink ref="E73" r:id="rId133" xr:uid="{00000000-0004-0000-0300-000089000000}"/>
    <hyperlink ref="H73" r:id="rId134" xr:uid="{00000000-0004-0000-0300-00008A000000}"/>
    <hyperlink ref="B75" r:id="rId135" xr:uid="{00000000-0004-0000-0300-00008B000000}"/>
    <hyperlink ref="E75" r:id="rId136" xr:uid="{00000000-0004-0000-0300-00008C000000}"/>
    <hyperlink ref="E76" r:id="rId137" xr:uid="{00000000-0004-0000-0300-00008D000000}"/>
    <hyperlink ref="B76" r:id="rId138" xr:uid="{00000000-0004-0000-0300-00008E000000}"/>
    <hyperlink ref="B77" r:id="rId139" xr:uid="{00000000-0004-0000-0300-00008F000000}"/>
    <hyperlink ref="E77" r:id="rId140" xr:uid="{00000000-0004-0000-0300-000090000000}"/>
    <hyperlink ref="E78" r:id="rId141" xr:uid="{00000000-0004-0000-0300-000091000000}"/>
    <hyperlink ref="B78" r:id="rId142" xr:uid="{00000000-0004-0000-0300-000092000000}"/>
    <hyperlink ref="B79" r:id="rId143" xr:uid="{00000000-0004-0000-0300-000093000000}"/>
    <hyperlink ref="E79" r:id="rId144" xr:uid="{00000000-0004-0000-0300-000094000000}"/>
    <hyperlink ref="B80" r:id="rId145" xr:uid="{00000000-0004-0000-0300-000095000000}"/>
    <hyperlink ref="E80" r:id="rId146" xr:uid="{00000000-0004-0000-0300-000096000000}"/>
    <hyperlink ref="H80" r:id="rId147" xr:uid="{00000000-0004-0000-0300-000097000000}"/>
    <hyperlink ref="B81" r:id="rId148" xr:uid="{00000000-0004-0000-0300-000098000000}"/>
    <hyperlink ref="E81" r:id="rId149" xr:uid="{00000000-0004-0000-0300-000099000000}"/>
    <hyperlink ref="B82" r:id="rId150" xr:uid="{00000000-0004-0000-0300-00009A000000}"/>
    <hyperlink ref="E82" r:id="rId151" xr:uid="{00000000-0004-0000-0300-00009B000000}"/>
    <hyperlink ref="H82" r:id="rId152" xr:uid="{00000000-0004-0000-0300-00009C000000}"/>
    <hyperlink ref="B83" r:id="rId153" xr:uid="{00000000-0004-0000-0300-00009D000000}"/>
    <hyperlink ref="E83" r:id="rId154" xr:uid="{00000000-0004-0000-0300-00009E000000}"/>
    <hyperlink ref="H83" r:id="rId155" location="101-317-2022-2024" xr:uid="{00000000-0004-0000-0300-00009F000000}"/>
    <hyperlink ref="E84" r:id="rId156" xr:uid="{00000000-0004-0000-0300-0000A0000000}"/>
    <hyperlink ref="H84" r:id="rId157" xr:uid="{00000000-0004-0000-0300-0000A1000000}"/>
    <hyperlink ref="B84" r:id="rId158" xr:uid="{00000000-0004-0000-0300-0000A2000000}"/>
    <hyperlink ref="B86" r:id="rId159" xr:uid="{00000000-0004-0000-0300-0000A3000000}"/>
    <hyperlink ref="E86" r:id="rId160" xr:uid="{00000000-0004-0000-0300-0000A4000000}"/>
    <hyperlink ref="H86" r:id="rId161" location="173-2022-god-i-planovyj-period-2023-i-2024-godov" xr:uid="{00000000-0004-0000-0300-0000A5000000}"/>
    <hyperlink ref="B87" r:id="rId162" xr:uid="{00000000-0004-0000-0300-0000A6000000}"/>
    <hyperlink ref="H87" r:id="rId163" xr:uid="{00000000-0004-0000-0300-0000A7000000}"/>
    <hyperlink ref="E87" r:id="rId164" xr:uid="{00000000-0004-0000-0300-0000A8000000}"/>
    <hyperlink ref="H88" r:id="rId165" xr:uid="{00000000-0004-0000-0300-0000A9000000}"/>
    <hyperlink ref="E88" r:id="rId166" xr:uid="{00000000-0004-0000-0300-0000AA000000}"/>
    <hyperlink ref="B88" r:id="rId167" xr:uid="{00000000-0004-0000-0300-0000AB000000}"/>
    <hyperlink ref="B89" r:id="rId168" xr:uid="{00000000-0004-0000-0300-0000AC000000}"/>
    <hyperlink ref="E89" r:id="rId169" xr:uid="{00000000-0004-0000-0300-0000AD000000}"/>
    <hyperlink ref="H89" r:id="rId170" xr:uid="{00000000-0004-0000-0300-0000AE000000}"/>
    <hyperlink ref="B91" r:id="rId171" xr:uid="{00000000-0004-0000-0300-0000AF000000}"/>
    <hyperlink ref="E91" r:id="rId172" xr:uid="{00000000-0004-0000-0300-0000B0000000}"/>
    <hyperlink ref="B92" r:id="rId173" xr:uid="{00000000-0004-0000-0300-0000B1000000}"/>
    <hyperlink ref="E92" r:id="rId174" xr:uid="{00000000-0004-0000-0300-0000B2000000}"/>
    <hyperlink ref="H92" r:id="rId175" xr:uid="{00000000-0004-0000-0300-0000B3000000}"/>
    <hyperlink ref="H93" r:id="rId176" location="168-2022-god" xr:uid="{00000000-0004-0000-0300-0000B4000000}"/>
    <hyperlink ref="E93" display="https://minfin.49gov.ru/documents/index.php?DOCUMENT_TYPE=0&amp;q=%D0%B1%D1%8E%D0%B4%D0%B6%D0%B5%D1%82&amp;DOCUMENT_PORGAN=0&amp;DOCUMENT_LEVEL=0&amp;STATUS_ACTIVITY=0&amp;STATUS_DISCUSS=0&amp;IS_DISCUSS=0&amp;CITY_OKRUG=0&amp;OO_STATUS=0&amp;filtering=1&amp;DOC_DATE_FROM=&amp;DOC_DATE_TO=&amp;from_13=" xr:uid="{00000000-0004-0000-0300-0000B5000000}"/>
    <hyperlink ref="B93" r:id="rId177" xr:uid="{00000000-0004-0000-0300-0000B6000000}"/>
    <hyperlink ref="B94" r:id="rId178" xr:uid="{00000000-0004-0000-0300-0000B7000000}"/>
    <hyperlink ref="E94" r:id="rId179" xr:uid="{00000000-0004-0000-0300-0000B8000000}"/>
    <hyperlink ref="H94" r:id="rId180" xr:uid="{00000000-0004-0000-0300-0000B9000000}"/>
    <hyperlink ref="B95" r:id="rId181" xr:uid="{00000000-0004-0000-0300-0000BA000000}"/>
    <hyperlink ref="E95" r:id="rId182" xr:uid="{00000000-0004-0000-0300-0000BB000000}"/>
    <hyperlink ref="B96" r:id="rId183" xr:uid="{00000000-0004-0000-0300-0000BC000000}"/>
    <hyperlink ref="B51" r:id="rId184" xr:uid="{00000000-0004-0000-0300-0000BD000000}"/>
    <hyperlink ref="E51" r:id="rId185" xr:uid="{00000000-0004-0000-0300-0000BE000000}"/>
    <hyperlink ref="H51" r:id="rId186" xr:uid="{00000000-0004-0000-0300-0000BF000000}"/>
    <hyperlink ref="E12" r:id="rId187" xr:uid="{00000000-0004-0000-0300-0000C0000000}"/>
    <hyperlink ref="B12" r:id="rId188" xr:uid="{00000000-0004-0000-0300-0000C1000000}"/>
    <hyperlink ref="E17" r:id="rId189" xr:uid="{00000000-0004-0000-0300-0000C2000000}"/>
    <hyperlink ref="B33" display="http://www.assembly.spb.ru/law_spb/projects?attr_0_fproekt7300=%D0%B1%D1%8E%D0%B4%D0%B6%D0%B5%D1%82+2022&amp;attrf_2_fproekt7300=1&amp;attr_2_fproekt7300=&amp;attrf_3_fproekt7300=0&amp;attr_3_fproekt7300_from=&amp;attr_3_fproekt7300_to=&amp;attrf_6_fproekt7300=0&amp;attr_6_fproekt73" xr:uid="{00000000-0004-0000-0300-0000C3000000}"/>
    <hyperlink ref="E33" r:id="rId190" xr:uid="{00000000-0004-0000-0300-0000C4000000}"/>
    <hyperlink ref="H33" r:id="rId191" xr:uid="{00000000-0004-0000-0300-0000C5000000}"/>
    <hyperlink ref="E28" r:id="rId192" xr:uid="{00000000-0004-0000-0300-0000C6000000}"/>
    <hyperlink ref="B43" r:id="rId193" xr:uid="{00000000-0004-0000-0300-0000C7000000}"/>
    <hyperlink ref="E43" r:id="rId194" xr:uid="{00000000-0004-0000-0300-0000C8000000}"/>
    <hyperlink ref="H43" r:id="rId195" xr:uid="{00000000-0004-0000-0300-0000C9000000}"/>
    <hyperlink ref="B47" r:id="rId196" xr:uid="{00000000-0004-0000-0300-0000CA000000}"/>
    <hyperlink ref="E47" r:id="rId197" xr:uid="{00000000-0004-0000-0300-0000CB000000}"/>
    <hyperlink ref="H50" r:id="rId198" location="13-32-2022-god" xr:uid="{00000000-0004-0000-0300-0000CC000000}"/>
    <hyperlink ref="B54" r:id="rId199" xr:uid="{00000000-0004-0000-0300-0000CD000000}"/>
    <hyperlink ref="E54" r:id="rId200" xr:uid="{00000000-0004-0000-0300-0000CE000000}"/>
    <hyperlink ref="B56" r:id="rId201" xr:uid="{00000000-0004-0000-0300-0000CF000000}"/>
    <hyperlink ref="E56" r:id="rId202" xr:uid="{00000000-0004-0000-0300-0000D0000000}"/>
  </hyperlinks>
  <pageMargins left="0.70866141732283472" right="0.70866141732283472" top="0.74803149606299213" bottom="0.74803149606299213" header="0.31496062992125984" footer="0.31496062992125984"/>
  <pageSetup paperSize="9" fitToWidth="2" fitToHeight="0" orientation="landscape" r:id="rId203"/>
  <headerFooter>
    <oddFooter>&amp;C&amp;8&amp;A&amp;R&amp;8&amp;P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>
    <pageSetUpPr fitToPage="1"/>
  </sheetPr>
  <dimension ref="A1:AD502"/>
  <sheetViews>
    <sheetView zoomScaleNormal="10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baseColWidth="10" defaultColWidth="11.5" defaultRowHeight="12" x14ac:dyDescent="0.15"/>
  <cols>
    <col min="1" max="1" width="20.83203125" style="6" customWidth="1"/>
    <col min="2" max="2" width="14.5" style="6" customWidth="1"/>
    <col min="3" max="3" width="30.33203125" style="6" customWidth="1"/>
    <col min="4" max="12" width="8.5" style="32" customWidth="1"/>
    <col min="13" max="17" width="8.5" style="6" customWidth="1"/>
    <col min="18" max="16384" width="11.5" style="6"/>
  </cols>
  <sheetData>
    <row r="1" spans="1:17" ht="30" customHeight="1" x14ac:dyDescent="0.15">
      <c r="A1" s="63" t="s">
        <v>524</v>
      </c>
      <c r="B1" s="143"/>
      <c r="C1" s="10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04"/>
      <c r="Q1" s="104"/>
    </row>
    <row r="2" spans="1:17" s="14" customFormat="1" ht="16" customHeight="1" x14ac:dyDescent="0.15">
      <c r="A2" s="144" t="s">
        <v>686</v>
      </c>
      <c r="B2" s="144"/>
      <c r="C2" s="116"/>
      <c r="D2" s="143"/>
      <c r="E2" s="143"/>
      <c r="F2" s="143"/>
      <c r="G2" s="143"/>
      <c r="H2" s="143"/>
      <c r="I2" s="143"/>
      <c r="J2" s="143"/>
      <c r="K2" s="143"/>
      <c r="L2" s="143"/>
      <c r="M2" s="144"/>
      <c r="N2" s="144"/>
      <c r="O2" s="144"/>
      <c r="P2" s="145"/>
      <c r="Q2" s="145"/>
    </row>
    <row r="3" spans="1:17" ht="33.5" customHeight="1" x14ac:dyDescent="0.15">
      <c r="A3" s="287" t="s">
        <v>130</v>
      </c>
      <c r="B3" s="287" t="s">
        <v>135</v>
      </c>
      <c r="C3" s="299" t="s">
        <v>134</v>
      </c>
      <c r="D3" s="287" t="s">
        <v>695</v>
      </c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</row>
    <row r="4" spans="1:17" ht="27" customHeight="1" x14ac:dyDescent="0.15">
      <c r="A4" s="289"/>
      <c r="B4" s="287"/>
      <c r="C4" s="300"/>
      <c r="D4" s="146">
        <v>1</v>
      </c>
      <c r="E4" s="146">
        <v>2</v>
      </c>
      <c r="F4" s="146">
        <v>3</v>
      </c>
      <c r="G4" s="146">
        <v>4</v>
      </c>
      <c r="H4" s="146">
        <v>5</v>
      </c>
      <c r="I4" s="146">
        <v>6</v>
      </c>
      <c r="J4" s="146">
        <v>7</v>
      </c>
      <c r="K4" s="146">
        <v>8</v>
      </c>
      <c r="L4" s="146">
        <v>9</v>
      </c>
      <c r="M4" s="146">
        <v>10</v>
      </c>
      <c r="N4" s="146">
        <v>11</v>
      </c>
      <c r="O4" s="146">
        <v>12</v>
      </c>
      <c r="P4" s="146">
        <v>13</v>
      </c>
      <c r="Q4" s="146">
        <v>14</v>
      </c>
    </row>
    <row r="5" spans="1:17" ht="15" customHeight="1" x14ac:dyDescent="0.15">
      <c r="A5" s="148" t="s">
        <v>0</v>
      </c>
      <c r="B5" s="149"/>
      <c r="C5" s="150"/>
      <c r="D5" s="151"/>
      <c r="E5" s="151"/>
      <c r="F5" s="151"/>
      <c r="G5" s="151"/>
      <c r="H5" s="151"/>
      <c r="I5" s="151"/>
      <c r="J5" s="151"/>
      <c r="K5" s="151"/>
      <c r="L5" s="151"/>
      <c r="M5" s="152"/>
      <c r="N5" s="152"/>
      <c r="O5" s="152"/>
      <c r="P5" s="152"/>
      <c r="Q5" s="152"/>
    </row>
    <row r="6" spans="1:17" ht="15" customHeight="1" x14ac:dyDescent="0.15">
      <c r="A6" s="286" t="s">
        <v>1</v>
      </c>
      <c r="B6" s="287">
        <f>COUNT(D6:Q6)</f>
        <v>5</v>
      </c>
      <c r="C6" s="153" t="s">
        <v>235</v>
      </c>
      <c r="D6" s="79">
        <v>44644</v>
      </c>
      <c r="E6" s="80">
        <v>44672</v>
      </c>
      <c r="F6" s="79">
        <v>44739</v>
      </c>
      <c r="G6" s="79">
        <v>44867</v>
      </c>
      <c r="H6" s="79">
        <v>44918</v>
      </c>
      <c r="I6" s="64"/>
      <c r="J6" s="64"/>
      <c r="K6" s="64"/>
      <c r="L6" s="64"/>
      <c r="M6" s="64"/>
      <c r="N6" s="64"/>
      <c r="O6" s="64"/>
      <c r="P6" s="146"/>
      <c r="Q6" s="146"/>
    </row>
    <row r="7" spans="1:17" ht="15" customHeight="1" x14ac:dyDescent="0.15">
      <c r="A7" s="286"/>
      <c r="B7" s="287"/>
      <c r="C7" s="153" t="s">
        <v>202</v>
      </c>
      <c r="D7" s="79">
        <v>44644</v>
      </c>
      <c r="E7" s="80">
        <v>44672</v>
      </c>
      <c r="F7" s="79">
        <v>44735</v>
      </c>
      <c r="G7" s="79">
        <v>44861</v>
      </c>
      <c r="H7" s="79">
        <v>44917</v>
      </c>
      <c r="I7" s="64"/>
      <c r="J7" s="64"/>
      <c r="K7" s="64"/>
      <c r="L7" s="64"/>
      <c r="M7" s="64"/>
      <c r="N7" s="64"/>
      <c r="O7" s="64"/>
      <c r="P7" s="146"/>
      <c r="Q7" s="146"/>
    </row>
    <row r="8" spans="1:17" ht="15" customHeight="1" x14ac:dyDescent="0.15">
      <c r="A8" s="286"/>
      <c r="B8" s="287"/>
      <c r="C8" s="153" t="s">
        <v>128</v>
      </c>
      <c r="D8" s="79" t="s">
        <v>242</v>
      </c>
      <c r="E8" s="80" t="s">
        <v>120</v>
      </c>
      <c r="F8" s="79" t="s">
        <v>242</v>
      </c>
      <c r="G8" s="79" t="s">
        <v>242</v>
      </c>
      <c r="H8" s="79" t="s">
        <v>242</v>
      </c>
      <c r="I8" s="64"/>
      <c r="J8" s="79"/>
      <c r="K8" s="64"/>
      <c r="L8" s="64"/>
      <c r="M8" s="64"/>
      <c r="N8" s="64"/>
      <c r="O8" s="64"/>
      <c r="P8" s="146"/>
      <c r="Q8" s="146"/>
    </row>
    <row r="9" spans="1:17" s="8" customFormat="1" ht="15" customHeight="1" x14ac:dyDescent="0.15">
      <c r="A9" s="286"/>
      <c r="B9" s="287"/>
      <c r="C9" s="153" t="s">
        <v>127</v>
      </c>
      <c r="D9" s="79">
        <v>44631</v>
      </c>
      <c r="E9" s="80">
        <v>44664</v>
      </c>
      <c r="F9" s="79">
        <v>44718</v>
      </c>
      <c r="G9" s="79">
        <v>44847</v>
      </c>
      <c r="H9" s="79">
        <v>44904</v>
      </c>
      <c r="I9" s="79"/>
      <c r="J9" s="79"/>
      <c r="K9" s="64"/>
      <c r="L9" s="64"/>
      <c r="M9" s="64"/>
      <c r="N9" s="64"/>
      <c r="O9" s="64"/>
      <c r="P9" s="154"/>
      <c r="Q9" s="154"/>
    </row>
    <row r="10" spans="1:17" s="8" customFormat="1" ht="15" customHeight="1" x14ac:dyDescent="0.15">
      <c r="A10" s="286"/>
      <c r="B10" s="287"/>
      <c r="C10" s="153" t="s">
        <v>129</v>
      </c>
      <c r="D10" s="79" t="s">
        <v>242</v>
      </c>
      <c r="E10" s="80" t="s">
        <v>120</v>
      </c>
      <c r="F10" s="79" t="s">
        <v>242</v>
      </c>
      <c r="G10" s="79">
        <v>44847</v>
      </c>
      <c r="H10" s="79">
        <v>44904</v>
      </c>
      <c r="I10" s="79"/>
      <c r="J10" s="79"/>
      <c r="K10" s="64"/>
      <c r="L10" s="64"/>
      <c r="M10" s="64"/>
      <c r="N10" s="64"/>
      <c r="O10" s="64"/>
      <c r="P10" s="154"/>
      <c r="Q10" s="154"/>
    </row>
    <row r="11" spans="1:17" s="8" customFormat="1" ht="15" customHeight="1" x14ac:dyDescent="0.15">
      <c r="A11" s="286"/>
      <c r="B11" s="287"/>
      <c r="C11" s="153" t="s">
        <v>132</v>
      </c>
      <c r="D11" s="79">
        <v>44625</v>
      </c>
      <c r="E11" s="80">
        <v>44664</v>
      </c>
      <c r="F11" s="79">
        <v>44715</v>
      </c>
      <c r="G11" s="79">
        <v>44845</v>
      </c>
      <c r="H11" s="79">
        <v>44903</v>
      </c>
      <c r="I11" s="79"/>
      <c r="J11" s="79"/>
      <c r="K11" s="64"/>
      <c r="L11" s="64"/>
      <c r="M11" s="64"/>
      <c r="N11" s="64"/>
      <c r="O11" s="64"/>
      <c r="P11" s="154"/>
      <c r="Q11" s="154"/>
    </row>
    <row r="12" spans="1:17" ht="15" customHeight="1" x14ac:dyDescent="0.15">
      <c r="A12" s="286" t="s">
        <v>2</v>
      </c>
      <c r="B12" s="287">
        <f>COUNT(D12:Q12)</f>
        <v>4</v>
      </c>
      <c r="C12" s="153" t="s">
        <v>126</v>
      </c>
      <c r="D12" s="80">
        <v>44623</v>
      </c>
      <c r="E12" s="80">
        <v>44739</v>
      </c>
      <c r="F12" s="80">
        <v>44827</v>
      </c>
      <c r="G12" s="76">
        <v>44917</v>
      </c>
      <c r="H12" s="79"/>
      <c r="I12" s="64"/>
      <c r="J12" s="64"/>
      <c r="K12" s="64"/>
      <c r="L12" s="64"/>
      <c r="M12" s="64"/>
      <c r="N12" s="64"/>
      <c r="O12" s="64"/>
      <c r="P12" s="155"/>
      <c r="Q12" s="155"/>
    </row>
    <row r="13" spans="1:17" ht="15" customHeight="1" x14ac:dyDescent="0.15">
      <c r="A13" s="286"/>
      <c r="B13" s="287"/>
      <c r="C13" s="153" t="s">
        <v>125</v>
      </c>
      <c r="D13" s="80">
        <v>44621</v>
      </c>
      <c r="E13" s="80">
        <v>44736</v>
      </c>
      <c r="F13" s="80">
        <v>44826</v>
      </c>
      <c r="G13" s="76">
        <v>44917</v>
      </c>
      <c r="H13" s="79"/>
      <c r="I13" s="64"/>
      <c r="J13" s="64"/>
      <c r="K13" s="64"/>
      <c r="L13" s="64"/>
      <c r="M13" s="64"/>
      <c r="N13" s="64"/>
      <c r="O13" s="64"/>
      <c r="P13" s="155"/>
      <c r="Q13" s="155"/>
    </row>
    <row r="14" spans="1:17" ht="15" customHeight="1" x14ac:dyDescent="0.15">
      <c r="A14" s="286"/>
      <c r="B14" s="287"/>
      <c r="C14" s="153" t="s">
        <v>128</v>
      </c>
      <c r="D14" s="80" t="s">
        <v>120</v>
      </c>
      <c r="E14" s="80" t="s">
        <v>120</v>
      </c>
      <c r="F14" s="80" t="s">
        <v>120</v>
      </c>
      <c r="G14" s="80" t="s">
        <v>120</v>
      </c>
      <c r="H14" s="156"/>
      <c r="I14" s="64"/>
      <c r="J14" s="64"/>
      <c r="K14" s="64"/>
      <c r="L14" s="64"/>
      <c r="M14" s="64"/>
      <c r="N14" s="64"/>
      <c r="O14" s="64"/>
      <c r="P14" s="155"/>
      <c r="Q14" s="155"/>
    </row>
    <row r="15" spans="1:17" ht="15" customHeight="1" x14ac:dyDescent="0.15">
      <c r="A15" s="286"/>
      <c r="B15" s="287"/>
      <c r="C15" s="153" t="s">
        <v>127</v>
      </c>
      <c r="D15" s="78">
        <v>44603</v>
      </c>
      <c r="E15" s="78">
        <v>44721</v>
      </c>
      <c r="F15" s="78">
        <v>44812</v>
      </c>
      <c r="G15" s="78">
        <v>44900</v>
      </c>
      <c r="H15" s="156"/>
      <c r="I15" s="157"/>
      <c r="J15" s="64"/>
      <c r="K15" s="64"/>
      <c r="L15" s="64"/>
      <c r="M15" s="64"/>
      <c r="N15" s="64"/>
      <c r="O15" s="64"/>
      <c r="P15" s="155"/>
      <c r="Q15" s="155"/>
    </row>
    <row r="16" spans="1:17" ht="15" customHeight="1" x14ac:dyDescent="0.15">
      <c r="A16" s="286"/>
      <c r="B16" s="287"/>
      <c r="C16" s="153" t="s">
        <v>129</v>
      </c>
      <c r="D16" s="78">
        <v>44603</v>
      </c>
      <c r="E16" s="78">
        <v>44721</v>
      </c>
      <c r="F16" s="78">
        <v>44812</v>
      </c>
      <c r="G16" s="78">
        <v>44900</v>
      </c>
      <c r="H16" s="156"/>
      <c r="I16" s="157"/>
      <c r="J16" s="64"/>
      <c r="K16" s="64"/>
      <c r="L16" s="64"/>
      <c r="M16" s="64"/>
      <c r="N16" s="64"/>
      <c r="O16" s="64"/>
      <c r="P16" s="155"/>
      <c r="Q16" s="155"/>
    </row>
    <row r="17" spans="1:17" ht="15" customHeight="1" x14ac:dyDescent="0.15">
      <c r="A17" s="286"/>
      <c r="B17" s="287"/>
      <c r="C17" s="153" t="s">
        <v>132</v>
      </c>
      <c r="D17" s="80">
        <v>44620</v>
      </c>
      <c r="E17" s="80">
        <v>44733</v>
      </c>
      <c r="F17" s="78">
        <v>44824</v>
      </c>
      <c r="G17" s="78">
        <v>44915</v>
      </c>
      <c r="H17" s="156"/>
      <c r="I17" s="157"/>
      <c r="J17" s="64"/>
      <c r="K17" s="64"/>
      <c r="L17" s="64"/>
      <c r="M17" s="64"/>
      <c r="N17" s="64"/>
      <c r="O17" s="64"/>
      <c r="P17" s="155"/>
      <c r="Q17" s="155"/>
    </row>
    <row r="18" spans="1:17" ht="15" customHeight="1" x14ac:dyDescent="0.15">
      <c r="A18" s="301" t="s">
        <v>3</v>
      </c>
      <c r="B18" s="294">
        <f>COUNT(D18:Q18)</f>
        <v>3</v>
      </c>
      <c r="C18" s="153" t="s">
        <v>126</v>
      </c>
      <c r="D18" s="80">
        <v>44635</v>
      </c>
      <c r="E18" s="80">
        <v>44743</v>
      </c>
      <c r="F18" s="80">
        <v>44819</v>
      </c>
      <c r="G18" s="79"/>
      <c r="H18" s="79"/>
      <c r="I18" s="64"/>
      <c r="J18" s="64"/>
      <c r="K18" s="64"/>
      <c r="L18" s="64"/>
      <c r="M18" s="64"/>
      <c r="N18" s="64"/>
      <c r="O18" s="64"/>
      <c r="P18" s="155"/>
      <c r="Q18" s="155"/>
    </row>
    <row r="19" spans="1:17" ht="15" customHeight="1" x14ac:dyDescent="0.15">
      <c r="A19" s="302"/>
      <c r="B19" s="295"/>
      <c r="C19" s="153" t="s">
        <v>125</v>
      </c>
      <c r="D19" s="80">
        <v>44629</v>
      </c>
      <c r="E19" s="80">
        <v>44742</v>
      </c>
      <c r="F19" s="80">
        <v>44817</v>
      </c>
      <c r="G19" s="79"/>
      <c r="H19" s="79"/>
      <c r="I19" s="64"/>
      <c r="J19" s="64"/>
      <c r="K19" s="64"/>
      <c r="L19" s="64"/>
      <c r="M19" s="64"/>
      <c r="N19" s="64"/>
      <c r="O19" s="64"/>
      <c r="P19" s="155"/>
      <c r="Q19" s="155"/>
    </row>
    <row r="20" spans="1:17" ht="15" customHeight="1" x14ac:dyDescent="0.15">
      <c r="A20" s="302"/>
      <c r="B20" s="295"/>
      <c r="C20" s="153" t="s">
        <v>128</v>
      </c>
      <c r="D20" s="80" t="s">
        <v>120</v>
      </c>
      <c r="E20" s="80" t="s">
        <v>120</v>
      </c>
      <c r="F20" s="80" t="s">
        <v>120</v>
      </c>
      <c r="G20" s="79"/>
      <c r="H20" s="79"/>
      <c r="I20" s="64"/>
      <c r="J20" s="64"/>
      <c r="K20" s="64"/>
      <c r="L20" s="64"/>
      <c r="M20" s="64"/>
      <c r="N20" s="64"/>
      <c r="O20" s="64"/>
      <c r="P20" s="155"/>
      <c r="Q20" s="155"/>
    </row>
    <row r="21" spans="1:17" ht="15" customHeight="1" x14ac:dyDescent="0.15">
      <c r="A21" s="302"/>
      <c r="B21" s="295"/>
      <c r="C21" s="153" t="s">
        <v>127</v>
      </c>
      <c r="D21" s="80">
        <v>44616</v>
      </c>
      <c r="E21" s="80" t="s">
        <v>242</v>
      </c>
      <c r="F21" s="80" t="s">
        <v>242</v>
      </c>
      <c r="G21" s="64"/>
      <c r="H21" s="64"/>
      <c r="I21" s="64"/>
      <c r="J21" s="64"/>
      <c r="K21" s="64"/>
      <c r="L21" s="64"/>
      <c r="M21" s="64"/>
      <c r="N21" s="64"/>
      <c r="O21" s="64"/>
      <c r="P21" s="155"/>
      <c r="Q21" s="155"/>
    </row>
    <row r="22" spans="1:17" ht="15" customHeight="1" x14ac:dyDescent="0.15">
      <c r="A22" s="303"/>
      <c r="B22" s="304"/>
      <c r="C22" s="153" t="s">
        <v>132</v>
      </c>
      <c r="D22" s="80" t="s">
        <v>242</v>
      </c>
      <c r="E22" s="80">
        <v>44740</v>
      </c>
      <c r="F22" s="80">
        <v>44809</v>
      </c>
      <c r="G22" s="64"/>
      <c r="H22" s="64"/>
      <c r="I22" s="64"/>
      <c r="J22" s="64"/>
      <c r="K22" s="64"/>
      <c r="L22" s="64"/>
      <c r="M22" s="64"/>
      <c r="N22" s="64"/>
      <c r="O22" s="64"/>
      <c r="P22" s="155"/>
      <c r="Q22" s="155"/>
    </row>
    <row r="23" spans="1:17" s="8" customFormat="1" ht="15" customHeight="1" x14ac:dyDescent="0.15">
      <c r="A23" s="286" t="s">
        <v>4</v>
      </c>
      <c r="B23" s="287">
        <f>COUNT(D23:Q23)</f>
        <v>6</v>
      </c>
      <c r="C23" s="153" t="s">
        <v>126</v>
      </c>
      <c r="D23" s="76">
        <v>44617</v>
      </c>
      <c r="E23" s="76">
        <v>44659</v>
      </c>
      <c r="F23" s="76">
        <v>44736</v>
      </c>
      <c r="G23" s="76">
        <v>44792</v>
      </c>
      <c r="H23" s="76">
        <v>44900</v>
      </c>
      <c r="I23" s="76">
        <v>44917</v>
      </c>
      <c r="J23" s="64"/>
      <c r="K23" s="64"/>
      <c r="L23" s="64"/>
      <c r="M23" s="64"/>
      <c r="N23" s="64"/>
      <c r="O23" s="64"/>
      <c r="P23" s="154"/>
      <c r="Q23" s="154"/>
    </row>
    <row r="24" spans="1:17" s="8" customFormat="1" ht="15" customHeight="1" x14ac:dyDescent="0.15">
      <c r="A24" s="286"/>
      <c r="B24" s="287"/>
      <c r="C24" s="153" t="s">
        <v>125</v>
      </c>
      <c r="D24" s="76">
        <v>44616</v>
      </c>
      <c r="E24" s="76">
        <v>44659</v>
      </c>
      <c r="F24" s="76">
        <v>44735</v>
      </c>
      <c r="G24" s="76">
        <v>44792</v>
      </c>
      <c r="H24" s="76">
        <v>44897</v>
      </c>
      <c r="I24" s="76">
        <v>44916</v>
      </c>
      <c r="J24" s="64"/>
      <c r="K24" s="64"/>
      <c r="L24" s="64"/>
      <c r="M24" s="64"/>
      <c r="N24" s="64"/>
      <c r="O24" s="64"/>
      <c r="P24" s="154"/>
      <c r="Q24" s="154"/>
    </row>
    <row r="25" spans="1:17" s="8" customFormat="1" ht="15" customHeight="1" x14ac:dyDescent="0.15">
      <c r="A25" s="286"/>
      <c r="B25" s="287"/>
      <c r="C25" s="153" t="s">
        <v>128</v>
      </c>
      <c r="D25" s="80" t="s">
        <v>120</v>
      </c>
      <c r="E25" s="80" t="s">
        <v>120</v>
      </c>
      <c r="F25" s="80" t="s">
        <v>120</v>
      </c>
      <c r="G25" s="80" t="s">
        <v>120</v>
      </c>
      <c r="H25" s="80" t="s">
        <v>120</v>
      </c>
      <c r="I25" s="80" t="s">
        <v>120</v>
      </c>
      <c r="J25" s="64"/>
      <c r="K25" s="64"/>
      <c r="L25" s="64"/>
      <c r="M25" s="64"/>
      <c r="N25" s="64"/>
      <c r="O25" s="64"/>
      <c r="P25" s="154"/>
      <c r="Q25" s="154"/>
    </row>
    <row r="26" spans="1:17" s="8" customFormat="1" ht="15" customHeight="1" x14ac:dyDescent="0.15">
      <c r="A26" s="286"/>
      <c r="B26" s="287"/>
      <c r="C26" s="153" t="s">
        <v>127</v>
      </c>
      <c r="D26" s="80" t="s">
        <v>242</v>
      </c>
      <c r="E26" s="80" t="s">
        <v>242</v>
      </c>
      <c r="F26" s="80" t="s">
        <v>242</v>
      </c>
      <c r="G26" s="80" t="s">
        <v>242</v>
      </c>
      <c r="H26" s="80" t="s">
        <v>242</v>
      </c>
      <c r="I26" s="80" t="s">
        <v>242</v>
      </c>
      <c r="J26" s="64"/>
      <c r="K26" s="64"/>
      <c r="L26" s="64"/>
      <c r="M26" s="64"/>
      <c r="N26" s="64"/>
      <c r="O26" s="64"/>
      <c r="P26" s="154"/>
      <c r="Q26" s="154"/>
    </row>
    <row r="27" spans="1:17" s="8" customFormat="1" ht="15" customHeight="1" x14ac:dyDescent="0.15">
      <c r="A27" s="286"/>
      <c r="B27" s="287"/>
      <c r="C27" s="153" t="s">
        <v>132</v>
      </c>
      <c r="D27" s="80" t="s">
        <v>242</v>
      </c>
      <c r="E27" s="80" t="s">
        <v>242</v>
      </c>
      <c r="F27" s="80" t="s">
        <v>242</v>
      </c>
      <c r="G27" s="80" t="s">
        <v>242</v>
      </c>
      <c r="H27" s="80" t="s">
        <v>242</v>
      </c>
      <c r="I27" s="80" t="s">
        <v>242</v>
      </c>
      <c r="J27" s="64"/>
      <c r="K27" s="64"/>
      <c r="L27" s="64"/>
      <c r="M27" s="64"/>
      <c r="N27" s="64"/>
      <c r="O27" s="64"/>
      <c r="P27" s="154"/>
      <c r="Q27" s="154"/>
    </row>
    <row r="28" spans="1:17" s="9" customFormat="1" ht="15" customHeight="1" x14ac:dyDescent="0.15">
      <c r="A28" s="290" t="s">
        <v>5</v>
      </c>
      <c r="B28" s="294">
        <f>COUNT(D28:Q28)</f>
        <v>4</v>
      </c>
      <c r="C28" s="153" t="s">
        <v>126</v>
      </c>
      <c r="D28" s="80">
        <v>44655</v>
      </c>
      <c r="E28" s="80">
        <v>44743</v>
      </c>
      <c r="F28" s="79">
        <v>44804</v>
      </c>
      <c r="G28" s="80">
        <v>44900</v>
      </c>
      <c r="H28" s="79"/>
      <c r="I28" s="79"/>
      <c r="J28" s="79"/>
      <c r="K28" s="64"/>
      <c r="L28" s="64"/>
      <c r="M28" s="64"/>
      <c r="N28" s="64"/>
      <c r="O28" s="64"/>
      <c r="P28" s="64"/>
      <c r="Q28" s="64"/>
    </row>
    <row r="29" spans="1:17" s="9" customFormat="1" ht="15" customHeight="1" x14ac:dyDescent="0.15">
      <c r="A29" s="291"/>
      <c r="B29" s="295"/>
      <c r="C29" s="153" t="s">
        <v>125</v>
      </c>
      <c r="D29" s="78">
        <v>44651</v>
      </c>
      <c r="E29" s="78">
        <v>44742</v>
      </c>
      <c r="F29" s="158">
        <v>44803</v>
      </c>
      <c r="G29" s="78">
        <v>44895</v>
      </c>
      <c r="H29" s="158"/>
      <c r="I29" s="159"/>
      <c r="J29" s="159"/>
      <c r="K29" s="64"/>
      <c r="L29" s="64"/>
      <c r="M29" s="64"/>
      <c r="N29" s="64"/>
      <c r="O29" s="64"/>
      <c r="P29" s="64"/>
      <c r="Q29" s="64"/>
    </row>
    <row r="30" spans="1:17" s="9" customFormat="1" ht="15" customHeight="1" x14ac:dyDescent="0.15">
      <c r="A30" s="292"/>
      <c r="B30" s="296"/>
      <c r="C30" s="153" t="s">
        <v>128</v>
      </c>
      <c r="D30" s="80">
        <v>44645</v>
      </c>
      <c r="E30" s="80" t="s">
        <v>120</v>
      </c>
      <c r="F30" s="79">
        <v>44791</v>
      </c>
      <c r="G30" s="80">
        <v>44890</v>
      </c>
      <c r="H30" s="79"/>
      <c r="I30" s="79"/>
      <c r="J30" s="79"/>
      <c r="K30" s="64"/>
      <c r="L30" s="64"/>
      <c r="M30" s="64"/>
      <c r="N30" s="64"/>
      <c r="O30" s="64"/>
      <c r="P30" s="64"/>
      <c r="Q30" s="64"/>
    </row>
    <row r="31" spans="1:17" s="9" customFormat="1" ht="15" customHeight="1" x14ac:dyDescent="0.15">
      <c r="A31" s="292"/>
      <c r="B31" s="296"/>
      <c r="C31" s="153" t="s">
        <v>127</v>
      </c>
      <c r="D31" s="80">
        <v>44631</v>
      </c>
      <c r="E31" s="80">
        <v>44727</v>
      </c>
      <c r="F31" s="82">
        <v>44783</v>
      </c>
      <c r="G31" s="83">
        <v>44875</v>
      </c>
      <c r="H31" s="79"/>
      <c r="I31" s="160"/>
      <c r="J31" s="160"/>
      <c r="K31" s="161"/>
      <c r="L31" s="64"/>
      <c r="M31" s="64"/>
      <c r="N31" s="64"/>
      <c r="O31" s="64"/>
      <c r="P31" s="64"/>
      <c r="Q31" s="64"/>
    </row>
    <row r="32" spans="1:17" s="9" customFormat="1" ht="15" customHeight="1" x14ac:dyDescent="0.15">
      <c r="A32" s="298"/>
      <c r="B32" s="297"/>
      <c r="C32" s="168" t="s">
        <v>132</v>
      </c>
      <c r="D32" s="78">
        <v>44645</v>
      </c>
      <c r="E32" s="78">
        <v>44739</v>
      </c>
      <c r="F32" s="158">
        <v>45155</v>
      </c>
      <c r="G32" s="78">
        <v>45254</v>
      </c>
      <c r="H32" s="79"/>
      <c r="I32" s="160"/>
      <c r="J32" s="160"/>
      <c r="K32" s="161"/>
      <c r="L32" s="64"/>
      <c r="M32" s="64"/>
      <c r="N32" s="64"/>
      <c r="O32" s="64"/>
      <c r="P32" s="64"/>
      <c r="Q32" s="64"/>
    </row>
    <row r="33" spans="1:30" s="18" customFormat="1" ht="15" customHeight="1" x14ac:dyDescent="0.15">
      <c r="A33" s="286" t="s">
        <v>6</v>
      </c>
      <c r="B33" s="287">
        <f>COUNT(D33:Q33)</f>
        <v>4</v>
      </c>
      <c r="C33" s="153" t="s">
        <v>126</v>
      </c>
      <c r="D33" s="80">
        <v>44662</v>
      </c>
      <c r="E33" s="79">
        <v>44728</v>
      </c>
      <c r="F33" s="80">
        <v>44826</v>
      </c>
      <c r="G33" s="80">
        <v>44896</v>
      </c>
      <c r="H33" s="79"/>
      <c r="I33" s="79"/>
      <c r="J33" s="79"/>
      <c r="K33" s="64"/>
      <c r="L33" s="64"/>
      <c r="M33" s="162"/>
      <c r="N33" s="162"/>
      <c r="O33" s="162"/>
      <c r="P33" s="64"/>
      <c r="Q33" s="64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</row>
    <row r="34" spans="1:30" s="18" customFormat="1" ht="15" customHeight="1" x14ac:dyDescent="0.15">
      <c r="A34" s="286"/>
      <c r="B34" s="287"/>
      <c r="C34" s="153" t="s">
        <v>125</v>
      </c>
      <c r="D34" s="163">
        <v>44659</v>
      </c>
      <c r="E34" s="79">
        <v>44728</v>
      </c>
      <c r="F34" s="80">
        <v>44826</v>
      </c>
      <c r="G34" s="80">
        <v>44896</v>
      </c>
      <c r="H34" s="79"/>
      <c r="I34" s="79"/>
      <c r="J34" s="79"/>
      <c r="K34" s="64"/>
      <c r="L34" s="64"/>
      <c r="M34" s="162"/>
      <c r="N34" s="162"/>
      <c r="O34" s="162"/>
      <c r="P34" s="64"/>
      <c r="Q34" s="64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</row>
    <row r="35" spans="1:30" s="18" customFormat="1" ht="15" customHeight="1" x14ac:dyDescent="0.15">
      <c r="A35" s="286"/>
      <c r="B35" s="289"/>
      <c r="C35" s="153" t="s">
        <v>128</v>
      </c>
      <c r="D35" s="80">
        <v>44657</v>
      </c>
      <c r="E35" s="79">
        <v>44713</v>
      </c>
      <c r="F35" s="80">
        <v>44818</v>
      </c>
      <c r="G35" s="80">
        <v>44888</v>
      </c>
      <c r="H35" s="79"/>
      <c r="I35" s="79"/>
      <c r="J35" s="79"/>
      <c r="K35" s="64"/>
      <c r="L35" s="64"/>
      <c r="M35" s="162"/>
      <c r="N35" s="162"/>
      <c r="O35" s="162"/>
      <c r="P35" s="64"/>
      <c r="Q35" s="64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</row>
    <row r="36" spans="1:30" s="18" customFormat="1" ht="15" customHeight="1" x14ac:dyDescent="0.15">
      <c r="A36" s="286"/>
      <c r="B36" s="289"/>
      <c r="C36" s="153" t="s">
        <v>127</v>
      </c>
      <c r="D36" s="83">
        <v>44652</v>
      </c>
      <c r="E36" s="79">
        <v>44713</v>
      </c>
      <c r="F36" s="80" t="s">
        <v>242</v>
      </c>
      <c r="G36" s="80" t="s">
        <v>242</v>
      </c>
      <c r="H36" s="79"/>
      <c r="I36" s="79"/>
      <c r="J36" s="79"/>
      <c r="K36" s="64"/>
      <c r="L36" s="64"/>
      <c r="M36" s="162"/>
      <c r="N36" s="162"/>
      <c r="O36" s="162"/>
      <c r="P36" s="64"/>
      <c r="Q36" s="64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</row>
    <row r="37" spans="1:30" s="18" customFormat="1" ht="15" customHeight="1" x14ac:dyDescent="0.15">
      <c r="A37" s="286"/>
      <c r="B37" s="289"/>
      <c r="C37" s="153" t="s">
        <v>132</v>
      </c>
      <c r="D37" s="80">
        <v>44656</v>
      </c>
      <c r="E37" s="79">
        <v>44713</v>
      </c>
      <c r="F37" s="80">
        <v>44817</v>
      </c>
      <c r="G37" s="80">
        <v>44887</v>
      </c>
      <c r="H37" s="79"/>
      <c r="I37" s="79"/>
      <c r="J37" s="79"/>
      <c r="K37" s="64"/>
      <c r="L37" s="64"/>
      <c r="M37" s="162"/>
      <c r="N37" s="162"/>
      <c r="O37" s="162"/>
      <c r="P37" s="64"/>
      <c r="Q37" s="64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</row>
    <row r="38" spans="1:30" s="8" customFormat="1" ht="15" customHeight="1" x14ac:dyDescent="0.15">
      <c r="A38" s="286" t="s">
        <v>7</v>
      </c>
      <c r="B38" s="287">
        <f>COUNT(D38:Q38)</f>
        <v>5</v>
      </c>
      <c r="C38" s="153" t="s">
        <v>126</v>
      </c>
      <c r="D38" s="80">
        <v>44613</v>
      </c>
      <c r="E38" s="80">
        <v>44677</v>
      </c>
      <c r="F38" s="80">
        <v>44754</v>
      </c>
      <c r="G38" s="80">
        <v>44823</v>
      </c>
      <c r="H38" s="80">
        <v>44890</v>
      </c>
      <c r="I38" s="79"/>
      <c r="J38" s="79"/>
      <c r="K38" s="64"/>
      <c r="L38" s="64"/>
      <c r="M38" s="64"/>
      <c r="N38" s="64"/>
      <c r="O38" s="64"/>
      <c r="P38" s="64"/>
      <c r="Q38" s="64"/>
    </row>
    <row r="39" spans="1:30" s="8" customFormat="1" ht="15" customHeight="1" x14ac:dyDescent="0.15">
      <c r="A39" s="286"/>
      <c r="B39" s="287"/>
      <c r="C39" s="153" t="s">
        <v>125</v>
      </c>
      <c r="D39" s="163">
        <v>44609</v>
      </c>
      <c r="E39" s="163">
        <v>44672</v>
      </c>
      <c r="F39" s="163">
        <v>44749</v>
      </c>
      <c r="G39" s="163">
        <v>44819</v>
      </c>
      <c r="H39" s="80">
        <v>44889</v>
      </c>
      <c r="I39" s="164"/>
      <c r="J39" s="79"/>
      <c r="K39" s="64"/>
      <c r="L39" s="64"/>
      <c r="M39" s="64"/>
      <c r="N39" s="64"/>
      <c r="O39" s="64"/>
      <c r="P39" s="64"/>
      <c r="Q39" s="64"/>
    </row>
    <row r="40" spans="1:30" s="8" customFormat="1" ht="15" customHeight="1" x14ac:dyDescent="0.15">
      <c r="A40" s="286"/>
      <c r="B40" s="287"/>
      <c r="C40" s="153" t="s">
        <v>128</v>
      </c>
      <c r="D40" s="80" t="s">
        <v>120</v>
      </c>
      <c r="E40" s="80" t="s">
        <v>120</v>
      </c>
      <c r="F40" s="80" t="s">
        <v>120</v>
      </c>
      <c r="G40" s="80" t="s">
        <v>120</v>
      </c>
      <c r="H40" s="80" t="s">
        <v>120</v>
      </c>
      <c r="I40" s="156"/>
      <c r="J40" s="79"/>
      <c r="K40" s="64"/>
      <c r="L40" s="64"/>
      <c r="M40" s="64"/>
      <c r="N40" s="64"/>
      <c r="O40" s="64"/>
      <c r="P40" s="64"/>
      <c r="Q40" s="64"/>
    </row>
    <row r="41" spans="1:30" s="8" customFormat="1" ht="15" customHeight="1" x14ac:dyDescent="0.15">
      <c r="A41" s="286"/>
      <c r="B41" s="287"/>
      <c r="C41" s="153" t="s">
        <v>127</v>
      </c>
      <c r="D41" s="80" t="s">
        <v>242</v>
      </c>
      <c r="E41" s="80" t="s">
        <v>242</v>
      </c>
      <c r="F41" s="80" t="s">
        <v>120</v>
      </c>
      <c r="G41" s="80" t="s">
        <v>120</v>
      </c>
      <c r="H41" s="80" t="s">
        <v>120</v>
      </c>
      <c r="I41" s="156"/>
      <c r="J41" s="79"/>
      <c r="K41" s="64"/>
      <c r="L41" s="64"/>
      <c r="M41" s="64"/>
      <c r="N41" s="64"/>
      <c r="O41" s="64"/>
      <c r="P41" s="64"/>
      <c r="Q41" s="64"/>
    </row>
    <row r="42" spans="1:30" s="8" customFormat="1" ht="15" customHeight="1" x14ac:dyDescent="0.15">
      <c r="A42" s="286"/>
      <c r="B42" s="287"/>
      <c r="C42" s="153" t="s">
        <v>132</v>
      </c>
      <c r="D42" s="80">
        <v>44608</v>
      </c>
      <c r="E42" s="80">
        <v>44666</v>
      </c>
      <c r="F42" s="80">
        <v>44743</v>
      </c>
      <c r="G42" s="80">
        <v>44809</v>
      </c>
      <c r="H42" s="80">
        <v>44886</v>
      </c>
      <c r="I42" s="156"/>
      <c r="J42" s="79"/>
      <c r="K42" s="64"/>
      <c r="L42" s="64"/>
      <c r="M42" s="64"/>
      <c r="N42" s="64"/>
      <c r="O42" s="64"/>
      <c r="P42" s="64"/>
      <c r="Q42" s="64"/>
    </row>
    <row r="43" spans="1:30" s="9" customFormat="1" ht="15" customHeight="1" x14ac:dyDescent="0.15">
      <c r="A43" s="286" t="s">
        <v>8</v>
      </c>
      <c r="B43" s="287">
        <f>COUNT(D43:Q43)</f>
        <v>2</v>
      </c>
      <c r="C43" s="153" t="s">
        <v>126</v>
      </c>
      <c r="D43" s="80">
        <v>44760</v>
      </c>
      <c r="E43" s="79">
        <v>44909</v>
      </c>
      <c r="F43" s="79"/>
      <c r="G43" s="79"/>
      <c r="H43" s="79"/>
      <c r="I43" s="79"/>
      <c r="J43" s="79"/>
      <c r="K43" s="64"/>
      <c r="L43" s="64"/>
      <c r="M43" s="64"/>
      <c r="N43" s="64"/>
      <c r="O43" s="64"/>
      <c r="P43" s="165"/>
      <c r="Q43" s="165"/>
    </row>
    <row r="44" spans="1:30" s="9" customFormat="1" ht="15" customHeight="1" x14ac:dyDescent="0.15">
      <c r="A44" s="286"/>
      <c r="B44" s="287"/>
      <c r="C44" s="153" t="s">
        <v>125</v>
      </c>
      <c r="D44" s="166">
        <v>44757</v>
      </c>
      <c r="E44" s="164">
        <v>44908</v>
      </c>
      <c r="F44" s="79"/>
      <c r="G44" s="79"/>
      <c r="H44" s="79"/>
      <c r="I44" s="79"/>
      <c r="J44" s="79"/>
      <c r="K44" s="64"/>
      <c r="L44" s="64"/>
      <c r="M44" s="64"/>
      <c r="N44" s="64"/>
      <c r="O44" s="64"/>
      <c r="P44" s="165"/>
      <c r="Q44" s="165"/>
    </row>
    <row r="45" spans="1:30" s="9" customFormat="1" ht="15" customHeight="1" x14ac:dyDescent="0.15">
      <c r="A45" s="288"/>
      <c r="B45" s="289"/>
      <c r="C45" s="153" t="s">
        <v>128</v>
      </c>
      <c r="D45" s="80" t="s">
        <v>242</v>
      </c>
      <c r="E45" s="79" t="s">
        <v>242</v>
      </c>
      <c r="F45" s="79"/>
      <c r="G45" s="79"/>
      <c r="H45" s="79"/>
      <c r="I45" s="79"/>
      <c r="J45" s="79"/>
      <c r="K45" s="64"/>
      <c r="L45" s="64"/>
      <c r="M45" s="64"/>
      <c r="N45" s="64"/>
      <c r="O45" s="64"/>
      <c r="P45" s="165"/>
      <c r="Q45" s="165"/>
    </row>
    <row r="46" spans="1:30" s="9" customFormat="1" ht="15" customHeight="1" x14ac:dyDescent="0.15">
      <c r="A46" s="288"/>
      <c r="B46" s="289"/>
      <c r="C46" s="153" t="s">
        <v>127</v>
      </c>
      <c r="D46" s="80">
        <v>44747</v>
      </c>
      <c r="E46" s="79">
        <v>44893</v>
      </c>
      <c r="F46" s="79"/>
      <c r="G46" s="79"/>
      <c r="H46" s="79"/>
      <c r="I46" s="79"/>
      <c r="J46" s="79"/>
      <c r="K46" s="64"/>
      <c r="L46" s="64"/>
      <c r="M46" s="64"/>
      <c r="N46" s="64"/>
      <c r="O46" s="64"/>
      <c r="P46" s="165"/>
      <c r="Q46" s="165"/>
    </row>
    <row r="47" spans="1:30" s="9" customFormat="1" ht="15" customHeight="1" x14ac:dyDescent="0.15">
      <c r="A47" s="288"/>
      <c r="B47" s="289"/>
      <c r="C47" s="153" t="s">
        <v>132</v>
      </c>
      <c r="D47" s="80">
        <v>44747</v>
      </c>
      <c r="E47" s="79">
        <v>44893</v>
      </c>
      <c r="F47" s="79"/>
      <c r="G47" s="79"/>
      <c r="H47" s="79"/>
      <c r="I47" s="79"/>
      <c r="J47" s="79"/>
      <c r="K47" s="64"/>
      <c r="L47" s="64"/>
      <c r="M47" s="64"/>
      <c r="N47" s="64"/>
      <c r="O47" s="64"/>
      <c r="P47" s="165"/>
      <c r="Q47" s="165"/>
    </row>
    <row r="48" spans="1:30" s="9" customFormat="1" ht="15" customHeight="1" x14ac:dyDescent="0.15">
      <c r="A48" s="290" t="s">
        <v>9</v>
      </c>
      <c r="B48" s="294">
        <f>COUNT(D48:Q48)</f>
        <v>6</v>
      </c>
      <c r="C48" s="153" t="s">
        <v>126</v>
      </c>
      <c r="D48" s="242">
        <v>44610</v>
      </c>
      <c r="E48" s="242">
        <v>44666</v>
      </c>
      <c r="F48" s="80">
        <v>44739</v>
      </c>
      <c r="G48" s="242">
        <v>44771</v>
      </c>
      <c r="H48" s="242">
        <v>44827</v>
      </c>
      <c r="I48" s="242">
        <v>44902</v>
      </c>
      <c r="J48" s="79"/>
      <c r="K48" s="64"/>
      <c r="L48" s="64"/>
      <c r="M48" s="64"/>
      <c r="N48" s="64"/>
      <c r="O48" s="64"/>
      <c r="P48" s="165"/>
      <c r="Q48" s="165"/>
    </row>
    <row r="49" spans="1:17" s="9" customFormat="1" ht="15" customHeight="1" x14ac:dyDescent="0.15">
      <c r="A49" s="291"/>
      <c r="B49" s="295"/>
      <c r="C49" s="153" t="s">
        <v>125</v>
      </c>
      <c r="D49" s="167">
        <v>44609</v>
      </c>
      <c r="E49" s="167">
        <v>44665</v>
      </c>
      <c r="F49" s="163">
        <v>44739</v>
      </c>
      <c r="G49" s="167">
        <v>44770</v>
      </c>
      <c r="H49" s="242">
        <v>44826</v>
      </c>
      <c r="I49" s="167">
        <v>44901</v>
      </c>
      <c r="J49" s="162"/>
      <c r="K49" s="162"/>
      <c r="L49" s="162"/>
      <c r="M49" s="64"/>
      <c r="N49" s="64"/>
      <c r="O49" s="64"/>
      <c r="P49" s="165"/>
      <c r="Q49" s="165"/>
    </row>
    <row r="50" spans="1:17" s="9" customFormat="1" ht="15" customHeight="1" x14ac:dyDescent="0.15">
      <c r="A50" s="292"/>
      <c r="B50" s="296"/>
      <c r="C50" s="153" t="s">
        <v>128</v>
      </c>
      <c r="D50" s="242">
        <v>44602</v>
      </c>
      <c r="E50" s="242">
        <v>44658</v>
      </c>
      <c r="F50" s="80">
        <v>44733</v>
      </c>
      <c r="G50" s="242">
        <v>44760</v>
      </c>
      <c r="H50" s="242">
        <v>44816</v>
      </c>
      <c r="I50" s="242">
        <v>44897</v>
      </c>
      <c r="J50" s="156"/>
      <c r="K50" s="162"/>
      <c r="L50" s="156"/>
      <c r="M50" s="161"/>
      <c r="N50" s="64"/>
      <c r="O50" s="64"/>
      <c r="P50" s="165"/>
      <c r="Q50" s="165"/>
    </row>
    <row r="51" spans="1:17" s="9" customFormat="1" ht="15" customHeight="1" x14ac:dyDescent="0.15">
      <c r="A51" s="292"/>
      <c r="B51" s="296"/>
      <c r="C51" s="153" t="s">
        <v>127</v>
      </c>
      <c r="D51" s="167">
        <v>44589</v>
      </c>
      <c r="E51" s="242">
        <v>44652</v>
      </c>
      <c r="F51" s="80">
        <v>44733</v>
      </c>
      <c r="G51" s="167">
        <v>44755</v>
      </c>
      <c r="H51" s="81">
        <v>44808</v>
      </c>
      <c r="I51" s="81">
        <v>44883</v>
      </c>
      <c r="J51" s="64"/>
      <c r="K51" s="64"/>
      <c r="L51" s="64"/>
      <c r="M51" s="64"/>
      <c r="N51" s="64"/>
      <c r="O51" s="64"/>
      <c r="P51" s="165"/>
      <c r="Q51" s="165"/>
    </row>
    <row r="52" spans="1:17" s="9" customFormat="1" ht="15" customHeight="1" x14ac:dyDescent="0.15">
      <c r="A52" s="298"/>
      <c r="B52" s="297"/>
      <c r="C52" s="168" t="s">
        <v>132</v>
      </c>
      <c r="D52" s="171">
        <v>44589</v>
      </c>
      <c r="E52" s="171">
        <v>44651</v>
      </c>
      <c r="F52" s="78">
        <v>44735</v>
      </c>
      <c r="G52" s="171">
        <v>44755</v>
      </c>
      <c r="H52" s="171">
        <v>44806</v>
      </c>
      <c r="I52" s="171">
        <v>44882</v>
      </c>
      <c r="J52" s="64"/>
      <c r="K52" s="64"/>
      <c r="L52" s="64"/>
      <c r="M52" s="64"/>
      <c r="N52" s="64"/>
      <c r="O52" s="64"/>
      <c r="P52" s="165"/>
      <c r="Q52" s="165"/>
    </row>
    <row r="53" spans="1:17" s="2" customFormat="1" ht="15" customHeight="1" x14ac:dyDescent="0.15">
      <c r="A53" s="290" t="s">
        <v>10</v>
      </c>
      <c r="B53" s="294">
        <f>COUNT(D53:Q53)</f>
        <v>4</v>
      </c>
      <c r="C53" s="153" t="s">
        <v>126</v>
      </c>
      <c r="D53" s="80">
        <v>44669</v>
      </c>
      <c r="E53" s="80">
        <v>44715</v>
      </c>
      <c r="F53" s="80">
        <v>44748</v>
      </c>
      <c r="G53" s="80">
        <v>44894</v>
      </c>
      <c r="H53" s="79"/>
      <c r="I53" s="79"/>
      <c r="J53" s="79"/>
      <c r="K53" s="64"/>
      <c r="L53" s="64"/>
      <c r="M53" s="64"/>
      <c r="N53" s="64"/>
      <c r="O53" s="64"/>
      <c r="P53" s="147"/>
      <c r="Q53" s="147"/>
    </row>
    <row r="54" spans="1:17" s="2" customFormat="1" ht="15" customHeight="1" x14ac:dyDescent="0.15">
      <c r="A54" s="291"/>
      <c r="B54" s="295"/>
      <c r="C54" s="153" t="s">
        <v>125</v>
      </c>
      <c r="D54" s="80">
        <v>44665</v>
      </c>
      <c r="E54" s="80">
        <v>44714</v>
      </c>
      <c r="F54" s="80">
        <v>44742</v>
      </c>
      <c r="G54" s="80">
        <v>44889</v>
      </c>
      <c r="H54" s="79"/>
      <c r="I54" s="79"/>
      <c r="J54" s="79"/>
      <c r="K54" s="64"/>
      <c r="L54" s="64"/>
      <c r="M54" s="64"/>
      <c r="N54" s="64"/>
      <c r="O54" s="64"/>
      <c r="P54" s="147"/>
      <c r="Q54" s="147"/>
    </row>
    <row r="55" spans="1:17" s="2" customFormat="1" ht="15" customHeight="1" x14ac:dyDescent="0.15">
      <c r="A55" s="292"/>
      <c r="B55" s="296"/>
      <c r="C55" s="153" t="s">
        <v>128</v>
      </c>
      <c r="D55" s="80">
        <v>44664</v>
      </c>
      <c r="E55" s="80">
        <v>44713</v>
      </c>
      <c r="F55" s="80">
        <v>44741</v>
      </c>
      <c r="G55" s="80">
        <v>44888</v>
      </c>
      <c r="H55" s="79"/>
      <c r="I55" s="79"/>
      <c r="J55" s="79"/>
      <c r="K55" s="64"/>
      <c r="L55" s="64"/>
      <c r="M55" s="64"/>
      <c r="N55" s="64"/>
      <c r="O55" s="64"/>
      <c r="P55" s="147"/>
      <c r="Q55" s="147"/>
    </row>
    <row r="56" spans="1:17" s="2" customFormat="1" ht="15" customHeight="1" x14ac:dyDescent="0.15">
      <c r="A56" s="292"/>
      <c r="B56" s="296"/>
      <c r="C56" s="153" t="s">
        <v>127</v>
      </c>
      <c r="D56" s="83">
        <v>44652</v>
      </c>
      <c r="E56" s="83">
        <v>44704</v>
      </c>
      <c r="F56" s="83">
        <v>44732</v>
      </c>
      <c r="G56" s="83">
        <v>44880</v>
      </c>
      <c r="H56" s="79"/>
      <c r="I56" s="79"/>
      <c r="J56" s="79"/>
      <c r="K56" s="64"/>
      <c r="L56" s="64"/>
      <c r="M56" s="64"/>
      <c r="N56" s="64"/>
      <c r="O56" s="64"/>
      <c r="P56" s="147"/>
      <c r="Q56" s="147"/>
    </row>
    <row r="57" spans="1:17" s="2" customFormat="1" ht="15" customHeight="1" x14ac:dyDescent="0.15">
      <c r="A57" s="292"/>
      <c r="B57" s="296"/>
      <c r="C57" s="153" t="s">
        <v>129</v>
      </c>
      <c r="D57" s="80">
        <v>44663</v>
      </c>
      <c r="E57" s="80">
        <v>44705</v>
      </c>
      <c r="F57" s="80">
        <v>44734</v>
      </c>
      <c r="G57" s="80">
        <v>44881</v>
      </c>
      <c r="H57" s="79"/>
      <c r="I57" s="79"/>
      <c r="J57" s="79"/>
      <c r="K57" s="64"/>
      <c r="L57" s="64"/>
      <c r="M57" s="64"/>
      <c r="N57" s="64"/>
      <c r="O57" s="64"/>
      <c r="P57" s="147"/>
      <c r="Q57" s="147"/>
    </row>
    <row r="58" spans="1:17" s="2" customFormat="1" ht="15" customHeight="1" x14ac:dyDescent="0.15">
      <c r="A58" s="298"/>
      <c r="B58" s="297"/>
      <c r="C58" s="168" t="s">
        <v>132</v>
      </c>
      <c r="D58" s="78">
        <v>44663</v>
      </c>
      <c r="E58" s="78">
        <v>44708</v>
      </c>
      <c r="F58" s="78" t="s">
        <v>242</v>
      </c>
      <c r="G58" s="78" t="s">
        <v>242</v>
      </c>
      <c r="H58" s="158"/>
      <c r="I58" s="158"/>
      <c r="J58" s="158"/>
      <c r="K58" s="64"/>
      <c r="L58" s="64"/>
      <c r="M58" s="64"/>
      <c r="N58" s="64"/>
      <c r="O58" s="64"/>
      <c r="P58" s="147"/>
      <c r="Q58" s="147"/>
    </row>
    <row r="59" spans="1:17" s="8" customFormat="1" ht="15" customHeight="1" x14ac:dyDescent="0.15">
      <c r="A59" s="290" t="s">
        <v>11</v>
      </c>
      <c r="B59" s="294">
        <f>COUNT(D59:Q59)</f>
        <v>4</v>
      </c>
      <c r="C59" s="168" t="s">
        <v>126</v>
      </c>
      <c r="D59" s="78">
        <v>44648</v>
      </c>
      <c r="E59" s="158">
        <v>44713</v>
      </c>
      <c r="F59" s="171">
        <v>44804</v>
      </c>
      <c r="G59" s="171">
        <v>44897</v>
      </c>
      <c r="H59" s="158"/>
      <c r="I59" s="158"/>
      <c r="J59" s="158"/>
      <c r="K59" s="64"/>
      <c r="L59" s="64"/>
      <c r="M59" s="64"/>
      <c r="N59" s="64"/>
      <c r="O59" s="64"/>
      <c r="P59" s="154"/>
      <c r="Q59" s="154"/>
    </row>
    <row r="60" spans="1:17" s="8" customFormat="1" ht="15" customHeight="1" x14ac:dyDescent="0.15">
      <c r="A60" s="291"/>
      <c r="B60" s="295"/>
      <c r="C60" s="168" t="s">
        <v>125</v>
      </c>
      <c r="D60" s="163">
        <v>44645</v>
      </c>
      <c r="E60" s="162">
        <v>44708</v>
      </c>
      <c r="F60" s="167">
        <v>44799</v>
      </c>
      <c r="G60" s="171">
        <v>44897</v>
      </c>
      <c r="H60" s="162"/>
      <c r="I60" s="162"/>
      <c r="J60" s="162"/>
      <c r="K60" s="164"/>
      <c r="L60" s="64"/>
      <c r="M60" s="64"/>
      <c r="N60" s="64"/>
      <c r="O60" s="64"/>
      <c r="P60" s="154"/>
      <c r="Q60" s="154"/>
    </row>
    <row r="61" spans="1:17" s="8" customFormat="1" ht="15" customHeight="1" x14ac:dyDescent="0.15">
      <c r="A61" s="292"/>
      <c r="B61" s="296"/>
      <c r="C61" s="168" t="s">
        <v>128</v>
      </c>
      <c r="D61" s="163" t="s">
        <v>120</v>
      </c>
      <c r="E61" s="162">
        <v>44699</v>
      </c>
      <c r="F61" s="171">
        <v>44791</v>
      </c>
      <c r="G61" s="171">
        <v>44887</v>
      </c>
      <c r="H61" s="162"/>
      <c r="I61" s="162"/>
      <c r="J61" s="162"/>
      <c r="K61" s="64"/>
      <c r="L61" s="64"/>
      <c r="M61" s="64"/>
      <c r="N61" s="64"/>
      <c r="O61" s="64"/>
      <c r="P61" s="154"/>
      <c r="Q61" s="154"/>
    </row>
    <row r="62" spans="1:17" s="8" customFormat="1" ht="15" customHeight="1" x14ac:dyDescent="0.15">
      <c r="A62" s="292"/>
      <c r="B62" s="296"/>
      <c r="C62" s="168" t="s">
        <v>127</v>
      </c>
      <c r="D62" s="78">
        <v>44643</v>
      </c>
      <c r="E62" s="162">
        <v>44692</v>
      </c>
      <c r="F62" s="167">
        <v>44784</v>
      </c>
      <c r="G62" s="167">
        <v>44883</v>
      </c>
      <c r="H62" s="162"/>
      <c r="I62" s="162"/>
      <c r="J62" s="162"/>
      <c r="K62" s="84"/>
      <c r="L62" s="64"/>
      <c r="M62" s="64"/>
      <c r="N62" s="64"/>
      <c r="O62" s="64"/>
      <c r="P62" s="154"/>
      <c r="Q62" s="154"/>
    </row>
    <row r="63" spans="1:17" s="8" customFormat="1" ht="15" customHeight="1" x14ac:dyDescent="0.15">
      <c r="A63" s="293"/>
      <c r="B63" s="297"/>
      <c r="C63" s="168" t="s">
        <v>132</v>
      </c>
      <c r="D63" s="78" t="s">
        <v>242</v>
      </c>
      <c r="E63" s="162">
        <v>44687</v>
      </c>
      <c r="F63" s="167">
        <v>44784</v>
      </c>
      <c r="G63" s="167">
        <v>44880</v>
      </c>
      <c r="H63" s="162"/>
      <c r="I63" s="162"/>
      <c r="J63" s="162"/>
      <c r="K63" s="84"/>
      <c r="L63" s="64"/>
      <c r="M63" s="64"/>
      <c r="N63" s="64"/>
      <c r="O63" s="64"/>
      <c r="P63" s="154"/>
      <c r="Q63" s="154"/>
    </row>
    <row r="64" spans="1:17" s="8" customFormat="1" ht="15" customHeight="1" x14ac:dyDescent="0.15">
      <c r="A64" s="290" t="s">
        <v>12</v>
      </c>
      <c r="B64" s="294">
        <f>COUNT(D64:Q64)</f>
        <v>7</v>
      </c>
      <c r="C64" s="168" t="s">
        <v>126</v>
      </c>
      <c r="D64" s="78">
        <v>44616</v>
      </c>
      <c r="E64" s="78">
        <v>44679</v>
      </c>
      <c r="F64" s="78">
        <v>44726</v>
      </c>
      <c r="G64" s="78">
        <v>44770</v>
      </c>
      <c r="H64" s="78">
        <v>44790</v>
      </c>
      <c r="I64" s="78">
        <v>44837</v>
      </c>
      <c r="J64" s="78">
        <v>44915</v>
      </c>
      <c r="K64" s="64"/>
      <c r="L64" s="64"/>
      <c r="M64" s="64"/>
      <c r="N64" s="64"/>
      <c r="O64" s="64"/>
      <c r="P64" s="154"/>
      <c r="Q64" s="154"/>
    </row>
    <row r="65" spans="1:17" s="8" customFormat="1" ht="15" customHeight="1" x14ac:dyDescent="0.15">
      <c r="A65" s="291"/>
      <c r="B65" s="295"/>
      <c r="C65" s="168" t="s">
        <v>125</v>
      </c>
      <c r="D65" s="163">
        <v>44614</v>
      </c>
      <c r="E65" s="163">
        <v>44678</v>
      </c>
      <c r="F65" s="163">
        <v>44722</v>
      </c>
      <c r="G65" s="163">
        <v>44762</v>
      </c>
      <c r="H65" s="163">
        <v>44790</v>
      </c>
      <c r="I65" s="163">
        <v>44832</v>
      </c>
      <c r="J65" s="163">
        <v>44909</v>
      </c>
      <c r="K65" s="164"/>
      <c r="L65" s="64"/>
      <c r="M65" s="64"/>
      <c r="N65" s="64"/>
      <c r="O65" s="64"/>
      <c r="P65" s="154"/>
      <c r="Q65" s="154"/>
    </row>
    <row r="66" spans="1:17" s="8" customFormat="1" ht="15" customHeight="1" x14ac:dyDescent="0.15">
      <c r="A66" s="292"/>
      <c r="B66" s="296"/>
      <c r="C66" s="168" t="s">
        <v>128</v>
      </c>
      <c r="D66" s="78" t="s">
        <v>120</v>
      </c>
      <c r="E66" s="78" t="s">
        <v>120</v>
      </c>
      <c r="F66" s="78" t="s">
        <v>120</v>
      </c>
      <c r="G66" s="78" t="s">
        <v>120</v>
      </c>
      <c r="H66" s="78" t="s">
        <v>120</v>
      </c>
      <c r="I66" s="78" t="s">
        <v>120</v>
      </c>
      <c r="J66" s="78" t="s">
        <v>120</v>
      </c>
      <c r="K66" s="156"/>
      <c r="L66" s="64"/>
      <c r="M66" s="64"/>
      <c r="N66" s="64"/>
      <c r="O66" s="64"/>
      <c r="P66" s="154"/>
      <c r="Q66" s="154"/>
    </row>
    <row r="67" spans="1:17" s="8" customFormat="1" ht="15" customHeight="1" x14ac:dyDescent="0.15">
      <c r="A67" s="292"/>
      <c r="B67" s="296"/>
      <c r="C67" s="168" t="s">
        <v>127</v>
      </c>
      <c r="D67" s="163">
        <v>44599</v>
      </c>
      <c r="E67" s="163">
        <v>44665</v>
      </c>
      <c r="F67" s="163">
        <v>44707</v>
      </c>
      <c r="G67" s="163">
        <v>44748</v>
      </c>
      <c r="H67" s="78">
        <v>44789</v>
      </c>
      <c r="I67" s="78">
        <v>44820</v>
      </c>
      <c r="J67" s="78">
        <v>44900</v>
      </c>
      <c r="K67" s="64"/>
      <c r="L67" s="64"/>
      <c r="M67" s="64"/>
      <c r="N67" s="64"/>
      <c r="O67" s="64"/>
      <c r="P67" s="154"/>
      <c r="Q67" s="154"/>
    </row>
    <row r="68" spans="1:17" s="8" customFormat="1" ht="15" customHeight="1" x14ac:dyDescent="0.15">
      <c r="A68" s="292"/>
      <c r="B68" s="296"/>
      <c r="C68" s="168" t="s">
        <v>129</v>
      </c>
      <c r="D68" s="78" t="s">
        <v>120</v>
      </c>
      <c r="E68" s="78" t="s">
        <v>120</v>
      </c>
      <c r="F68" s="78" t="s">
        <v>120</v>
      </c>
      <c r="G68" s="78" t="s">
        <v>120</v>
      </c>
      <c r="H68" s="78" t="s">
        <v>120</v>
      </c>
      <c r="I68" s="78" t="s">
        <v>120</v>
      </c>
      <c r="J68" s="78" t="s">
        <v>120</v>
      </c>
      <c r="K68" s="84"/>
      <c r="L68" s="64"/>
      <c r="M68" s="64"/>
      <c r="N68" s="64"/>
      <c r="O68" s="64"/>
      <c r="P68" s="154"/>
      <c r="Q68" s="154"/>
    </row>
    <row r="69" spans="1:17" s="8" customFormat="1" ht="15" customHeight="1" x14ac:dyDescent="0.15">
      <c r="A69" s="298"/>
      <c r="B69" s="297"/>
      <c r="C69" s="168" t="s">
        <v>132</v>
      </c>
      <c r="D69" s="78" t="s">
        <v>242</v>
      </c>
      <c r="E69" s="78" t="s">
        <v>242</v>
      </c>
      <c r="F69" s="78" t="s">
        <v>242</v>
      </c>
      <c r="G69" s="78" t="s">
        <v>242</v>
      </c>
      <c r="H69" s="78" t="s">
        <v>242</v>
      </c>
      <c r="I69" s="78" t="s">
        <v>242</v>
      </c>
      <c r="J69" s="78" t="s">
        <v>242</v>
      </c>
      <c r="K69" s="84"/>
      <c r="L69" s="64"/>
      <c r="M69" s="64"/>
      <c r="N69" s="64"/>
      <c r="O69" s="64"/>
      <c r="P69" s="154"/>
      <c r="Q69" s="154"/>
    </row>
    <row r="70" spans="1:17" s="8" customFormat="1" ht="15" customHeight="1" x14ac:dyDescent="0.15">
      <c r="A70" s="286" t="s">
        <v>13</v>
      </c>
      <c r="B70" s="287">
        <f>COUNT(D70:Q70)</f>
        <v>4</v>
      </c>
      <c r="C70" s="153" t="s">
        <v>126</v>
      </c>
      <c r="D70" s="80">
        <v>44651</v>
      </c>
      <c r="E70" s="79">
        <v>44742</v>
      </c>
      <c r="F70" s="80">
        <v>44861</v>
      </c>
      <c r="G70" s="80">
        <v>44910</v>
      </c>
      <c r="H70" s="79"/>
      <c r="I70" s="79"/>
      <c r="J70" s="79"/>
      <c r="K70" s="64"/>
      <c r="L70" s="64"/>
      <c r="M70" s="64"/>
      <c r="N70" s="64"/>
      <c r="O70" s="64"/>
      <c r="P70" s="154"/>
      <c r="Q70" s="154"/>
    </row>
    <row r="71" spans="1:17" s="8" customFormat="1" ht="15" customHeight="1" x14ac:dyDescent="0.15">
      <c r="A71" s="286"/>
      <c r="B71" s="287"/>
      <c r="C71" s="153" t="s">
        <v>125</v>
      </c>
      <c r="D71" s="80">
        <v>44651</v>
      </c>
      <c r="E71" s="79">
        <v>44742</v>
      </c>
      <c r="F71" s="80">
        <v>44861</v>
      </c>
      <c r="G71" s="80">
        <v>44910</v>
      </c>
      <c r="H71" s="79"/>
      <c r="I71" s="79"/>
      <c r="J71" s="79"/>
      <c r="K71" s="64"/>
      <c r="L71" s="64"/>
      <c r="M71" s="64"/>
      <c r="N71" s="64"/>
      <c r="O71" s="64"/>
      <c r="P71" s="154"/>
      <c r="Q71" s="154"/>
    </row>
    <row r="72" spans="1:17" s="8" customFormat="1" ht="15" customHeight="1" x14ac:dyDescent="0.15">
      <c r="A72" s="286"/>
      <c r="B72" s="287"/>
      <c r="C72" s="153" t="s">
        <v>128</v>
      </c>
      <c r="D72" s="78" t="s">
        <v>242</v>
      </c>
      <c r="E72" s="158" t="s">
        <v>242</v>
      </c>
      <c r="F72" s="78" t="s">
        <v>242</v>
      </c>
      <c r="G72" s="78" t="s">
        <v>242</v>
      </c>
      <c r="H72" s="79"/>
      <c r="I72" s="79"/>
      <c r="J72" s="79"/>
      <c r="K72" s="64"/>
      <c r="L72" s="64"/>
      <c r="M72" s="64"/>
      <c r="N72" s="64"/>
      <c r="O72" s="64"/>
      <c r="P72" s="154"/>
      <c r="Q72" s="154"/>
    </row>
    <row r="73" spans="1:17" s="8" customFormat="1" ht="15" customHeight="1" x14ac:dyDescent="0.15">
      <c r="A73" s="286"/>
      <c r="B73" s="287"/>
      <c r="C73" s="153" t="s">
        <v>127</v>
      </c>
      <c r="D73" s="78" t="s">
        <v>242</v>
      </c>
      <c r="E73" s="162" t="s">
        <v>242</v>
      </c>
      <c r="F73" s="78" t="s">
        <v>242</v>
      </c>
      <c r="G73" s="78" t="s">
        <v>242</v>
      </c>
      <c r="H73" s="79"/>
      <c r="I73" s="79"/>
      <c r="J73" s="79"/>
      <c r="K73" s="64"/>
      <c r="L73" s="64"/>
      <c r="M73" s="64"/>
      <c r="N73" s="64"/>
      <c r="O73" s="64"/>
      <c r="P73" s="154"/>
      <c r="Q73" s="154"/>
    </row>
    <row r="74" spans="1:17" s="8" customFormat="1" ht="15" customHeight="1" x14ac:dyDescent="0.15">
      <c r="A74" s="286"/>
      <c r="B74" s="287"/>
      <c r="C74" s="153" t="s">
        <v>132</v>
      </c>
      <c r="D74" s="163">
        <v>44643</v>
      </c>
      <c r="E74" s="162">
        <v>44726</v>
      </c>
      <c r="F74" s="78">
        <v>44852</v>
      </c>
      <c r="G74" s="78">
        <v>44909</v>
      </c>
      <c r="H74" s="79"/>
      <c r="I74" s="79"/>
      <c r="J74" s="79"/>
      <c r="K74" s="64"/>
      <c r="L74" s="64"/>
      <c r="M74" s="64"/>
      <c r="N74" s="64"/>
      <c r="O74" s="64"/>
      <c r="P74" s="154"/>
      <c r="Q74" s="154"/>
    </row>
    <row r="75" spans="1:17" s="9" customFormat="1" ht="15" customHeight="1" x14ac:dyDescent="0.15">
      <c r="A75" s="286" t="s">
        <v>14</v>
      </c>
      <c r="B75" s="287">
        <f>COUNT(D75:Q75)</f>
        <v>4</v>
      </c>
      <c r="C75" s="153" t="s">
        <v>126</v>
      </c>
      <c r="D75" s="79">
        <v>44650</v>
      </c>
      <c r="E75" s="79">
        <v>44764</v>
      </c>
      <c r="F75" s="79">
        <v>44855</v>
      </c>
      <c r="G75" s="80">
        <v>44890</v>
      </c>
      <c r="H75" s="79"/>
      <c r="I75" s="79"/>
      <c r="J75" s="79"/>
      <c r="K75" s="64"/>
      <c r="L75" s="64"/>
      <c r="M75" s="64"/>
      <c r="N75" s="64"/>
      <c r="O75" s="64"/>
      <c r="P75" s="165"/>
      <c r="Q75" s="165"/>
    </row>
    <row r="76" spans="1:17" s="9" customFormat="1" ht="15" customHeight="1" x14ac:dyDescent="0.15">
      <c r="A76" s="286"/>
      <c r="B76" s="287"/>
      <c r="C76" s="153" t="s">
        <v>125</v>
      </c>
      <c r="D76" s="79">
        <v>44650</v>
      </c>
      <c r="E76" s="79">
        <v>44764</v>
      </c>
      <c r="F76" s="79">
        <v>44855</v>
      </c>
      <c r="G76" s="80">
        <v>44890</v>
      </c>
      <c r="H76" s="79"/>
      <c r="I76" s="79"/>
      <c r="J76" s="79"/>
      <c r="K76" s="64"/>
      <c r="L76" s="64"/>
      <c r="M76" s="64"/>
      <c r="N76" s="64"/>
      <c r="O76" s="64"/>
      <c r="P76" s="165"/>
      <c r="Q76" s="165"/>
    </row>
    <row r="77" spans="1:17" s="9" customFormat="1" ht="15" customHeight="1" x14ac:dyDescent="0.15">
      <c r="A77" s="286"/>
      <c r="B77" s="287"/>
      <c r="C77" s="153" t="s">
        <v>128</v>
      </c>
      <c r="D77" s="158" t="s">
        <v>242</v>
      </c>
      <c r="E77" s="158" t="s">
        <v>242</v>
      </c>
      <c r="F77" s="158" t="s">
        <v>242</v>
      </c>
      <c r="G77" s="78" t="s">
        <v>242</v>
      </c>
      <c r="H77" s="162"/>
      <c r="I77" s="162"/>
      <c r="J77" s="79"/>
      <c r="K77" s="64"/>
      <c r="L77" s="64"/>
      <c r="M77" s="64"/>
      <c r="N77" s="64"/>
      <c r="O77" s="64"/>
      <c r="P77" s="165"/>
      <c r="Q77" s="165"/>
    </row>
    <row r="78" spans="1:17" s="9" customFormat="1" ht="15" customHeight="1" x14ac:dyDescent="0.15">
      <c r="A78" s="286"/>
      <c r="B78" s="287"/>
      <c r="C78" s="153" t="s">
        <v>131</v>
      </c>
      <c r="D78" s="158" t="s">
        <v>242</v>
      </c>
      <c r="E78" s="158" t="s">
        <v>242</v>
      </c>
      <c r="F78" s="158" t="s">
        <v>242</v>
      </c>
      <c r="G78" s="78" t="s">
        <v>242</v>
      </c>
      <c r="H78" s="162"/>
      <c r="I78" s="162"/>
      <c r="J78" s="79"/>
      <c r="K78" s="64"/>
      <c r="L78" s="64"/>
      <c r="M78" s="64"/>
      <c r="N78" s="64"/>
      <c r="O78" s="64"/>
      <c r="P78" s="165"/>
      <c r="Q78" s="165"/>
    </row>
    <row r="79" spans="1:17" s="9" customFormat="1" ht="15" customHeight="1" x14ac:dyDescent="0.15">
      <c r="A79" s="286"/>
      <c r="B79" s="287"/>
      <c r="C79" s="153" t="s">
        <v>132</v>
      </c>
      <c r="D79" s="162">
        <v>44635</v>
      </c>
      <c r="E79" s="162">
        <v>44748</v>
      </c>
      <c r="F79" s="162">
        <v>44840</v>
      </c>
      <c r="G79" s="78">
        <v>44883</v>
      </c>
      <c r="H79" s="79"/>
      <c r="I79" s="79"/>
      <c r="J79" s="79"/>
      <c r="K79" s="64"/>
      <c r="L79" s="64"/>
      <c r="M79" s="64"/>
      <c r="N79" s="64"/>
      <c r="O79" s="64"/>
      <c r="P79" s="165"/>
      <c r="Q79" s="165"/>
    </row>
    <row r="80" spans="1:17" s="9" customFormat="1" ht="15" customHeight="1" x14ac:dyDescent="0.15">
      <c r="A80" s="290" t="s">
        <v>15</v>
      </c>
      <c r="B80" s="294">
        <f>COUNT(D80:Q80)</f>
        <v>5</v>
      </c>
      <c r="C80" s="153" t="s">
        <v>126</v>
      </c>
      <c r="D80" s="76">
        <v>44622</v>
      </c>
      <c r="E80" s="76">
        <v>44708</v>
      </c>
      <c r="F80" s="76">
        <v>44769</v>
      </c>
      <c r="G80" s="76">
        <v>44854</v>
      </c>
      <c r="H80" s="76">
        <v>44914</v>
      </c>
      <c r="I80" s="64"/>
      <c r="J80" s="64"/>
      <c r="K80" s="64"/>
      <c r="L80" s="64"/>
      <c r="M80" s="64"/>
      <c r="N80" s="64"/>
      <c r="O80" s="64"/>
      <c r="P80" s="165"/>
      <c r="Q80" s="165"/>
    </row>
    <row r="81" spans="1:17" s="9" customFormat="1" ht="15" customHeight="1" x14ac:dyDescent="0.15">
      <c r="A81" s="291"/>
      <c r="B81" s="295"/>
      <c r="C81" s="153" t="s">
        <v>125</v>
      </c>
      <c r="D81" s="163">
        <v>44616</v>
      </c>
      <c r="E81" s="163">
        <v>44701</v>
      </c>
      <c r="F81" s="166">
        <v>44763</v>
      </c>
      <c r="G81" s="76">
        <v>44847</v>
      </c>
      <c r="H81" s="76">
        <v>44910</v>
      </c>
      <c r="I81" s="64"/>
      <c r="J81" s="64"/>
      <c r="K81" s="64"/>
      <c r="L81" s="64"/>
      <c r="M81" s="64"/>
      <c r="N81" s="64"/>
      <c r="O81" s="64"/>
      <c r="P81" s="165"/>
      <c r="Q81" s="165"/>
    </row>
    <row r="82" spans="1:17" s="9" customFormat="1" ht="15" customHeight="1" x14ac:dyDescent="0.15">
      <c r="A82" s="292"/>
      <c r="B82" s="296"/>
      <c r="C82" s="153" t="s">
        <v>128</v>
      </c>
      <c r="D82" s="76">
        <v>44613</v>
      </c>
      <c r="E82" s="76">
        <v>44694</v>
      </c>
      <c r="F82" s="76">
        <v>44756</v>
      </c>
      <c r="G82" s="76">
        <v>44838</v>
      </c>
      <c r="H82" s="80">
        <v>44895</v>
      </c>
      <c r="I82" s="64"/>
      <c r="J82" s="64"/>
      <c r="K82" s="64"/>
      <c r="L82" s="64"/>
      <c r="M82" s="64"/>
      <c r="N82" s="64"/>
      <c r="O82" s="64"/>
      <c r="P82" s="165"/>
      <c r="Q82" s="165"/>
    </row>
    <row r="83" spans="1:17" s="9" customFormat="1" ht="15" customHeight="1" x14ac:dyDescent="0.15">
      <c r="A83" s="292"/>
      <c r="B83" s="296"/>
      <c r="C83" s="153" t="s">
        <v>127</v>
      </c>
      <c r="D83" s="76">
        <v>44609</v>
      </c>
      <c r="E83" s="163" t="s">
        <v>120</v>
      </c>
      <c r="F83" s="76">
        <v>44755</v>
      </c>
      <c r="G83" s="163" t="s">
        <v>120</v>
      </c>
      <c r="H83" s="76" t="s">
        <v>120</v>
      </c>
      <c r="I83" s="64"/>
      <c r="J83" s="64"/>
      <c r="K83" s="64"/>
      <c r="L83" s="64"/>
      <c r="M83" s="64"/>
      <c r="N83" s="64"/>
      <c r="O83" s="64"/>
      <c r="P83" s="165"/>
      <c r="Q83" s="165"/>
    </row>
    <row r="84" spans="1:17" s="9" customFormat="1" ht="15" customHeight="1" x14ac:dyDescent="0.15">
      <c r="A84" s="292"/>
      <c r="B84" s="296"/>
      <c r="C84" s="153" t="s">
        <v>129</v>
      </c>
      <c r="D84" s="76">
        <v>44609</v>
      </c>
      <c r="E84" s="76">
        <v>44697</v>
      </c>
      <c r="F84" s="76">
        <v>44755</v>
      </c>
      <c r="G84" s="163">
        <v>44831</v>
      </c>
      <c r="H84" s="76">
        <v>44895</v>
      </c>
      <c r="I84" s="64"/>
      <c r="J84" s="64"/>
      <c r="K84" s="64"/>
      <c r="L84" s="64"/>
      <c r="M84" s="64"/>
      <c r="N84" s="64"/>
      <c r="O84" s="64"/>
      <c r="P84" s="165"/>
      <c r="Q84" s="165"/>
    </row>
    <row r="85" spans="1:17" s="9" customFormat="1" ht="15" customHeight="1" x14ac:dyDescent="0.15">
      <c r="A85" s="298"/>
      <c r="B85" s="297"/>
      <c r="C85" s="168" t="s">
        <v>132</v>
      </c>
      <c r="D85" s="163" t="s">
        <v>242</v>
      </c>
      <c r="E85" s="163" t="s">
        <v>242</v>
      </c>
      <c r="F85" s="163" t="s">
        <v>242</v>
      </c>
      <c r="G85" s="163" t="s">
        <v>242</v>
      </c>
      <c r="H85" s="163" t="s">
        <v>242</v>
      </c>
      <c r="I85" s="162"/>
      <c r="J85" s="162"/>
      <c r="K85" s="162"/>
      <c r="L85" s="162"/>
      <c r="M85" s="64"/>
      <c r="N85" s="64"/>
      <c r="O85" s="64"/>
      <c r="P85" s="165"/>
      <c r="Q85" s="165"/>
    </row>
    <row r="86" spans="1:17" s="8" customFormat="1" ht="15" customHeight="1" x14ac:dyDescent="0.15">
      <c r="A86" s="290" t="s">
        <v>16</v>
      </c>
      <c r="B86" s="294">
        <f>COUNT(D86:Q86)</f>
        <v>5</v>
      </c>
      <c r="C86" s="168" t="s">
        <v>126</v>
      </c>
      <c r="D86" s="163">
        <v>44592</v>
      </c>
      <c r="E86" s="163">
        <v>44658</v>
      </c>
      <c r="F86" s="163">
        <v>44735</v>
      </c>
      <c r="G86" s="163">
        <v>44833</v>
      </c>
      <c r="H86" s="163">
        <v>44894</v>
      </c>
      <c r="I86" s="162"/>
      <c r="J86" s="162"/>
      <c r="K86" s="162"/>
      <c r="L86" s="162"/>
      <c r="M86" s="64"/>
      <c r="N86" s="64"/>
      <c r="O86" s="64"/>
      <c r="P86" s="154"/>
      <c r="Q86" s="154"/>
    </row>
    <row r="87" spans="1:17" s="8" customFormat="1" ht="15" customHeight="1" x14ac:dyDescent="0.15">
      <c r="A87" s="291"/>
      <c r="B87" s="295"/>
      <c r="C87" s="168" t="s">
        <v>125</v>
      </c>
      <c r="D87" s="163">
        <v>44588</v>
      </c>
      <c r="E87" s="163">
        <v>44651</v>
      </c>
      <c r="F87" s="163">
        <v>44735</v>
      </c>
      <c r="G87" s="163">
        <v>44833</v>
      </c>
      <c r="H87" s="163">
        <v>44889</v>
      </c>
      <c r="I87" s="162"/>
      <c r="J87" s="162"/>
      <c r="K87" s="162"/>
      <c r="L87" s="162"/>
      <c r="M87" s="64"/>
      <c r="N87" s="64"/>
      <c r="O87" s="64"/>
      <c r="P87" s="154"/>
      <c r="Q87" s="154"/>
    </row>
    <row r="88" spans="1:17" s="8" customFormat="1" ht="15" customHeight="1" x14ac:dyDescent="0.15">
      <c r="A88" s="292"/>
      <c r="B88" s="296"/>
      <c r="C88" s="168" t="s">
        <v>128</v>
      </c>
      <c r="D88" s="78" t="s">
        <v>120</v>
      </c>
      <c r="E88" s="78" t="s">
        <v>120</v>
      </c>
      <c r="F88" s="78" t="s">
        <v>120</v>
      </c>
      <c r="G88" s="78" t="s">
        <v>120</v>
      </c>
      <c r="H88" s="78" t="s">
        <v>120</v>
      </c>
      <c r="I88" s="162"/>
      <c r="J88" s="162"/>
      <c r="K88" s="162"/>
      <c r="L88" s="162"/>
      <c r="M88" s="64"/>
      <c r="N88" s="64"/>
      <c r="O88" s="64"/>
      <c r="P88" s="154"/>
      <c r="Q88" s="154"/>
    </row>
    <row r="89" spans="1:17" s="8" customFormat="1" ht="15" customHeight="1" x14ac:dyDescent="0.15">
      <c r="A89" s="292"/>
      <c r="B89" s="296"/>
      <c r="C89" s="168" t="s">
        <v>127</v>
      </c>
      <c r="D89" s="78" t="s">
        <v>120</v>
      </c>
      <c r="E89" s="78" t="s">
        <v>120</v>
      </c>
      <c r="F89" s="78" t="s">
        <v>120</v>
      </c>
      <c r="G89" s="78" t="s">
        <v>120</v>
      </c>
      <c r="H89" s="78" t="s">
        <v>120</v>
      </c>
      <c r="I89" s="162"/>
      <c r="J89" s="162"/>
      <c r="K89" s="162"/>
      <c r="L89" s="162"/>
      <c r="M89" s="64"/>
      <c r="N89" s="64"/>
      <c r="O89" s="64"/>
      <c r="P89" s="154"/>
      <c r="Q89" s="154"/>
    </row>
    <row r="90" spans="1:17" s="8" customFormat="1" ht="15" customHeight="1" x14ac:dyDescent="0.15">
      <c r="A90" s="292"/>
      <c r="B90" s="296"/>
      <c r="C90" s="168" t="s">
        <v>129</v>
      </c>
      <c r="D90" s="78">
        <v>44579</v>
      </c>
      <c r="E90" s="78">
        <v>44643</v>
      </c>
      <c r="F90" s="78">
        <v>44733</v>
      </c>
      <c r="G90" s="78">
        <v>44830</v>
      </c>
      <c r="H90" s="78">
        <v>44881</v>
      </c>
      <c r="I90" s="162"/>
      <c r="J90" s="162"/>
      <c r="K90" s="162"/>
      <c r="L90" s="162"/>
      <c r="M90" s="64"/>
      <c r="N90" s="64"/>
      <c r="O90" s="64"/>
      <c r="P90" s="154"/>
      <c r="Q90" s="154"/>
    </row>
    <row r="91" spans="1:17" s="8" customFormat="1" ht="15" customHeight="1" x14ac:dyDescent="0.15">
      <c r="A91" s="298"/>
      <c r="B91" s="297"/>
      <c r="C91" s="168" t="s">
        <v>132</v>
      </c>
      <c r="D91" s="78">
        <v>44579</v>
      </c>
      <c r="E91" s="78">
        <v>44642</v>
      </c>
      <c r="F91" s="78">
        <v>44733</v>
      </c>
      <c r="G91" s="78">
        <v>44827</v>
      </c>
      <c r="H91" s="78">
        <v>44881</v>
      </c>
      <c r="I91" s="162"/>
      <c r="J91" s="162"/>
      <c r="K91" s="162"/>
      <c r="L91" s="162"/>
      <c r="M91" s="64"/>
      <c r="N91" s="64"/>
      <c r="O91" s="64"/>
      <c r="P91" s="154"/>
      <c r="Q91" s="154"/>
    </row>
    <row r="92" spans="1:17" ht="15" customHeight="1" x14ac:dyDescent="0.15">
      <c r="A92" s="290" t="s">
        <v>17</v>
      </c>
      <c r="B92" s="294">
        <f>COUNT(D92:Q92)</f>
        <v>9</v>
      </c>
      <c r="C92" s="168" t="s">
        <v>126</v>
      </c>
      <c r="D92" s="163">
        <v>44610</v>
      </c>
      <c r="E92" s="163">
        <v>44637</v>
      </c>
      <c r="F92" s="163">
        <v>44679</v>
      </c>
      <c r="G92" s="163">
        <v>44722</v>
      </c>
      <c r="H92" s="163">
        <v>44743</v>
      </c>
      <c r="I92" s="163">
        <v>44833</v>
      </c>
      <c r="J92" s="163">
        <v>44860</v>
      </c>
      <c r="K92" s="163">
        <v>44889</v>
      </c>
      <c r="L92" s="163">
        <v>44918</v>
      </c>
      <c r="M92" s="64"/>
      <c r="N92" s="64"/>
      <c r="O92" s="64"/>
      <c r="P92" s="155"/>
      <c r="Q92" s="155"/>
    </row>
    <row r="93" spans="1:17" ht="15" customHeight="1" x14ac:dyDescent="0.15">
      <c r="A93" s="291"/>
      <c r="B93" s="295"/>
      <c r="C93" s="168" t="s">
        <v>125</v>
      </c>
      <c r="D93" s="163">
        <v>44607</v>
      </c>
      <c r="E93" s="163">
        <v>44631</v>
      </c>
      <c r="F93" s="163">
        <v>44679</v>
      </c>
      <c r="G93" s="163">
        <v>44719</v>
      </c>
      <c r="H93" s="163">
        <v>44740</v>
      </c>
      <c r="I93" s="163">
        <v>44831</v>
      </c>
      <c r="J93" s="163">
        <v>44859</v>
      </c>
      <c r="K93" s="163">
        <v>44886</v>
      </c>
      <c r="L93" s="163">
        <v>44918</v>
      </c>
      <c r="M93" s="64"/>
      <c r="N93" s="64"/>
      <c r="O93" s="64"/>
      <c r="P93" s="155"/>
      <c r="Q93" s="155"/>
    </row>
    <row r="94" spans="1:17" ht="15" customHeight="1" x14ac:dyDescent="0.15">
      <c r="A94" s="292"/>
      <c r="B94" s="296"/>
      <c r="C94" s="168" t="s">
        <v>128</v>
      </c>
      <c r="D94" s="163" t="s">
        <v>120</v>
      </c>
      <c r="E94" s="163" t="s">
        <v>120</v>
      </c>
      <c r="F94" s="163" t="s">
        <v>120</v>
      </c>
      <c r="G94" s="163" t="s">
        <v>120</v>
      </c>
      <c r="H94" s="163" t="s">
        <v>120</v>
      </c>
      <c r="I94" s="163" t="s">
        <v>120</v>
      </c>
      <c r="J94" s="163" t="s">
        <v>120</v>
      </c>
      <c r="K94" s="163" t="s">
        <v>120</v>
      </c>
      <c r="L94" s="163" t="s">
        <v>120</v>
      </c>
      <c r="M94" s="64"/>
      <c r="N94" s="64"/>
      <c r="O94" s="64"/>
      <c r="P94" s="155"/>
      <c r="Q94" s="155"/>
    </row>
    <row r="95" spans="1:17" ht="15" customHeight="1" x14ac:dyDescent="0.15">
      <c r="A95" s="292"/>
      <c r="B95" s="296"/>
      <c r="C95" s="168" t="s">
        <v>127</v>
      </c>
      <c r="D95" s="163">
        <v>44601</v>
      </c>
      <c r="E95" s="163">
        <v>44630</v>
      </c>
      <c r="F95" s="163">
        <v>44673</v>
      </c>
      <c r="G95" s="163">
        <v>44715</v>
      </c>
      <c r="H95" s="163">
        <v>44736</v>
      </c>
      <c r="I95" s="163">
        <v>44830</v>
      </c>
      <c r="J95" s="163">
        <v>44858</v>
      </c>
      <c r="K95" s="163">
        <v>44883</v>
      </c>
      <c r="L95" s="163">
        <v>44915</v>
      </c>
      <c r="M95" s="64"/>
      <c r="N95" s="64"/>
      <c r="O95" s="64"/>
      <c r="P95" s="155"/>
      <c r="Q95" s="155"/>
    </row>
    <row r="96" spans="1:17" ht="15" customHeight="1" x14ac:dyDescent="0.15">
      <c r="A96" s="292"/>
      <c r="B96" s="296"/>
      <c r="C96" s="168" t="s">
        <v>129</v>
      </c>
      <c r="D96" s="163" t="s">
        <v>120</v>
      </c>
      <c r="E96" s="163" t="s">
        <v>120</v>
      </c>
      <c r="F96" s="163" t="s">
        <v>120</v>
      </c>
      <c r="G96" s="163" t="s">
        <v>120</v>
      </c>
      <c r="H96" s="163" t="s">
        <v>120</v>
      </c>
      <c r="I96" s="163" t="s">
        <v>120</v>
      </c>
      <c r="J96" s="163" t="s">
        <v>120</v>
      </c>
      <c r="K96" s="163" t="s">
        <v>120</v>
      </c>
      <c r="L96" s="163" t="s">
        <v>120</v>
      </c>
      <c r="M96" s="64"/>
      <c r="N96" s="64"/>
      <c r="O96" s="64"/>
      <c r="P96" s="155"/>
      <c r="Q96" s="155"/>
    </row>
    <row r="97" spans="1:17" ht="15" customHeight="1" x14ac:dyDescent="0.15">
      <c r="A97" s="298"/>
      <c r="B97" s="297"/>
      <c r="C97" s="168" t="s">
        <v>132</v>
      </c>
      <c r="D97" s="163">
        <v>44600</v>
      </c>
      <c r="E97" s="163">
        <v>44629</v>
      </c>
      <c r="F97" s="163">
        <v>44671</v>
      </c>
      <c r="G97" s="163">
        <v>44715</v>
      </c>
      <c r="H97" s="163">
        <v>44734</v>
      </c>
      <c r="I97" s="163">
        <v>44827</v>
      </c>
      <c r="J97" s="163">
        <v>44855</v>
      </c>
      <c r="K97" s="163">
        <v>44883</v>
      </c>
      <c r="L97" s="163">
        <v>44914</v>
      </c>
      <c r="M97" s="64"/>
      <c r="N97" s="64"/>
      <c r="O97" s="64"/>
      <c r="P97" s="155"/>
      <c r="Q97" s="155"/>
    </row>
    <row r="98" spans="1:17" ht="15" customHeight="1" x14ac:dyDescent="0.15">
      <c r="A98" s="290" t="s">
        <v>123</v>
      </c>
      <c r="B98" s="294">
        <f>COUNT(D98:Q98)</f>
        <v>0</v>
      </c>
      <c r="C98" s="168" t="s">
        <v>126</v>
      </c>
      <c r="D98" s="193" t="s">
        <v>120</v>
      </c>
      <c r="E98" s="162"/>
      <c r="F98" s="162"/>
      <c r="G98" s="162"/>
      <c r="H98" s="162"/>
      <c r="I98" s="162"/>
      <c r="J98" s="162"/>
      <c r="K98" s="162"/>
      <c r="L98" s="162"/>
      <c r="M98" s="162"/>
      <c r="N98" s="162"/>
      <c r="O98" s="162"/>
      <c r="P98" s="155"/>
      <c r="Q98" s="155"/>
    </row>
    <row r="99" spans="1:17" ht="15" customHeight="1" x14ac:dyDescent="0.15">
      <c r="A99" s="291"/>
      <c r="B99" s="295"/>
      <c r="C99" s="168" t="s">
        <v>125</v>
      </c>
      <c r="D99" s="193" t="s">
        <v>120</v>
      </c>
      <c r="E99" s="162"/>
      <c r="F99" s="162"/>
      <c r="G99" s="162"/>
      <c r="H99" s="162"/>
      <c r="I99" s="162"/>
      <c r="J99" s="162"/>
      <c r="K99" s="162"/>
      <c r="L99" s="162"/>
      <c r="M99" s="162"/>
      <c r="N99" s="162"/>
      <c r="O99" s="162"/>
      <c r="P99" s="155"/>
      <c r="Q99" s="155"/>
    </row>
    <row r="100" spans="1:17" ht="15" customHeight="1" x14ac:dyDescent="0.15">
      <c r="A100" s="292"/>
      <c r="B100" s="296"/>
      <c r="C100" s="168" t="s">
        <v>128</v>
      </c>
      <c r="D100" s="193" t="s">
        <v>120</v>
      </c>
      <c r="E100" s="162"/>
      <c r="F100" s="162"/>
      <c r="G100" s="162"/>
      <c r="H100" s="162"/>
      <c r="I100" s="162"/>
      <c r="J100" s="162"/>
      <c r="K100" s="162"/>
      <c r="L100" s="162"/>
      <c r="M100" s="162"/>
      <c r="N100" s="162"/>
      <c r="O100" s="162"/>
      <c r="P100" s="155"/>
      <c r="Q100" s="155"/>
    </row>
    <row r="101" spans="1:17" ht="15" customHeight="1" x14ac:dyDescent="0.15">
      <c r="A101" s="292"/>
      <c r="B101" s="296"/>
      <c r="C101" s="168" t="s">
        <v>127</v>
      </c>
      <c r="D101" s="193" t="s">
        <v>120</v>
      </c>
      <c r="E101" s="162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55"/>
      <c r="Q101" s="155"/>
    </row>
    <row r="102" spans="1:17" ht="15" customHeight="1" x14ac:dyDescent="0.15">
      <c r="A102" s="292"/>
      <c r="B102" s="296"/>
      <c r="C102" s="168" t="s">
        <v>129</v>
      </c>
      <c r="D102" s="193" t="s">
        <v>120</v>
      </c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55"/>
      <c r="Q102" s="155"/>
    </row>
    <row r="103" spans="1:17" ht="15" customHeight="1" x14ac:dyDescent="0.15">
      <c r="A103" s="298"/>
      <c r="B103" s="297"/>
      <c r="C103" s="168" t="s">
        <v>132</v>
      </c>
      <c r="D103" s="193" t="s">
        <v>120</v>
      </c>
      <c r="E103" s="162"/>
      <c r="F103" s="162"/>
      <c r="G103" s="162"/>
      <c r="H103" s="162"/>
      <c r="I103" s="162"/>
      <c r="J103" s="162"/>
      <c r="K103" s="162"/>
      <c r="L103" s="162"/>
      <c r="M103" s="162"/>
      <c r="N103" s="162"/>
      <c r="O103" s="162"/>
      <c r="P103" s="155"/>
      <c r="Q103" s="155"/>
    </row>
    <row r="104" spans="1:17" ht="15" customHeight="1" x14ac:dyDescent="0.15">
      <c r="A104" s="148" t="s">
        <v>18</v>
      </c>
      <c r="B104" s="152"/>
      <c r="C104" s="150"/>
      <c r="D104" s="169"/>
      <c r="E104" s="169"/>
      <c r="F104" s="169"/>
      <c r="G104" s="169"/>
      <c r="H104" s="169"/>
      <c r="I104" s="169"/>
      <c r="J104" s="169"/>
      <c r="K104" s="169"/>
      <c r="L104" s="169"/>
      <c r="M104" s="169"/>
      <c r="N104" s="169"/>
      <c r="O104" s="169"/>
      <c r="P104" s="169"/>
      <c r="Q104" s="169"/>
    </row>
    <row r="105" spans="1:17" s="8" customFormat="1" ht="15" customHeight="1" x14ac:dyDescent="0.15">
      <c r="A105" s="286" t="s">
        <v>19</v>
      </c>
      <c r="B105" s="287">
        <f>COUNT(D105:Q105)</f>
        <v>5</v>
      </c>
      <c r="C105" s="115" t="s">
        <v>126</v>
      </c>
      <c r="D105" s="76">
        <v>44613</v>
      </c>
      <c r="E105" s="64">
        <v>44708</v>
      </c>
      <c r="F105" s="76">
        <v>44736</v>
      </c>
      <c r="G105" s="76">
        <v>44883</v>
      </c>
      <c r="H105" s="76">
        <v>44914</v>
      </c>
      <c r="I105" s="64"/>
      <c r="J105" s="64"/>
      <c r="K105" s="64"/>
      <c r="L105" s="64"/>
      <c r="M105" s="64"/>
      <c r="N105" s="64"/>
      <c r="O105" s="64"/>
      <c r="P105" s="154"/>
      <c r="Q105" s="154"/>
    </row>
    <row r="106" spans="1:17" s="8" customFormat="1" ht="15" customHeight="1" x14ac:dyDescent="0.15">
      <c r="A106" s="288"/>
      <c r="B106" s="289"/>
      <c r="C106" s="115" t="s">
        <v>125</v>
      </c>
      <c r="D106" s="163">
        <v>44609</v>
      </c>
      <c r="E106" s="64">
        <v>44707</v>
      </c>
      <c r="F106" s="163">
        <v>44735</v>
      </c>
      <c r="G106" s="163">
        <v>44882</v>
      </c>
      <c r="H106" s="163">
        <v>44910</v>
      </c>
      <c r="I106" s="164"/>
      <c r="J106" s="164"/>
      <c r="K106" s="64"/>
      <c r="L106" s="64"/>
      <c r="M106" s="64"/>
      <c r="N106" s="64"/>
      <c r="O106" s="64"/>
      <c r="P106" s="154"/>
      <c r="Q106" s="154"/>
    </row>
    <row r="107" spans="1:17" s="8" customFormat="1" ht="15" customHeight="1" x14ac:dyDescent="0.15">
      <c r="A107" s="288"/>
      <c r="B107" s="289"/>
      <c r="C107" s="115" t="s">
        <v>128</v>
      </c>
      <c r="D107" s="76" t="s">
        <v>120</v>
      </c>
      <c r="E107" s="64" t="s">
        <v>120</v>
      </c>
      <c r="F107" s="76" t="s">
        <v>120</v>
      </c>
      <c r="G107" s="76" t="s">
        <v>120</v>
      </c>
      <c r="H107" s="76" t="s">
        <v>120</v>
      </c>
      <c r="I107" s="84"/>
      <c r="J107" s="84"/>
      <c r="K107" s="64"/>
      <c r="L107" s="64"/>
      <c r="M107" s="64"/>
      <c r="N107" s="64"/>
      <c r="O107" s="64"/>
      <c r="P107" s="154"/>
      <c r="Q107" s="154"/>
    </row>
    <row r="108" spans="1:17" s="8" customFormat="1" ht="15" customHeight="1" x14ac:dyDescent="0.15">
      <c r="A108" s="288"/>
      <c r="B108" s="289"/>
      <c r="C108" s="115" t="s">
        <v>127</v>
      </c>
      <c r="D108" s="80" t="s">
        <v>242</v>
      </c>
      <c r="E108" s="79" t="s">
        <v>242</v>
      </c>
      <c r="F108" s="80" t="s">
        <v>242</v>
      </c>
      <c r="G108" s="80" t="s">
        <v>242</v>
      </c>
      <c r="H108" s="78" t="s">
        <v>120</v>
      </c>
      <c r="I108" s="64"/>
      <c r="J108" s="64"/>
      <c r="K108" s="64"/>
      <c r="L108" s="64"/>
      <c r="M108" s="64"/>
      <c r="N108" s="64"/>
      <c r="O108" s="64"/>
      <c r="P108" s="154"/>
      <c r="Q108" s="154"/>
    </row>
    <row r="109" spans="1:17" s="8" customFormat="1" ht="15" customHeight="1" x14ac:dyDescent="0.15">
      <c r="A109" s="288"/>
      <c r="B109" s="289"/>
      <c r="C109" s="115" t="s">
        <v>129</v>
      </c>
      <c r="D109" s="76" t="s">
        <v>120</v>
      </c>
      <c r="E109" s="64" t="s">
        <v>120</v>
      </c>
      <c r="F109" s="76" t="s">
        <v>120</v>
      </c>
      <c r="G109" s="76" t="s">
        <v>120</v>
      </c>
      <c r="H109" s="76" t="s">
        <v>120</v>
      </c>
      <c r="I109" s="84"/>
      <c r="J109" s="84"/>
      <c r="K109" s="64"/>
      <c r="L109" s="64"/>
      <c r="M109" s="64"/>
      <c r="N109" s="64"/>
      <c r="O109" s="64"/>
      <c r="P109" s="154"/>
      <c r="Q109" s="154"/>
    </row>
    <row r="110" spans="1:17" s="8" customFormat="1" ht="15" customHeight="1" x14ac:dyDescent="0.15">
      <c r="A110" s="288"/>
      <c r="B110" s="289"/>
      <c r="C110" s="115" t="s">
        <v>132</v>
      </c>
      <c r="D110" s="76">
        <v>44600</v>
      </c>
      <c r="E110" s="64">
        <v>44694</v>
      </c>
      <c r="F110" s="76">
        <v>44732</v>
      </c>
      <c r="G110" s="76">
        <v>44876</v>
      </c>
      <c r="H110" s="163">
        <v>44907</v>
      </c>
      <c r="I110" s="64"/>
      <c r="J110" s="64"/>
      <c r="K110" s="161"/>
      <c r="L110" s="64"/>
      <c r="M110" s="64"/>
      <c r="N110" s="64"/>
      <c r="O110" s="64"/>
      <c r="P110" s="154"/>
      <c r="Q110" s="154"/>
    </row>
    <row r="111" spans="1:17" ht="15" customHeight="1" x14ac:dyDescent="0.15">
      <c r="A111" s="286" t="s">
        <v>20</v>
      </c>
      <c r="B111" s="287">
        <f>COUNT(D111:Q111)</f>
        <v>4</v>
      </c>
      <c r="C111" s="115" t="s">
        <v>126</v>
      </c>
      <c r="D111" s="76">
        <v>44678</v>
      </c>
      <c r="E111" s="64">
        <v>44735</v>
      </c>
      <c r="F111" s="64">
        <v>44865</v>
      </c>
      <c r="G111" s="76">
        <v>44921</v>
      </c>
      <c r="H111" s="64"/>
      <c r="I111" s="64"/>
      <c r="J111" s="64"/>
      <c r="K111" s="64"/>
      <c r="L111" s="64"/>
      <c r="M111" s="64"/>
      <c r="N111" s="64"/>
      <c r="O111" s="64"/>
      <c r="P111" s="155"/>
      <c r="Q111" s="155"/>
    </row>
    <row r="112" spans="1:17" ht="15" customHeight="1" x14ac:dyDescent="0.15">
      <c r="A112" s="288"/>
      <c r="B112" s="289"/>
      <c r="C112" s="115" t="s">
        <v>125</v>
      </c>
      <c r="D112" s="76">
        <v>44672</v>
      </c>
      <c r="E112" s="162">
        <v>44735</v>
      </c>
      <c r="F112" s="64">
        <v>44861</v>
      </c>
      <c r="G112" s="166">
        <v>44917</v>
      </c>
      <c r="H112" s="164"/>
      <c r="I112" s="64"/>
      <c r="J112" s="64"/>
      <c r="K112" s="64"/>
      <c r="L112" s="64"/>
      <c r="M112" s="64"/>
      <c r="N112" s="64"/>
      <c r="O112" s="64"/>
      <c r="P112" s="155"/>
      <c r="Q112" s="155"/>
    </row>
    <row r="113" spans="1:17" ht="15" customHeight="1" x14ac:dyDescent="0.15">
      <c r="A113" s="288"/>
      <c r="B113" s="289"/>
      <c r="C113" s="115" t="s">
        <v>128</v>
      </c>
      <c r="D113" s="80" t="s">
        <v>242</v>
      </c>
      <c r="E113" s="79" t="s">
        <v>242</v>
      </c>
      <c r="F113" s="79" t="s">
        <v>242</v>
      </c>
      <c r="G113" s="80" t="s">
        <v>242</v>
      </c>
      <c r="H113" s="164"/>
      <c r="I113" s="64"/>
      <c r="J113" s="64"/>
      <c r="K113" s="64"/>
      <c r="L113" s="64"/>
      <c r="M113" s="64"/>
      <c r="N113" s="64"/>
      <c r="O113" s="64"/>
      <c r="P113" s="155"/>
      <c r="Q113" s="155"/>
    </row>
    <row r="114" spans="1:17" ht="15" customHeight="1" x14ac:dyDescent="0.15">
      <c r="A114" s="288"/>
      <c r="B114" s="289"/>
      <c r="C114" s="115" t="s">
        <v>127</v>
      </c>
      <c r="D114" s="76">
        <v>44665</v>
      </c>
      <c r="E114" s="64">
        <v>44719</v>
      </c>
      <c r="F114" s="64">
        <v>44838</v>
      </c>
      <c r="G114" s="85">
        <v>44903</v>
      </c>
      <c r="H114" s="64"/>
      <c r="I114" s="64"/>
      <c r="J114" s="64"/>
      <c r="K114" s="64"/>
      <c r="L114" s="64"/>
      <c r="M114" s="64"/>
      <c r="N114" s="64"/>
      <c r="O114" s="64"/>
      <c r="P114" s="155"/>
      <c r="Q114" s="155"/>
    </row>
    <row r="115" spans="1:17" ht="15" customHeight="1" x14ac:dyDescent="0.15">
      <c r="A115" s="288"/>
      <c r="B115" s="289"/>
      <c r="C115" s="115" t="s">
        <v>132</v>
      </c>
      <c r="D115" s="76">
        <v>44664</v>
      </c>
      <c r="E115" s="64">
        <v>44718</v>
      </c>
      <c r="F115" s="64">
        <v>44837</v>
      </c>
      <c r="G115" s="76">
        <v>44908</v>
      </c>
      <c r="H115" s="64"/>
      <c r="I115" s="161"/>
      <c r="J115" s="64"/>
      <c r="K115" s="64"/>
      <c r="L115" s="64"/>
      <c r="M115" s="64"/>
      <c r="N115" s="64"/>
      <c r="O115" s="64"/>
      <c r="P115" s="155"/>
      <c r="Q115" s="155"/>
    </row>
    <row r="116" spans="1:17" ht="15" customHeight="1" x14ac:dyDescent="0.15">
      <c r="A116" s="286" t="s">
        <v>21</v>
      </c>
      <c r="B116" s="287">
        <f>COUNT(D116:Q116)</f>
        <v>5</v>
      </c>
      <c r="C116" s="115" t="s">
        <v>126</v>
      </c>
      <c r="D116" s="81">
        <v>44643</v>
      </c>
      <c r="E116" s="81">
        <v>44711</v>
      </c>
      <c r="F116" s="81">
        <v>44741</v>
      </c>
      <c r="G116" s="81">
        <v>44860</v>
      </c>
      <c r="H116" s="81">
        <v>44915</v>
      </c>
      <c r="I116" s="64"/>
      <c r="J116" s="64"/>
      <c r="K116" s="64"/>
      <c r="L116" s="64"/>
      <c r="M116" s="64"/>
      <c r="N116" s="64"/>
      <c r="O116" s="64"/>
      <c r="P116" s="155"/>
      <c r="Q116" s="155"/>
    </row>
    <row r="117" spans="1:17" ht="15" customHeight="1" x14ac:dyDescent="0.15">
      <c r="A117" s="286"/>
      <c r="B117" s="287"/>
      <c r="C117" s="115" t="s">
        <v>125</v>
      </c>
      <c r="D117" s="81">
        <v>44643</v>
      </c>
      <c r="E117" s="167">
        <v>44706</v>
      </c>
      <c r="F117" s="167">
        <v>44734</v>
      </c>
      <c r="G117" s="81">
        <v>44860</v>
      </c>
      <c r="H117" s="170">
        <v>44909</v>
      </c>
      <c r="I117" s="164"/>
      <c r="J117" s="64"/>
      <c r="K117" s="64"/>
      <c r="L117" s="64"/>
      <c r="M117" s="64"/>
      <c r="N117" s="64"/>
      <c r="O117" s="64"/>
      <c r="P117" s="155"/>
      <c r="Q117" s="155"/>
    </row>
    <row r="118" spans="1:17" ht="15" customHeight="1" x14ac:dyDescent="0.15">
      <c r="A118" s="286"/>
      <c r="B118" s="287"/>
      <c r="C118" s="115" t="s">
        <v>128</v>
      </c>
      <c r="D118" s="171" t="s">
        <v>242</v>
      </c>
      <c r="E118" s="171" t="s">
        <v>242</v>
      </c>
      <c r="F118" s="171" t="s">
        <v>242</v>
      </c>
      <c r="G118" s="171" t="s">
        <v>242</v>
      </c>
      <c r="H118" s="171" t="s">
        <v>242</v>
      </c>
      <c r="I118" s="164"/>
      <c r="J118" s="64"/>
      <c r="K118" s="64"/>
      <c r="L118" s="64"/>
      <c r="M118" s="64"/>
      <c r="N118" s="64"/>
      <c r="O118" s="64"/>
      <c r="P118" s="155"/>
      <c r="Q118" s="155"/>
    </row>
    <row r="119" spans="1:17" ht="15" customHeight="1" x14ac:dyDescent="0.15">
      <c r="A119" s="286"/>
      <c r="B119" s="287"/>
      <c r="C119" s="115" t="s">
        <v>127</v>
      </c>
      <c r="D119" s="167">
        <v>44629</v>
      </c>
      <c r="E119" s="167">
        <v>44688</v>
      </c>
      <c r="F119" s="167">
        <v>44720</v>
      </c>
      <c r="G119" s="81">
        <v>44847</v>
      </c>
      <c r="H119" s="170">
        <v>44894</v>
      </c>
      <c r="I119" s="164"/>
      <c r="J119" s="64"/>
      <c r="K119" s="64"/>
      <c r="L119" s="64"/>
      <c r="M119" s="64"/>
      <c r="N119" s="64"/>
      <c r="O119" s="64"/>
      <c r="P119" s="155"/>
      <c r="Q119" s="155"/>
    </row>
    <row r="120" spans="1:17" ht="15" customHeight="1" x14ac:dyDescent="0.15">
      <c r="A120" s="286"/>
      <c r="B120" s="287"/>
      <c r="C120" s="115" t="s">
        <v>132</v>
      </c>
      <c r="D120" s="171">
        <v>44624</v>
      </c>
      <c r="E120" s="171">
        <v>44687</v>
      </c>
      <c r="F120" s="171">
        <v>44719</v>
      </c>
      <c r="G120" s="167">
        <v>44845</v>
      </c>
      <c r="H120" s="170">
        <v>44894</v>
      </c>
      <c r="I120" s="164"/>
      <c r="J120" s="64"/>
      <c r="K120" s="64"/>
      <c r="L120" s="64"/>
      <c r="M120" s="64"/>
      <c r="N120" s="64"/>
      <c r="O120" s="64"/>
      <c r="P120" s="155"/>
      <c r="Q120" s="155"/>
    </row>
    <row r="121" spans="1:17" ht="15" customHeight="1" x14ac:dyDescent="0.15">
      <c r="A121" s="286" t="s">
        <v>22</v>
      </c>
      <c r="B121" s="287">
        <f>COUNT(D121:Q121)</f>
        <v>3</v>
      </c>
      <c r="C121" s="115" t="s">
        <v>126</v>
      </c>
      <c r="D121" s="64">
        <v>44750</v>
      </c>
      <c r="E121" s="76">
        <v>44860</v>
      </c>
      <c r="F121" s="76">
        <v>44902</v>
      </c>
      <c r="G121" s="64"/>
      <c r="H121" s="64"/>
      <c r="I121" s="64"/>
      <c r="J121" s="64"/>
      <c r="K121" s="64"/>
      <c r="L121" s="64"/>
      <c r="M121" s="64"/>
      <c r="N121" s="64"/>
      <c r="O121" s="64"/>
      <c r="P121" s="155"/>
      <c r="Q121" s="155"/>
    </row>
    <row r="122" spans="1:17" ht="15" customHeight="1" x14ac:dyDescent="0.15">
      <c r="A122" s="286"/>
      <c r="B122" s="287"/>
      <c r="C122" s="115" t="s">
        <v>125</v>
      </c>
      <c r="D122" s="64">
        <v>44741</v>
      </c>
      <c r="E122" s="76">
        <v>44852</v>
      </c>
      <c r="F122" s="76">
        <v>44901</v>
      </c>
      <c r="G122" s="64"/>
      <c r="H122" s="64"/>
      <c r="I122" s="64"/>
      <c r="J122" s="64"/>
      <c r="K122" s="64"/>
      <c r="L122" s="64"/>
      <c r="M122" s="64"/>
      <c r="N122" s="64"/>
      <c r="O122" s="64"/>
      <c r="P122" s="155"/>
      <c r="Q122" s="155"/>
    </row>
    <row r="123" spans="1:17" ht="15" customHeight="1" x14ac:dyDescent="0.15">
      <c r="A123" s="286"/>
      <c r="B123" s="287"/>
      <c r="C123" s="115" t="s">
        <v>128</v>
      </c>
      <c r="D123" s="162" t="s">
        <v>242</v>
      </c>
      <c r="E123" s="163" t="s">
        <v>242</v>
      </c>
      <c r="F123" s="163" t="s">
        <v>242</v>
      </c>
      <c r="G123" s="162"/>
      <c r="H123" s="64"/>
      <c r="I123" s="64"/>
      <c r="J123" s="64"/>
      <c r="K123" s="64"/>
      <c r="L123" s="64"/>
      <c r="M123" s="64"/>
      <c r="N123" s="64"/>
      <c r="O123" s="64"/>
      <c r="P123" s="155"/>
      <c r="Q123" s="155"/>
    </row>
    <row r="124" spans="1:17" ht="15" customHeight="1" x14ac:dyDescent="0.15">
      <c r="A124" s="286"/>
      <c r="B124" s="287"/>
      <c r="C124" s="115" t="s">
        <v>127</v>
      </c>
      <c r="D124" s="162">
        <v>44720</v>
      </c>
      <c r="E124" s="76">
        <v>44845</v>
      </c>
      <c r="F124" s="76">
        <v>44894</v>
      </c>
      <c r="G124" s="64"/>
      <c r="H124" s="64"/>
      <c r="I124" s="64"/>
      <c r="J124" s="64"/>
      <c r="K124" s="64"/>
      <c r="L124" s="64"/>
      <c r="M124" s="64"/>
      <c r="N124" s="64"/>
      <c r="O124" s="64"/>
      <c r="P124" s="155"/>
      <c r="Q124" s="155"/>
    </row>
    <row r="125" spans="1:17" ht="15" customHeight="1" x14ac:dyDescent="0.15">
      <c r="A125" s="286"/>
      <c r="B125" s="287"/>
      <c r="C125" s="115" t="s">
        <v>132</v>
      </c>
      <c r="D125" s="162">
        <v>44720</v>
      </c>
      <c r="E125" s="76">
        <v>44845</v>
      </c>
      <c r="F125" s="76">
        <v>44894</v>
      </c>
      <c r="G125" s="162"/>
      <c r="H125" s="64"/>
      <c r="I125" s="64"/>
      <c r="J125" s="64"/>
      <c r="K125" s="64"/>
      <c r="L125" s="64"/>
      <c r="M125" s="64"/>
      <c r="N125" s="64"/>
      <c r="O125" s="64"/>
      <c r="P125" s="155"/>
      <c r="Q125" s="155"/>
    </row>
    <row r="126" spans="1:17" ht="15" customHeight="1" x14ac:dyDescent="0.15">
      <c r="A126" s="286" t="s">
        <v>23</v>
      </c>
      <c r="B126" s="287">
        <f>COUNT(D126:Q126)</f>
        <v>3</v>
      </c>
      <c r="C126" s="115" t="s">
        <v>126</v>
      </c>
      <c r="D126" s="64">
        <v>44742</v>
      </c>
      <c r="E126" s="76">
        <v>44853</v>
      </c>
      <c r="F126" s="76">
        <v>44917</v>
      </c>
      <c r="G126" s="64"/>
      <c r="H126" s="64"/>
      <c r="I126" s="64"/>
      <c r="J126" s="64"/>
      <c r="K126" s="64"/>
      <c r="L126" s="64"/>
      <c r="M126" s="64"/>
      <c r="N126" s="64"/>
      <c r="O126" s="64"/>
      <c r="P126" s="155"/>
      <c r="Q126" s="155"/>
    </row>
    <row r="127" spans="1:17" ht="15" customHeight="1" x14ac:dyDescent="0.15">
      <c r="A127" s="286"/>
      <c r="B127" s="287"/>
      <c r="C127" s="115" t="s">
        <v>125</v>
      </c>
      <c r="D127" s="64">
        <v>44742</v>
      </c>
      <c r="E127" s="76">
        <v>44852</v>
      </c>
      <c r="F127" s="76">
        <v>44917</v>
      </c>
      <c r="G127" s="64"/>
      <c r="H127" s="64"/>
      <c r="I127" s="64"/>
      <c r="J127" s="64"/>
      <c r="K127" s="64"/>
      <c r="L127" s="64"/>
      <c r="M127" s="64"/>
      <c r="N127" s="64"/>
      <c r="O127" s="64"/>
      <c r="P127" s="155"/>
      <c r="Q127" s="155"/>
    </row>
    <row r="128" spans="1:17" ht="15" customHeight="1" x14ac:dyDescent="0.15">
      <c r="A128" s="286"/>
      <c r="B128" s="287"/>
      <c r="C128" s="115" t="s">
        <v>128</v>
      </c>
      <c r="D128" s="162" t="s">
        <v>242</v>
      </c>
      <c r="E128" s="163" t="s">
        <v>242</v>
      </c>
      <c r="F128" s="163" t="s">
        <v>242</v>
      </c>
      <c r="G128" s="64"/>
      <c r="H128" s="64"/>
      <c r="I128" s="64"/>
      <c r="J128" s="64"/>
      <c r="K128" s="64"/>
      <c r="L128" s="64"/>
      <c r="M128" s="64"/>
      <c r="N128" s="64"/>
      <c r="O128" s="64"/>
      <c r="P128" s="155"/>
      <c r="Q128" s="155"/>
    </row>
    <row r="129" spans="1:17" ht="15" customHeight="1" x14ac:dyDescent="0.15">
      <c r="A129" s="286"/>
      <c r="B129" s="287"/>
      <c r="C129" s="115" t="s">
        <v>127</v>
      </c>
      <c r="D129" s="162">
        <v>44728</v>
      </c>
      <c r="E129" s="76">
        <v>44852</v>
      </c>
      <c r="F129" s="76">
        <v>44908</v>
      </c>
      <c r="G129" s="64"/>
      <c r="H129" s="64"/>
      <c r="I129" s="64"/>
      <c r="J129" s="64"/>
      <c r="K129" s="64"/>
      <c r="L129" s="64"/>
      <c r="M129" s="64"/>
      <c r="N129" s="64"/>
      <c r="O129" s="64"/>
      <c r="P129" s="155"/>
      <c r="Q129" s="155"/>
    </row>
    <row r="130" spans="1:17" ht="15" customHeight="1" x14ac:dyDescent="0.15">
      <c r="A130" s="286"/>
      <c r="B130" s="287"/>
      <c r="C130" s="115" t="s">
        <v>132</v>
      </c>
      <c r="D130" s="162">
        <v>44728</v>
      </c>
      <c r="E130" s="76">
        <v>44844</v>
      </c>
      <c r="F130" s="76">
        <v>44908</v>
      </c>
      <c r="G130" s="64"/>
      <c r="H130" s="64"/>
      <c r="I130" s="64"/>
      <c r="J130" s="64"/>
      <c r="K130" s="64"/>
      <c r="L130" s="64"/>
      <c r="M130" s="64"/>
      <c r="N130" s="64"/>
      <c r="O130" s="64"/>
      <c r="P130" s="155"/>
      <c r="Q130" s="155"/>
    </row>
    <row r="131" spans="1:17" s="2" customFormat="1" ht="15" customHeight="1" x14ac:dyDescent="0.15">
      <c r="A131" s="286" t="s">
        <v>24</v>
      </c>
      <c r="B131" s="287">
        <f>COUNT(D131:Q131)</f>
        <v>3</v>
      </c>
      <c r="C131" s="115" t="s">
        <v>126</v>
      </c>
      <c r="D131" s="64">
        <v>44652</v>
      </c>
      <c r="E131" s="64">
        <v>44736</v>
      </c>
      <c r="F131" s="64">
        <v>44841</v>
      </c>
      <c r="G131" s="64"/>
      <c r="H131" s="64"/>
      <c r="I131" s="64"/>
      <c r="J131" s="64"/>
      <c r="K131" s="64"/>
      <c r="L131" s="64"/>
      <c r="M131" s="64"/>
      <c r="N131" s="64"/>
      <c r="O131" s="64"/>
      <c r="P131" s="147"/>
      <c r="Q131" s="147"/>
    </row>
    <row r="132" spans="1:17" s="2" customFormat="1" ht="15" customHeight="1" x14ac:dyDescent="0.15">
      <c r="A132" s="286"/>
      <c r="B132" s="287"/>
      <c r="C132" s="115" t="s">
        <v>125</v>
      </c>
      <c r="D132" s="64">
        <v>44650</v>
      </c>
      <c r="E132" s="64">
        <v>44734</v>
      </c>
      <c r="F132" s="64">
        <v>44839</v>
      </c>
      <c r="G132" s="64"/>
      <c r="H132" s="64"/>
      <c r="I132" s="64"/>
      <c r="J132" s="64"/>
      <c r="K132" s="64"/>
      <c r="L132" s="64"/>
      <c r="M132" s="64"/>
      <c r="N132" s="64"/>
      <c r="O132" s="64"/>
      <c r="P132" s="147"/>
      <c r="Q132" s="147"/>
    </row>
    <row r="133" spans="1:17" s="2" customFormat="1" ht="15" customHeight="1" x14ac:dyDescent="0.15">
      <c r="A133" s="286"/>
      <c r="B133" s="287"/>
      <c r="C133" s="115" t="s">
        <v>128</v>
      </c>
      <c r="D133" s="84" t="s">
        <v>120</v>
      </c>
      <c r="E133" s="84" t="s">
        <v>120</v>
      </c>
      <c r="F133" s="84" t="s">
        <v>120</v>
      </c>
      <c r="G133" s="64"/>
      <c r="H133" s="64"/>
      <c r="I133" s="64"/>
      <c r="J133" s="64"/>
      <c r="K133" s="64"/>
      <c r="L133" s="64"/>
      <c r="M133" s="64"/>
      <c r="N133" s="64"/>
      <c r="O133" s="64"/>
      <c r="P133" s="147"/>
      <c r="Q133" s="147"/>
    </row>
    <row r="134" spans="1:17" s="2" customFormat="1" ht="15" customHeight="1" x14ac:dyDescent="0.15">
      <c r="A134" s="286"/>
      <c r="B134" s="287"/>
      <c r="C134" s="115" t="s">
        <v>127</v>
      </c>
      <c r="D134" s="64" t="s">
        <v>242</v>
      </c>
      <c r="E134" s="64" t="s">
        <v>242</v>
      </c>
      <c r="F134" s="64" t="s">
        <v>242</v>
      </c>
      <c r="G134" s="64"/>
      <c r="H134" s="64"/>
      <c r="I134" s="64"/>
      <c r="J134" s="64"/>
      <c r="K134" s="64"/>
      <c r="L134" s="64"/>
      <c r="M134" s="64"/>
      <c r="N134" s="64"/>
      <c r="O134" s="64"/>
      <c r="P134" s="147"/>
      <c r="Q134" s="147"/>
    </row>
    <row r="135" spans="1:17" s="2" customFormat="1" ht="15" customHeight="1" x14ac:dyDescent="0.15">
      <c r="A135" s="286"/>
      <c r="B135" s="287"/>
      <c r="C135" s="115" t="s">
        <v>129</v>
      </c>
      <c r="D135" s="64">
        <v>44637</v>
      </c>
      <c r="E135" s="64">
        <v>44721</v>
      </c>
      <c r="F135" s="64">
        <v>44830</v>
      </c>
      <c r="G135" s="64"/>
      <c r="H135" s="64"/>
      <c r="I135" s="64"/>
      <c r="J135" s="64"/>
      <c r="K135" s="64"/>
      <c r="L135" s="64"/>
      <c r="M135" s="64"/>
      <c r="N135" s="64"/>
      <c r="O135" s="64"/>
      <c r="P135" s="147"/>
      <c r="Q135" s="147"/>
    </row>
    <row r="136" spans="1:17" s="2" customFormat="1" ht="15" customHeight="1" x14ac:dyDescent="0.15">
      <c r="A136" s="286"/>
      <c r="B136" s="287"/>
      <c r="C136" s="115" t="s">
        <v>132</v>
      </c>
      <c r="D136" s="64">
        <v>44635</v>
      </c>
      <c r="E136" s="64">
        <v>44718</v>
      </c>
      <c r="F136" s="64">
        <v>44826</v>
      </c>
      <c r="G136" s="64"/>
      <c r="H136" s="64"/>
      <c r="I136" s="64"/>
      <c r="J136" s="64"/>
      <c r="K136" s="64"/>
      <c r="L136" s="64"/>
      <c r="M136" s="64"/>
      <c r="N136" s="64"/>
      <c r="O136" s="64"/>
      <c r="P136" s="147"/>
      <c r="Q136" s="147"/>
    </row>
    <row r="137" spans="1:17" ht="15" customHeight="1" x14ac:dyDescent="0.15">
      <c r="A137" s="286" t="s">
        <v>25</v>
      </c>
      <c r="B137" s="287">
        <f>COUNT(D137:Q137)</f>
        <v>3</v>
      </c>
      <c r="C137" s="115" t="s">
        <v>126</v>
      </c>
      <c r="D137" s="76">
        <v>44625</v>
      </c>
      <c r="E137" s="76">
        <v>44711</v>
      </c>
      <c r="F137" s="76">
        <v>44895</v>
      </c>
      <c r="G137" s="64"/>
      <c r="H137" s="64"/>
      <c r="I137" s="64"/>
      <c r="J137" s="64"/>
      <c r="K137" s="64"/>
      <c r="L137" s="64"/>
      <c r="M137" s="64"/>
      <c r="N137" s="64"/>
      <c r="O137" s="64"/>
      <c r="P137" s="155"/>
      <c r="Q137" s="155"/>
    </row>
    <row r="138" spans="1:17" ht="15" customHeight="1" x14ac:dyDescent="0.15">
      <c r="A138" s="286"/>
      <c r="B138" s="287"/>
      <c r="C138" s="115" t="s">
        <v>125</v>
      </c>
      <c r="D138" s="76">
        <v>44623</v>
      </c>
      <c r="E138" s="76">
        <v>44707</v>
      </c>
      <c r="F138" s="76">
        <v>44894</v>
      </c>
      <c r="G138" s="64"/>
      <c r="H138" s="64"/>
      <c r="I138" s="64"/>
      <c r="J138" s="64"/>
      <c r="K138" s="64"/>
      <c r="L138" s="64"/>
      <c r="M138" s="64"/>
      <c r="N138" s="64"/>
      <c r="O138" s="64"/>
      <c r="P138" s="155"/>
      <c r="Q138" s="155"/>
    </row>
    <row r="139" spans="1:17" ht="15" customHeight="1" x14ac:dyDescent="0.15">
      <c r="A139" s="286"/>
      <c r="B139" s="287"/>
      <c r="C139" s="115" t="s">
        <v>128</v>
      </c>
      <c r="D139" s="76" t="s">
        <v>120</v>
      </c>
      <c r="E139" s="76" t="s">
        <v>120</v>
      </c>
      <c r="F139" s="76" t="s">
        <v>120</v>
      </c>
      <c r="G139" s="64"/>
      <c r="H139" s="64"/>
      <c r="I139" s="64"/>
      <c r="J139" s="64"/>
      <c r="K139" s="64"/>
      <c r="L139" s="64"/>
      <c r="M139" s="64"/>
      <c r="N139" s="64"/>
      <c r="O139" s="64"/>
      <c r="P139" s="155"/>
      <c r="Q139" s="155"/>
    </row>
    <row r="140" spans="1:17" ht="15" customHeight="1" x14ac:dyDescent="0.15">
      <c r="A140" s="286"/>
      <c r="B140" s="287"/>
      <c r="C140" s="115" t="s">
        <v>127</v>
      </c>
      <c r="D140" s="76">
        <v>44613</v>
      </c>
      <c r="E140" s="76">
        <v>44701</v>
      </c>
      <c r="F140" s="76">
        <v>44883</v>
      </c>
      <c r="G140" s="162"/>
      <c r="H140" s="64"/>
      <c r="I140" s="64"/>
      <c r="J140" s="64"/>
      <c r="K140" s="64"/>
      <c r="L140" s="64"/>
      <c r="M140" s="64"/>
      <c r="N140" s="64"/>
      <c r="O140" s="64"/>
      <c r="P140" s="155"/>
      <c r="Q140" s="155"/>
    </row>
    <row r="141" spans="1:17" ht="15" customHeight="1" x14ac:dyDescent="0.15">
      <c r="A141" s="286"/>
      <c r="B141" s="287"/>
      <c r="C141" s="115" t="s">
        <v>129</v>
      </c>
      <c r="D141" s="76" t="s">
        <v>120</v>
      </c>
      <c r="E141" s="76" t="s">
        <v>120</v>
      </c>
      <c r="F141" s="76" t="s">
        <v>120</v>
      </c>
      <c r="G141" s="172"/>
      <c r="H141" s="64"/>
      <c r="I141" s="64"/>
      <c r="J141" s="64"/>
      <c r="K141" s="64"/>
      <c r="L141" s="64"/>
      <c r="M141" s="64"/>
      <c r="N141" s="64"/>
      <c r="O141" s="64"/>
      <c r="P141" s="155"/>
      <c r="Q141" s="155"/>
    </row>
    <row r="142" spans="1:17" ht="15" customHeight="1" x14ac:dyDescent="0.15">
      <c r="A142" s="286"/>
      <c r="B142" s="287"/>
      <c r="C142" s="115" t="s">
        <v>132</v>
      </c>
      <c r="D142" s="76">
        <v>44613</v>
      </c>
      <c r="E142" s="76">
        <v>44701</v>
      </c>
      <c r="F142" s="76">
        <v>44883</v>
      </c>
      <c r="G142" s="162"/>
      <c r="H142" s="64"/>
      <c r="I142" s="64"/>
      <c r="J142" s="64"/>
      <c r="K142" s="64"/>
      <c r="L142" s="64"/>
      <c r="M142" s="64"/>
      <c r="N142" s="64"/>
      <c r="O142" s="64"/>
      <c r="P142" s="155"/>
      <c r="Q142" s="155"/>
    </row>
    <row r="143" spans="1:17" ht="15" customHeight="1" x14ac:dyDescent="0.15">
      <c r="A143" s="286" t="s">
        <v>26</v>
      </c>
      <c r="B143" s="287">
        <f>COUNT(D143:Q143)</f>
        <v>9</v>
      </c>
      <c r="C143" s="115" t="s">
        <v>126</v>
      </c>
      <c r="D143" s="64">
        <v>44593</v>
      </c>
      <c r="E143" s="76">
        <v>44620</v>
      </c>
      <c r="F143" s="64">
        <v>44686</v>
      </c>
      <c r="G143" s="76">
        <v>44713</v>
      </c>
      <c r="H143" s="76">
        <v>44749</v>
      </c>
      <c r="I143" s="81">
        <v>44803</v>
      </c>
      <c r="J143" s="81">
        <v>44866</v>
      </c>
      <c r="K143" s="81">
        <v>44895</v>
      </c>
      <c r="L143" s="76">
        <v>44915</v>
      </c>
      <c r="M143" s="162"/>
      <c r="N143" s="64"/>
      <c r="O143" s="64"/>
      <c r="P143" s="155"/>
      <c r="Q143" s="155"/>
    </row>
    <row r="144" spans="1:17" ht="15" customHeight="1" x14ac:dyDescent="0.15">
      <c r="A144" s="286"/>
      <c r="B144" s="287"/>
      <c r="C144" s="115" t="s">
        <v>125</v>
      </c>
      <c r="D144" s="64">
        <v>44588</v>
      </c>
      <c r="E144" s="76">
        <v>44616</v>
      </c>
      <c r="F144" s="64">
        <v>44679</v>
      </c>
      <c r="G144" s="76">
        <v>44707</v>
      </c>
      <c r="H144" s="76">
        <v>44742</v>
      </c>
      <c r="I144" s="81">
        <v>44798</v>
      </c>
      <c r="J144" s="81">
        <v>44861</v>
      </c>
      <c r="K144" s="81">
        <v>44889</v>
      </c>
      <c r="L144" s="76">
        <v>44910</v>
      </c>
      <c r="M144" s="162"/>
      <c r="N144" s="64"/>
      <c r="O144" s="64"/>
      <c r="P144" s="155"/>
      <c r="Q144" s="155"/>
    </row>
    <row r="145" spans="1:17" ht="15" customHeight="1" x14ac:dyDescent="0.15">
      <c r="A145" s="286"/>
      <c r="B145" s="287"/>
      <c r="C145" s="115" t="s">
        <v>128</v>
      </c>
      <c r="D145" s="158" t="s">
        <v>242</v>
      </c>
      <c r="E145" s="78" t="s">
        <v>242</v>
      </c>
      <c r="F145" s="158" t="s">
        <v>242</v>
      </c>
      <c r="G145" s="163" t="s">
        <v>242</v>
      </c>
      <c r="H145" s="163" t="s">
        <v>242</v>
      </c>
      <c r="I145" s="167" t="s">
        <v>242</v>
      </c>
      <c r="J145" s="167" t="s">
        <v>242</v>
      </c>
      <c r="K145" s="167" t="s">
        <v>242</v>
      </c>
      <c r="L145" s="163" t="s">
        <v>242</v>
      </c>
      <c r="M145" s="173"/>
      <c r="N145" s="174"/>
      <c r="O145" s="64"/>
      <c r="P145" s="155"/>
      <c r="Q145" s="155"/>
    </row>
    <row r="146" spans="1:17" ht="15" customHeight="1" x14ac:dyDescent="0.15">
      <c r="A146" s="286"/>
      <c r="B146" s="287"/>
      <c r="C146" s="115" t="s">
        <v>127</v>
      </c>
      <c r="D146" s="162">
        <v>44577</v>
      </c>
      <c r="E146" s="85">
        <v>44602</v>
      </c>
      <c r="F146" s="162">
        <v>44664</v>
      </c>
      <c r="G146" s="163">
        <v>44697</v>
      </c>
      <c r="H146" s="163">
        <v>44733</v>
      </c>
      <c r="I146" s="167">
        <v>44793</v>
      </c>
      <c r="J146" s="167">
        <v>44848</v>
      </c>
      <c r="K146" s="167">
        <v>44876</v>
      </c>
      <c r="L146" s="163">
        <v>44900</v>
      </c>
      <c r="M146" s="173"/>
      <c r="N146" s="174"/>
      <c r="O146" s="64"/>
      <c r="P146" s="155"/>
      <c r="Q146" s="155"/>
    </row>
    <row r="147" spans="1:17" ht="15" customHeight="1" x14ac:dyDescent="0.15">
      <c r="A147" s="286"/>
      <c r="B147" s="287"/>
      <c r="C147" s="115" t="s">
        <v>129</v>
      </c>
      <c r="D147" s="162" t="s">
        <v>120</v>
      </c>
      <c r="E147" s="163" t="s">
        <v>120</v>
      </c>
      <c r="F147" s="162" t="s">
        <v>120</v>
      </c>
      <c r="G147" s="163" t="s">
        <v>120</v>
      </c>
      <c r="H147" s="163" t="s">
        <v>120</v>
      </c>
      <c r="I147" s="167" t="s">
        <v>120</v>
      </c>
      <c r="J147" s="167" t="s">
        <v>120</v>
      </c>
      <c r="K147" s="167" t="s">
        <v>120</v>
      </c>
      <c r="L147" s="163" t="s">
        <v>120</v>
      </c>
      <c r="M147" s="172"/>
      <c r="N147" s="172"/>
      <c r="O147" s="64"/>
      <c r="P147" s="155"/>
      <c r="Q147" s="155"/>
    </row>
    <row r="148" spans="1:17" ht="15" customHeight="1" x14ac:dyDescent="0.15">
      <c r="A148" s="286"/>
      <c r="B148" s="287"/>
      <c r="C148" s="115" t="s">
        <v>132</v>
      </c>
      <c r="D148" s="162">
        <v>44575</v>
      </c>
      <c r="E148" s="163">
        <v>44603</v>
      </c>
      <c r="F148" s="162">
        <v>44664</v>
      </c>
      <c r="G148" s="163">
        <v>44697</v>
      </c>
      <c r="H148" s="163">
        <v>44733</v>
      </c>
      <c r="I148" s="167">
        <v>44785</v>
      </c>
      <c r="J148" s="167">
        <v>44847</v>
      </c>
      <c r="K148" s="167">
        <v>44875</v>
      </c>
      <c r="L148" s="163">
        <v>44900</v>
      </c>
      <c r="M148" s="172"/>
      <c r="N148" s="172"/>
      <c r="O148" s="64"/>
      <c r="P148" s="155"/>
      <c r="Q148" s="155"/>
    </row>
    <row r="149" spans="1:17" ht="15" customHeight="1" x14ac:dyDescent="0.15">
      <c r="A149" s="286" t="s">
        <v>27</v>
      </c>
      <c r="B149" s="287">
        <f>COUNT(D149:Q149)</f>
        <v>3</v>
      </c>
      <c r="C149" s="115" t="s">
        <v>126</v>
      </c>
      <c r="D149" s="163">
        <v>44687</v>
      </c>
      <c r="E149" s="76">
        <v>44846</v>
      </c>
      <c r="F149" s="76">
        <v>44915</v>
      </c>
      <c r="G149" s="64"/>
      <c r="H149" s="64"/>
      <c r="I149" s="64"/>
      <c r="J149" s="64"/>
      <c r="K149" s="64"/>
      <c r="L149" s="64"/>
      <c r="M149" s="64"/>
      <c r="N149" s="64"/>
      <c r="O149" s="64"/>
      <c r="P149" s="155"/>
      <c r="Q149" s="155"/>
    </row>
    <row r="150" spans="1:17" ht="15" customHeight="1" x14ac:dyDescent="0.15">
      <c r="A150" s="286"/>
      <c r="B150" s="287"/>
      <c r="C150" s="115" t="s">
        <v>125</v>
      </c>
      <c r="D150" s="163">
        <v>44679</v>
      </c>
      <c r="E150" s="163">
        <v>44833</v>
      </c>
      <c r="F150" s="163">
        <v>44904</v>
      </c>
      <c r="G150" s="164"/>
      <c r="H150" s="164"/>
      <c r="I150" s="64"/>
      <c r="J150" s="64"/>
      <c r="K150" s="64"/>
      <c r="L150" s="64"/>
      <c r="M150" s="64"/>
      <c r="N150" s="64"/>
      <c r="O150" s="64"/>
      <c r="P150" s="155"/>
      <c r="Q150" s="155"/>
    </row>
    <row r="151" spans="1:17" ht="15" customHeight="1" x14ac:dyDescent="0.15">
      <c r="A151" s="286"/>
      <c r="B151" s="287"/>
      <c r="C151" s="115" t="s">
        <v>128</v>
      </c>
      <c r="D151" s="163" t="s">
        <v>120</v>
      </c>
      <c r="E151" s="163" t="s">
        <v>120</v>
      </c>
      <c r="F151" s="163" t="s">
        <v>120</v>
      </c>
      <c r="G151" s="162"/>
      <c r="H151" s="164"/>
      <c r="I151" s="64"/>
      <c r="J151" s="64"/>
      <c r="K151" s="64"/>
      <c r="L151" s="64"/>
      <c r="M151" s="64"/>
      <c r="N151" s="64"/>
      <c r="O151" s="64"/>
      <c r="P151" s="155"/>
      <c r="Q151" s="155"/>
    </row>
    <row r="152" spans="1:17" ht="15" customHeight="1" x14ac:dyDescent="0.15">
      <c r="A152" s="286"/>
      <c r="B152" s="287"/>
      <c r="C152" s="115" t="s">
        <v>127</v>
      </c>
      <c r="D152" s="76" t="s">
        <v>242</v>
      </c>
      <c r="E152" s="163" t="s">
        <v>242</v>
      </c>
      <c r="F152" s="163" t="s">
        <v>242</v>
      </c>
      <c r="G152" s="84"/>
      <c r="H152" s="84"/>
      <c r="I152" s="64"/>
      <c r="J152" s="64"/>
      <c r="K152" s="64"/>
      <c r="L152" s="64"/>
      <c r="M152" s="64"/>
      <c r="N152" s="64"/>
      <c r="O152" s="64"/>
      <c r="P152" s="155"/>
      <c r="Q152" s="155"/>
    </row>
    <row r="153" spans="1:17" ht="15" customHeight="1" x14ac:dyDescent="0.15">
      <c r="A153" s="286"/>
      <c r="B153" s="287"/>
      <c r="C153" s="115" t="s">
        <v>129</v>
      </c>
      <c r="D153" s="76">
        <v>44678</v>
      </c>
      <c r="E153" s="76" t="s">
        <v>120</v>
      </c>
      <c r="F153" s="76" t="s">
        <v>120</v>
      </c>
      <c r="G153" s="84"/>
      <c r="H153" s="84"/>
      <c r="I153" s="64"/>
      <c r="J153" s="64"/>
      <c r="K153" s="64"/>
      <c r="L153" s="64"/>
      <c r="M153" s="64"/>
      <c r="N153" s="64"/>
      <c r="O153" s="64"/>
      <c r="P153" s="155"/>
      <c r="Q153" s="155"/>
    </row>
    <row r="154" spans="1:17" ht="15" customHeight="1" x14ac:dyDescent="0.15">
      <c r="A154" s="286"/>
      <c r="B154" s="287"/>
      <c r="C154" s="115" t="s">
        <v>132</v>
      </c>
      <c r="D154" s="76">
        <v>44677</v>
      </c>
      <c r="E154" s="163">
        <v>44830</v>
      </c>
      <c r="F154" s="163">
        <v>44904</v>
      </c>
      <c r="G154" s="64"/>
      <c r="H154" s="64"/>
      <c r="I154" s="64"/>
      <c r="J154" s="64"/>
      <c r="K154" s="64"/>
      <c r="L154" s="64"/>
      <c r="M154" s="64"/>
      <c r="N154" s="64"/>
      <c r="O154" s="64"/>
      <c r="P154" s="155"/>
      <c r="Q154" s="155"/>
    </row>
    <row r="155" spans="1:17" ht="15" customHeight="1" x14ac:dyDescent="0.15">
      <c r="A155" s="286" t="s">
        <v>145</v>
      </c>
      <c r="B155" s="287">
        <f>COUNT(D155:Q155)</f>
        <v>1</v>
      </c>
      <c r="C155" s="115" t="s">
        <v>126</v>
      </c>
      <c r="D155" s="64">
        <v>44875</v>
      </c>
      <c r="E155" s="64"/>
      <c r="F155" s="64"/>
      <c r="G155" s="64"/>
      <c r="H155" s="64"/>
      <c r="I155" s="64"/>
      <c r="J155" s="64"/>
      <c r="K155" s="64"/>
      <c r="L155" s="64"/>
      <c r="M155" s="162"/>
      <c r="N155" s="162"/>
      <c r="O155" s="162"/>
      <c r="P155" s="155"/>
      <c r="Q155" s="155"/>
    </row>
    <row r="156" spans="1:17" ht="15" customHeight="1" x14ac:dyDescent="0.15">
      <c r="A156" s="286"/>
      <c r="B156" s="287"/>
      <c r="C156" s="115" t="s">
        <v>125</v>
      </c>
      <c r="D156" s="64">
        <v>44874</v>
      </c>
      <c r="E156" s="64"/>
      <c r="F156" s="64"/>
      <c r="G156" s="64"/>
      <c r="H156" s="64"/>
      <c r="I156" s="64"/>
      <c r="J156" s="64"/>
      <c r="K156" s="64"/>
      <c r="L156" s="64"/>
      <c r="M156" s="162"/>
      <c r="N156" s="162"/>
      <c r="O156" s="162"/>
      <c r="P156" s="155"/>
      <c r="Q156" s="155"/>
    </row>
    <row r="157" spans="1:17" ht="15" customHeight="1" x14ac:dyDescent="0.15">
      <c r="A157" s="286"/>
      <c r="B157" s="287"/>
      <c r="C157" s="115" t="s">
        <v>128</v>
      </c>
      <c r="D157" s="64" t="s">
        <v>242</v>
      </c>
      <c r="E157" s="64"/>
      <c r="F157" s="161"/>
      <c r="G157" s="64"/>
      <c r="H157" s="64"/>
      <c r="I157" s="64"/>
      <c r="J157" s="64"/>
      <c r="K157" s="64"/>
      <c r="L157" s="64"/>
      <c r="M157" s="162"/>
      <c r="N157" s="162"/>
      <c r="O157" s="162"/>
      <c r="P157" s="155"/>
      <c r="Q157" s="155"/>
    </row>
    <row r="158" spans="1:17" ht="15" customHeight="1" x14ac:dyDescent="0.15">
      <c r="A158" s="286"/>
      <c r="B158" s="287"/>
      <c r="C158" s="115" t="s">
        <v>127</v>
      </c>
      <c r="D158" s="64">
        <v>44827</v>
      </c>
      <c r="E158" s="64"/>
      <c r="F158" s="161"/>
      <c r="G158" s="64"/>
      <c r="H158" s="64"/>
      <c r="I158" s="64"/>
      <c r="J158" s="64"/>
      <c r="K158" s="64"/>
      <c r="L158" s="64"/>
      <c r="M158" s="162"/>
      <c r="N158" s="162"/>
      <c r="O158" s="162"/>
      <c r="P158" s="155"/>
      <c r="Q158" s="155"/>
    </row>
    <row r="159" spans="1:17" ht="15" customHeight="1" x14ac:dyDescent="0.15">
      <c r="A159" s="286"/>
      <c r="B159" s="287"/>
      <c r="C159" s="115" t="s">
        <v>129</v>
      </c>
      <c r="D159" s="84" t="s">
        <v>120</v>
      </c>
      <c r="E159" s="84"/>
      <c r="F159" s="161"/>
      <c r="G159" s="64"/>
      <c r="H159" s="64"/>
      <c r="I159" s="64"/>
      <c r="J159" s="64"/>
      <c r="K159" s="64"/>
      <c r="L159" s="64"/>
      <c r="M159" s="162"/>
      <c r="N159" s="162"/>
      <c r="O159" s="162"/>
      <c r="P159" s="155"/>
      <c r="Q159" s="155"/>
    </row>
    <row r="160" spans="1:17" ht="15" customHeight="1" x14ac:dyDescent="0.15">
      <c r="A160" s="286"/>
      <c r="B160" s="287"/>
      <c r="C160" s="115" t="s">
        <v>132</v>
      </c>
      <c r="D160" s="64">
        <v>44827</v>
      </c>
      <c r="E160" s="84"/>
      <c r="F160" s="161"/>
      <c r="G160" s="64"/>
      <c r="H160" s="64"/>
      <c r="I160" s="64"/>
      <c r="J160" s="64"/>
      <c r="K160" s="64"/>
      <c r="L160" s="64"/>
      <c r="M160" s="162"/>
      <c r="N160" s="162"/>
      <c r="O160" s="162"/>
      <c r="P160" s="155"/>
      <c r="Q160" s="155"/>
    </row>
    <row r="161" spans="1:17" ht="15" customHeight="1" x14ac:dyDescent="0.15">
      <c r="A161" s="286" t="s">
        <v>28</v>
      </c>
      <c r="B161" s="287">
        <f>COUNT(D161:Q161)</f>
        <v>5</v>
      </c>
      <c r="C161" s="115" t="s">
        <v>126</v>
      </c>
      <c r="D161" s="64">
        <v>44650</v>
      </c>
      <c r="E161" s="64">
        <v>44714</v>
      </c>
      <c r="F161" s="64">
        <v>44743</v>
      </c>
      <c r="G161" s="64">
        <v>44833</v>
      </c>
      <c r="H161" s="64">
        <v>44890</v>
      </c>
      <c r="I161" s="64"/>
      <c r="J161" s="64"/>
      <c r="K161" s="64"/>
      <c r="L161" s="64"/>
      <c r="M161" s="64"/>
      <c r="N161" s="64"/>
      <c r="O161" s="64"/>
      <c r="P161" s="155"/>
      <c r="Q161" s="155"/>
    </row>
    <row r="162" spans="1:17" ht="15" customHeight="1" x14ac:dyDescent="0.15">
      <c r="A162" s="288"/>
      <c r="B162" s="289"/>
      <c r="C162" s="115" t="s">
        <v>125</v>
      </c>
      <c r="D162" s="64">
        <v>44644</v>
      </c>
      <c r="E162" s="64">
        <v>44707</v>
      </c>
      <c r="F162" s="64">
        <v>44742</v>
      </c>
      <c r="G162" s="64">
        <v>44826</v>
      </c>
      <c r="H162" s="64">
        <v>44889</v>
      </c>
      <c r="I162" s="64"/>
      <c r="J162" s="64"/>
      <c r="K162" s="64"/>
      <c r="L162" s="64"/>
      <c r="M162" s="64"/>
      <c r="N162" s="64"/>
      <c r="O162" s="64"/>
      <c r="P162" s="155"/>
      <c r="Q162" s="155"/>
    </row>
    <row r="163" spans="1:17" ht="15" customHeight="1" x14ac:dyDescent="0.15">
      <c r="A163" s="288"/>
      <c r="B163" s="289"/>
      <c r="C163" s="115" t="s">
        <v>128</v>
      </c>
      <c r="D163" s="79" t="s">
        <v>242</v>
      </c>
      <c r="E163" s="79" t="s">
        <v>242</v>
      </c>
      <c r="F163" s="79" t="s">
        <v>242</v>
      </c>
      <c r="G163" s="79" t="s">
        <v>242</v>
      </c>
      <c r="H163" s="79" t="s">
        <v>242</v>
      </c>
      <c r="I163" s="64"/>
      <c r="J163" s="64"/>
      <c r="K163" s="64"/>
      <c r="L163" s="64"/>
      <c r="M163" s="64"/>
      <c r="N163" s="64"/>
      <c r="O163" s="64"/>
      <c r="P163" s="155"/>
      <c r="Q163" s="155"/>
    </row>
    <row r="164" spans="1:17" ht="15" customHeight="1" x14ac:dyDescent="0.15">
      <c r="A164" s="288"/>
      <c r="B164" s="289"/>
      <c r="C164" s="115" t="s">
        <v>127</v>
      </c>
      <c r="D164" s="79" t="s">
        <v>242</v>
      </c>
      <c r="E164" s="79" t="s">
        <v>242</v>
      </c>
      <c r="F164" s="79" t="s">
        <v>242</v>
      </c>
      <c r="G164" s="79" t="s">
        <v>242</v>
      </c>
      <c r="H164" s="79" t="s">
        <v>242</v>
      </c>
      <c r="I164" s="64"/>
      <c r="J164" s="64"/>
      <c r="K164" s="64"/>
      <c r="L164" s="64"/>
      <c r="M164" s="64"/>
      <c r="N164" s="64"/>
      <c r="O164" s="64"/>
      <c r="P164" s="155"/>
      <c r="Q164" s="155"/>
    </row>
    <row r="165" spans="1:17" ht="15" customHeight="1" x14ac:dyDescent="0.15">
      <c r="A165" s="288"/>
      <c r="B165" s="289"/>
      <c r="C165" s="115" t="s">
        <v>132</v>
      </c>
      <c r="D165" s="64">
        <v>44622</v>
      </c>
      <c r="E165" s="64">
        <v>44687</v>
      </c>
      <c r="F165" s="64">
        <v>44726</v>
      </c>
      <c r="G165" s="64">
        <v>44804</v>
      </c>
      <c r="H165" s="64">
        <v>44868</v>
      </c>
      <c r="I165" s="64"/>
      <c r="J165" s="64"/>
      <c r="K165" s="64"/>
      <c r="L165" s="64"/>
      <c r="M165" s="64"/>
      <c r="N165" s="64"/>
      <c r="O165" s="64"/>
      <c r="P165" s="155"/>
      <c r="Q165" s="155"/>
    </row>
    <row r="166" spans="1:17" ht="15" customHeight="1" x14ac:dyDescent="0.15">
      <c r="A166" s="148" t="s">
        <v>29</v>
      </c>
      <c r="B166" s="152"/>
      <c r="C166" s="150"/>
      <c r="D166" s="169"/>
      <c r="E166" s="169"/>
      <c r="F166" s="169"/>
      <c r="G166" s="169"/>
      <c r="H166" s="169"/>
      <c r="I166" s="169"/>
      <c r="J166" s="169"/>
      <c r="K166" s="169"/>
      <c r="L166" s="169"/>
      <c r="M166" s="169"/>
      <c r="N166" s="169"/>
      <c r="O166" s="169"/>
      <c r="P166" s="169"/>
      <c r="Q166" s="169"/>
    </row>
    <row r="167" spans="1:17" s="9" customFormat="1" ht="15" customHeight="1" x14ac:dyDescent="0.15">
      <c r="A167" s="286" t="s">
        <v>30</v>
      </c>
      <c r="B167" s="287">
        <f>COUNT(D167:Q167)</f>
        <v>4</v>
      </c>
      <c r="C167" s="153" t="s">
        <v>126</v>
      </c>
      <c r="D167" s="64">
        <v>44620</v>
      </c>
      <c r="E167" s="64">
        <v>44746</v>
      </c>
      <c r="F167" s="64">
        <v>44832</v>
      </c>
      <c r="G167" s="64">
        <v>44924</v>
      </c>
      <c r="H167" s="64"/>
      <c r="I167" s="64"/>
      <c r="J167" s="64"/>
      <c r="K167" s="64"/>
      <c r="L167" s="64"/>
      <c r="M167" s="64"/>
      <c r="N167" s="64"/>
      <c r="O167" s="64"/>
      <c r="P167" s="165"/>
      <c r="Q167" s="165"/>
    </row>
    <row r="168" spans="1:17" s="9" customFormat="1" ht="15" customHeight="1" x14ac:dyDescent="0.15">
      <c r="A168" s="286"/>
      <c r="B168" s="287"/>
      <c r="C168" s="153" t="s">
        <v>125</v>
      </c>
      <c r="D168" s="64">
        <v>44620</v>
      </c>
      <c r="E168" s="164">
        <v>44741</v>
      </c>
      <c r="F168" s="64">
        <v>44832</v>
      </c>
      <c r="G168" s="64">
        <v>44924</v>
      </c>
      <c r="H168" s="64"/>
      <c r="I168" s="64"/>
      <c r="J168" s="64"/>
      <c r="K168" s="64"/>
      <c r="L168" s="64"/>
      <c r="M168" s="64"/>
      <c r="N168" s="64"/>
      <c r="O168" s="64"/>
      <c r="P168" s="165"/>
      <c r="Q168" s="165"/>
    </row>
    <row r="169" spans="1:17" s="9" customFormat="1" ht="15" customHeight="1" x14ac:dyDescent="0.15">
      <c r="A169" s="286"/>
      <c r="B169" s="287"/>
      <c r="C169" s="153" t="s">
        <v>128</v>
      </c>
      <c r="D169" s="84" t="s">
        <v>120</v>
      </c>
      <c r="E169" s="164" t="s">
        <v>120</v>
      </c>
      <c r="F169" s="164" t="s">
        <v>120</v>
      </c>
      <c r="G169" s="164" t="s">
        <v>120</v>
      </c>
      <c r="H169" s="64"/>
      <c r="I169" s="64"/>
      <c r="J169" s="64"/>
      <c r="K169" s="64"/>
      <c r="L169" s="64"/>
      <c r="M169" s="64"/>
      <c r="N169" s="64"/>
      <c r="O169" s="64"/>
      <c r="P169" s="165"/>
      <c r="Q169" s="165"/>
    </row>
    <row r="170" spans="1:17" s="9" customFormat="1" ht="15" customHeight="1" x14ac:dyDescent="0.15">
      <c r="A170" s="286"/>
      <c r="B170" s="287"/>
      <c r="C170" s="153" t="s">
        <v>127</v>
      </c>
      <c r="D170" s="162">
        <v>44602</v>
      </c>
      <c r="E170" s="86">
        <v>44727</v>
      </c>
      <c r="F170" s="164">
        <v>44817</v>
      </c>
      <c r="G170" s="162">
        <v>44909</v>
      </c>
      <c r="H170" s="64"/>
      <c r="I170" s="64"/>
      <c r="J170" s="64"/>
      <c r="K170" s="64"/>
      <c r="L170" s="64"/>
      <c r="M170" s="64"/>
      <c r="N170" s="64"/>
      <c r="O170" s="64"/>
      <c r="P170" s="165"/>
      <c r="Q170" s="165"/>
    </row>
    <row r="171" spans="1:17" s="9" customFormat="1" ht="15" customHeight="1" x14ac:dyDescent="0.15">
      <c r="A171" s="286"/>
      <c r="B171" s="287"/>
      <c r="C171" s="115" t="s">
        <v>132</v>
      </c>
      <c r="D171" s="162">
        <v>44602</v>
      </c>
      <c r="E171" s="164">
        <v>44728</v>
      </c>
      <c r="F171" s="164">
        <v>44817</v>
      </c>
      <c r="G171" s="162">
        <v>44909</v>
      </c>
      <c r="H171" s="64"/>
      <c r="I171" s="64"/>
      <c r="J171" s="64"/>
      <c r="K171" s="64"/>
      <c r="L171" s="64"/>
      <c r="M171" s="64"/>
      <c r="N171" s="64"/>
      <c r="O171" s="64"/>
      <c r="P171" s="165"/>
      <c r="Q171" s="165"/>
    </row>
    <row r="172" spans="1:17" ht="15" customHeight="1" x14ac:dyDescent="0.15">
      <c r="A172" s="286" t="s">
        <v>31</v>
      </c>
      <c r="B172" s="287">
        <f>COUNT(D172:Q172)</f>
        <v>2</v>
      </c>
      <c r="C172" s="153" t="s">
        <v>126</v>
      </c>
      <c r="D172" s="64">
        <v>44722</v>
      </c>
      <c r="E172" s="163">
        <v>44910</v>
      </c>
      <c r="F172" s="64"/>
      <c r="G172" s="64"/>
      <c r="H172" s="64"/>
      <c r="I172" s="64"/>
      <c r="J172" s="64"/>
      <c r="K172" s="64"/>
      <c r="L172" s="64"/>
      <c r="M172" s="162"/>
      <c r="N172" s="162"/>
      <c r="O172" s="162"/>
      <c r="P172" s="155"/>
      <c r="Q172" s="155"/>
    </row>
    <row r="173" spans="1:17" ht="15" customHeight="1" x14ac:dyDescent="0.15">
      <c r="A173" s="286"/>
      <c r="B173" s="287"/>
      <c r="C173" s="153" t="s">
        <v>125</v>
      </c>
      <c r="D173" s="64">
        <v>44721</v>
      </c>
      <c r="E173" s="163">
        <v>44910</v>
      </c>
      <c r="F173" s="64"/>
      <c r="G173" s="64"/>
      <c r="H173" s="64"/>
      <c r="I173" s="64"/>
      <c r="J173" s="64"/>
      <c r="K173" s="64"/>
      <c r="L173" s="64"/>
      <c r="M173" s="162"/>
      <c r="N173" s="162"/>
      <c r="O173" s="162"/>
      <c r="P173" s="155"/>
      <c r="Q173" s="155"/>
    </row>
    <row r="174" spans="1:17" ht="15" customHeight="1" x14ac:dyDescent="0.15">
      <c r="A174" s="286"/>
      <c r="B174" s="287"/>
      <c r="C174" s="153" t="s">
        <v>128</v>
      </c>
      <c r="D174" s="164" t="s">
        <v>242</v>
      </c>
      <c r="E174" s="163" t="s">
        <v>120</v>
      </c>
      <c r="F174" s="161"/>
      <c r="G174" s="64"/>
      <c r="H174" s="64"/>
      <c r="I174" s="64"/>
      <c r="J174" s="64"/>
      <c r="K174" s="64"/>
      <c r="L174" s="64"/>
      <c r="M174" s="162"/>
      <c r="N174" s="162"/>
      <c r="O174" s="162"/>
      <c r="P174" s="155"/>
      <c r="Q174" s="155"/>
    </row>
    <row r="175" spans="1:17" ht="15" customHeight="1" x14ac:dyDescent="0.15">
      <c r="A175" s="286"/>
      <c r="B175" s="287"/>
      <c r="C175" s="153" t="s">
        <v>127</v>
      </c>
      <c r="D175" s="164" t="s">
        <v>242</v>
      </c>
      <c r="E175" s="163" t="s">
        <v>242</v>
      </c>
      <c r="F175" s="64"/>
      <c r="G175" s="64"/>
      <c r="H175" s="64"/>
      <c r="I175" s="64"/>
      <c r="J175" s="64"/>
      <c r="K175" s="64"/>
      <c r="L175" s="64"/>
      <c r="M175" s="162"/>
      <c r="N175" s="162"/>
      <c r="O175" s="162"/>
      <c r="P175" s="155"/>
      <c r="Q175" s="155"/>
    </row>
    <row r="176" spans="1:17" ht="15" customHeight="1" x14ac:dyDescent="0.15">
      <c r="A176" s="286"/>
      <c r="B176" s="287"/>
      <c r="C176" s="153" t="s">
        <v>132</v>
      </c>
      <c r="D176" s="164">
        <v>44708</v>
      </c>
      <c r="E176" s="163" t="s">
        <v>242</v>
      </c>
      <c r="F176" s="64"/>
      <c r="G176" s="64"/>
      <c r="H176" s="64"/>
      <c r="I176" s="64"/>
      <c r="J176" s="64"/>
      <c r="K176" s="64"/>
      <c r="L176" s="64"/>
      <c r="M176" s="162"/>
      <c r="N176" s="162"/>
      <c r="O176" s="162"/>
      <c r="P176" s="155"/>
      <c r="Q176" s="155"/>
    </row>
    <row r="177" spans="1:17" ht="15" customHeight="1" x14ac:dyDescent="0.15">
      <c r="A177" s="286" t="s">
        <v>91</v>
      </c>
      <c r="B177" s="287">
        <f>COUNT(D177:Q177)</f>
        <v>3</v>
      </c>
      <c r="C177" s="153" t="s">
        <v>126</v>
      </c>
      <c r="D177" s="76">
        <v>44733</v>
      </c>
      <c r="E177" s="76">
        <v>44784</v>
      </c>
      <c r="F177" s="76">
        <v>44917</v>
      </c>
      <c r="G177" s="64"/>
      <c r="H177" s="64"/>
      <c r="I177" s="64"/>
      <c r="J177" s="64"/>
      <c r="K177" s="64"/>
      <c r="L177" s="64"/>
      <c r="M177" s="64"/>
      <c r="N177" s="64"/>
      <c r="O177" s="64"/>
      <c r="P177" s="155"/>
      <c r="Q177" s="155"/>
    </row>
    <row r="178" spans="1:17" ht="15" customHeight="1" x14ac:dyDescent="0.15">
      <c r="A178" s="286"/>
      <c r="B178" s="287"/>
      <c r="C178" s="153" t="s">
        <v>125</v>
      </c>
      <c r="D178" s="76">
        <v>44733</v>
      </c>
      <c r="E178" s="76">
        <v>44784</v>
      </c>
      <c r="F178" s="76">
        <v>44917</v>
      </c>
      <c r="G178" s="64"/>
      <c r="H178" s="64"/>
      <c r="I178" s="64"/>
      <c r="J178" s="64"/>
      <c r="K178" s="64"/>
      <c r="L178" s="64"/>
      <c r="M178" s="64"/>
      <c r="N178" s="64"/>
      <c r="O178" s="64"/>
      <c r="P178" s="155"/>
      <c r="Q178" s="155"/>
    </row>
    <row r="179" spans="1:17" ht="15" customHeight="1" x14ac:dyDescent="0.15">
      <c r="A179" s="286"/>
      <c r="B179" s="287"/>
      <c r="C179" s="153" t="s">
        <v>128</v>
      </c>
      <c r="D179" s="163">
        <v>44732</v>
      </c>
      <c r="E179" s="163">
        <v>44783</v>
      </c>
      <c r="F179" s="163">
        <v>44916</v>
      </c>
      <c r="G179" s="162"/>
      <c r="H179" s="64"/>
      <c r="I179" s="64"/>
      <c r="J179" s="64"/>
      <c r="K179" s="64"/>
      <c r="L179" s="64"/>
      <c r="M179" s="64"/>
      <c r="N179" s="64"/>
      <c r="O179" s="64"/>
      <c r="P179" s="155"/>
      <c r="Q179" s="155"/>
    </row>
    <row r="180" spans="1:17" ht="15" customHeight="1" x14ac:dyDescent="0.15">
      <c r="A180" s="286"/>
      <c r="B180" s="287"/>
      <c r="C180" s="153" t="s">
        <v>127</v>
      </c>
      <c r="D180" s="163">
        <v>44732</v>
      </c>
      <c r="E180" s="163">
        <v>44783</v>
      </c>
      <c r="F180" s="163">
        <v>44916</v>
      </c>
      <c r="G180" s="162"/>
      <c r="H180" s="64"/>
      <c r="I180" s="64"/>
      <c r="J180" s="64"/>
      <c r="K180" s="64"/>
      <c r="L180" s="64"/>
      <c r="M180" s="64"/>
      <c r="N180" s="64"/>
      <c r="O180" s="64"/>
      <c r="P180" s="155"/>
      <c r="Q180" s="155"/>
    </row>
    <row r="181" spans="1:17" ht="15" customHeight="1" x14ac:dyDescent="0.15">
      <c r="A181" s="286"/>
      <c r="B181" s="287"/>
      <c r="C181" s="153" t="s">
        <v>132</v>
      </c>
      <c r="D181" s="163">
        <v>44732</v>
      </c>
      <c r="E181" s="163">
        <v>44783</v>
      </c>
      <c r="F181" s="163">
        <v>44916</v>
      </c>
      <c r="G181" s="162"/>
      <c r="H181" s="64"/>
      <c r="I181" s="64"/>
      <c r="J181" s="64"/>
      <c r="K181" s="64"/>
      <c r="L181" s="64"/>
      <c r="M181" s="64"/>
      <c r="N181" s="64"/>
      <c r="O181" s="64"/>
      <c r="P181" s="155"/>
      <c r="Q181" s="155"/>
    </row>
    <row r="182" spans="1:17" s="8" customFormat="1" ht="15" customHeight="1" x14ac:dyDescent="0.15">
      <c r="A182" s="290" t="s">
        <v>32</v>
      </c>
      <c r="B182" s="294">
        <f>COUNT(D182:Q182)</f>
        <v>3</v>
      </c>
      <c r="C182" s="153" t="s">
        <v>126</v>
      </c>
      <c r="D182" s="64">
        <v>44631</v>
      </c>
      <c r="E182" s="64">
        <v>44746</v>
      </c>
      <c r="F182" s="64">
        <v>44873</v>
      </c>
      <c r="G182" s="64"/>
      <c r="H182" s="64"/>
      <c r="I182" s="64"/>
      <c r="J182" s="64"/>
      <c r="K182" s="64"/>
      <c r="L182" s="64"/>
      <c r="M182" s="64"/>
      <c r="N182" s="64"/>
      <c r="O182" s="64"/>
      <c r="P182" s="154"/>
      <c r="Q182" s="154"/>
    </row>
    <row r="183" spans="1:17" s="8" customFormat="1" ht="15" customHeight="1" x14ac:dyDescent="0.15">
      <c r="A183" s="291"/>
      <c r="B183" s="295"/>
      <c r="C183" s="153" t="s">
        <v>125</v>
      </c>
      <c r="D183" s="162">
        <v>44616</v>
      </c>
      <c r="E183" s="162">
        <v>44735</v>
      </c>
      <c r="F183" s="164">
        <v>44861</v>
      </c>
      <c r="G183" s="164"/>
      <c r="H183" s="64"/>
      <c r="I183" s="64"/>
      <c r="J183" s="64"/>
      <c r="K183" s="64"/>
      <c r="L183" s="64"/>
      <c r="M183" s="64"/>
      <c r="N183" s="64"/>
      <c r="O183" s="64"/>
      <c r="P183" s="154"/>
      <c r="Q183" s="154"/>
    </row>
    <row r="184" spans="1:17" s="8" customFormat="1" ht="15" customHeight="1" x14ac:dyDescent="0.15">
      <c r="A184" s="291"/>
      <c r="B184" s="295"/>
      <c r="C184" s="153" t="s">
        <v>128</v>
      </c>
      <c r="D184" s="64" t="s">
        <v>120</v>
      </c>
      <c r="E184" s="64" t="s">
        <v>120</v>
      </c>
      <c r="F184" s="64" t="s">
        <v>120</v>
      </c>
      <c r="G184" s="64"/>
      <c r="H184" s="64"/>
      <c r="I184" s="64"/>
      <c r="J184" s="64"/>
      <c r="K184" s="64"/>
      <c r="L184" s="64"/>
      <c r="M184" s="64"/>
      <c r="N184" s="64"/>
      <c r="O184" s="64"/>
      <c r="P184" s="154"/>
      <c r="Q184" s="154"/>
    </row>
    <row r="185" spans="1:17" s="8" customFormat="1" ht="15" customHeight="1" x14ac:dyDescent="0.15">
      <c r="A185" s="291"/>
      <c r="B185" s="295"/>
      <c r="C185" s="153" t="s">
        <v>127</v>
      </c>
      <c r="D185" s="64">
        <v>44596</v>
      </c>
      <c r="E185" s="64">
        <v>44714</v>
      </c>
      <c r="F185" s="64">
        <v>44845</v>
      </c>
      <c r="G185" s="159"/>
      <c r="H185" s="64"/>
      <c r="I185" s="64"/>
      <c r="J185" s="64"/>
      <c r="K185" s="64"/>
      <c r="L185" s="64"/>
      <c r="M185" s="64"/>
      <c r="N185" s="64"/>
      <c r="O185" s="64"/>
      <c r="P185" s="154"/>
      <c r="Q185" s="154"/>
    </row>
    <row r="186" spans="1:17" s="8" customFormat="1" ht="15" customHeight="1" x14ac:dyDescent="0.15">
      <c r="A186" s="291"/>
      <c r="B186" s="295"/>
      <c r="C186" s="153" t="s">
        <v>129</v>
      </c>
      <c r="D186" s="64">
        <v>44599</v>
      </c>
      <c r="E186" s="162">
        <v>44733</v>
      </c>
      <c r="F186" s="64">
        <v>44845</v>
      </c>
      <c r="G186" s="159"/>
      <c r="H186" s="64"/>
      <c r="I186" s="64"/>
      <c r="J186" s="64"/>
      <c r="K186" s="64"/>
      <c r="L186" s="64"/>
      <c r="M186" s="64"/>
      <c r="N186" s="64"/>
      <c r="O186" s="64"/>
      <c r="P186" s="154"/>
      <c r="Q186" s="154"/>
    </row>
    <row r="187" spans="1:17" s="8" customFormat="1" ht="15" customHeight="1" x14ac:dyDescent="0.15">
      <c r="A187" s="298"/>
      <c r="B187" s="297"/>
      <c r="C187" s="168" t="s">
        <v>132</v>
      </c>
      <c r="D187" s="162">
        <v>44595</v>
      </c>
      <c r="E187" s="162">
        <v>44714</v>
      </c>
      <c r="F187" s="162">
        <v>44841</v>
      </c>
      <c r="G187" s="158"/>
      <c r="H187" s="64"/>
      <c r="I187" s="64"/>
      <c r="J187" s="64"/>
      <c r="K187" s="64"/>
      <c r="L187" s="64"/>
      <c r="M187" s="64"/>
      <c r="N187" s="64"/>
      <c r="O187" s="64"/>
      <c r="P187" s="154"/>
      <c r="Q187" s="154"/>
    </row>
    <row r="188" spans="1:17" s="9" customFormat="1" ht="15" customHeight="1" x14ac:dyDescent="0.15">
      <c r="A188" s="286" t="s">
        <v>33</v>
      </c>
      <c r="B188" s="287">
        <f>COUNT(D188:Q188)</f>
        <v>4</v>
      </c>
      <c r="C188" s="168" t="s">
        <v>126</v>
      </c>
      <c r="D188" s="163">
        <v>44606</v>
      </c>
      <c r="E188" s="163">
        <v>44746</v>
      </c>
      <c r="F188" s="163">
        <v>44803</v>
      </c>
      <c r="G188" s="163">
        <v>44881</v>
      </c>
      <c r="H188" s="64"/>
      <c r="I188" s="64"/>
      <c r="J188" s="64"/>
      <c r="K188" s="64"/>
      <c r="L188" s="64"/>
      <c r="M188" s="64"/>
      <c r="N188" s="64"/>
      <c r="O188" s="64"/>
      <c r="P188" s="165"/>
      <c r="Q188" s="165"/>
    </row>
    <row r="189" spans="1:17" s="9" customFormat="1" ht="15" customHeight="1" x14ac:dyDescent="0.15">
      <c r="A189" s="286"/>
      <c r="B189" s="287"/>
      <c r="C189" s="168" t="s">
        <v>125</v>
      </c>
      <c r="D189" s="163">
        <v>44606</v>
      </c>
      <c r="E189" s="163">
        <v>44742</v>
      </c>
      <c r="F189" s="163">
        <v>44798</v>
      </c>
      <c r="G189" s="163">
        <v>44880</v>
      </c>
      <c r="H189" s="64"/>
      <c r="I189" s="64"/>
      <c r="J189" s="64"/>
      <c r="K189" s="64"/>
      <c r="L189" s="64"/>
      <c r="M189" s="64"/>
      <c r="N189" s="64"/>
      <c r="O189" s="64"/>
      <c r="P189" s="165"/>
      <c r="Q189" s="165"/>
    </row>
    <row r="190" spans="1:17" s="9" customFormat="1" ht="15" customHeight="1" x14ac:dyDescent="0.15">
      <c r="A190" s="286"/>
      <c r="B190" s="287"/>
      <c r="C190" s="168" t="s">
        <v>128</v>
      </c>
      <c r="D190" s="163">
        <v>44596</v>
      </c>
      <c r="E190" s="163">
        <v>44732</v>
      </c>
      <c r="F190" s="163">
        <v>44791</v>
      </c>
      <c r="G190" s="163">
        <v>44874</v>
      </c>
      <c r="H190" s="64"/>
      <c r="I190" s="64"/>
      <c r="J190" s="64"/>
      <c r="K190" s="64"/>
      <c r="L190" s="64"/>
      <c r="M190" s="64"/>
      <c r="N190" s="64"/>
      <c r="O190" s="64"/>
      <c r="P190" s="165"/>
      <c r="Q190" s="165"/>
    </row>
    <row r="191" spans="1:17" s="9" customFormat="1" ht="15" customHeight="1" x14ac:dyDescent="0.15">
      <c r="A191" s="286"/>
      <c r="B191" s="287"/>
      <c r="C191" s="168" t="s">
        <v>127</v>
      </c>
      <c r="D191" s="163">
        <v>44602</v>
      </c>
      <c r="E191" s="163">
        <v>44733</v>
      </c>
      <c r="F191" s="163">
        <v>44791</v>
      </c>
      <c r="G191" s="163">
        <v>44874</v>
      </c>
      <c r="H191" s="64"/>
      <c r="I191" s="64"/>
      <c r="J191" s="64"/>
      <c r="K191" s="64"/>
      <c r="L191" s="64"/>
      <c r="M191" s="64"/>
      <c r="N191" s="64"/>
      <c r="O191" s="64"/>
      <c r="P191" s="165"/>
      <c r="Q191" s="165"/>
    </row>
    <row r="192" spans="1:17" s="9" customFormat="1" ht="15" customHeight="1" x14ac:dyDescent="0.15">
      <c r="A192" s="286"/>
      <c r="B192" s="287"/>
      <c r="C192" s="168" t="s">
        <v>132</v>
      </c>
      <c r="D192" s="163">
        <v>44596</v>
      </c>
      <c r="E192" s="163">
        <v>44732</v>
      </c>
      <c r="F192" s="163">
        <v>44791</v>
      </c>
      <c r="G192" s="163">
        <v>44874</v>
      </c>
      <c r="H192" s="64"/>
      <c r="I192" s="64"/>
      <c r="J192" s="64"/>
      <c r="K192" s="64"/>
      <c r="L192" s="64"/>
      <c r="M192" s="64"/>
      <c r="N192" s="64"/>
      <c r="O192" s="64"/>
      <c r="P192" s="165"/>
      <c r="Q192" s="165"/>
    </row>
    <row r="193" spans="1:17" s="9" customFormat="1" ht="15" customHeight="1" x14ac:dyDescent="0.15">
      <c r="A193" s="286" t="s">
        <v>34</v>
      </c>
      <c r="B193" s="287">
        <f>COUNT(D193:Q193)</f>
        <v>3</v>
      </c>
      <c r="C193" s="168" t="s">
        <v>126</v>
      </c>
      <c r="D193" s="163">
        <v>44722</v>
      </c>
      <c r="E193" s="163">
        <v>44862</v>
      </c>
      <c r="F193" s="163">
        <v>44922</v>
      </c>
      <c r="G193" s="162"/>
      <c r="H193" s="64"/>
      <c r="I193" s="64"/>
      <c r="J193" s="64"/>
      <c r="K193" s="64"/>
      <c r="L193" s="64"/>
      <c r="M193" s="64"/>
      <c r="N193" s="64"/>
      <c r="O193" s="64"/>
      <c r="P193" s="165"/>
      <c r="Q193" s="165"/>
    </row>
    <row r="194" spans="1:17" s="9" customFormat="1" ht="15" customHeight="1" x14ac:dyDescent="0.15">
      <c r="A194" s="286"/>
      <c r="B194" s="287"/>
      <c r="C194" s="168" t="s">
        <v>125</v>
      </c>
      <c r="D194" s="163">
        <v>44719</v>
      </c>
      <c r="E194" s="163">
        <v>44861</v>
      </c>
      <c r="F194" s="163">
        <v>44922</v>
      </c>
      <c r="G194" s="162"/>
      <c r="H194" s="64"/>
      <c r="I194" s="64"/>
      <c r="J194" s="64"/>
      <c r="K194" s="64"/>
      <c r="L194" s="64"/>
      <c r="M194" s="64"/>
      <c r="N194" s="64"/>
      <c r="O194" s="64"/>
      <c r="P194" s="165"/>
      <c r="Q194" s="165"/>
    </row>
    <row r="195" spans="1:17" s="9" customFormat="1" ht="15" customHeight="1" x14ac:dyDescent="0.15">
      <c r="A195" s="286"/>
      <c r="B195" s="287"/>
      <c r="C195" s="168" t="s">
        <v>128</v>
      </c>
      <c r="D195" s="163" t="s">
        <v>242</v>
      </c>
      <c r="E195" s="163" t="s">
        <v>242</v>
      </c>
      <c r="F195" s="163" t="s">
        <v>242</v>
      </c>
      <c r="G195" s="162"/>
      <c r="H195" s="162"/>
      <c r="I195" s="164"/>
      <c r="J195" s="64"/>
      <c r="K195" s="64"/>
      <c r="L195" s="64"/>
      <c r="M195" s="64"/>
      <c r="N195" s="64"/>
      <c r="O195" s="64"/>
      <c r="P195" s="165"/>
      <c r="Q195" s="165"/>
    </row>
    <row r="196" spans="1:17" s="9" customFormat="1" ht="15" customHeight="1" x14ac:dyDescent="0.15">
      <c r="A196" s="286"/>
      <c r="B196" s="287"/>
      <c r="C196" s="168" t="s">
        <v>127</v>
      </c>
      <c r="D196" s="163">
        <v>44713</v>
      </c>
      <c r="E196" s="163">
        <v>44855</v>
      </c>
      <c r="F196" s="163">
        <v>44915</v>
      </c>
      <c r="G196" s="162"/>
      <c r="H196" s="64"/>
      <c r="I196" s="64"/>
      <c r="J196" s="64"/>
      <c r="K196" s="64"/>
      <c r="L196" s="64"/>
      <c r="M196" s="64"/>
      <c r="N196" s="64"/>
      <c r="O196" s="64"/>
      <c r="P196" s="165"/>
      <c r="Q196" s="165"/>
    </row>
    <row r="197" spans="1:17" s="9" customFormat="1" ht="15" customHeight="1" x14ac:dyDescent="0.15">
      <c r="A197" s="286"/>
      <c r="B197" s="287"/>
      <c r="C197" s="168" t="s">
        <v>129</v>
      </c>
      <c r="D197" s="163" t="s">
        <v>120</v>
      </c>
      <c r="E197" s="163" t="s">
        <v>120</v>
      </c>
      <c r="F197" s="163" t="s">
        <v>120</v>
      </c>
      <c r="G197" s="158"/>
      <c r="H197" s="64"/>
      <c r="I197" s="64"/>
      <c r="J197" s="64"/>
      <c r="K197" s="64"/>
      <c r="L197" s="64"/>
      <c r="M197" s="64"/>
      <c r="N197" s="64"/>
      <c r="O197" s="64"/>
      <c r="P197" s="165"/>
      <c r="Q197" s="165"/>
    </row>
    <row r="198" spans="1:17" s="9" customFormat="1" ht="15" customHeight="1" x14ac:dyDescent="0.15">
      <c r="A198" s="286"/>
      <c r="B198" s="287"/>
      <c r="C198" s="168" t="s">
        <v>132</v>
      </c>
      <c r="D198" s="163">
        <v>44710</v>
      </c>
      <c r="E198" s="163">
        <v>44852</v>
      </c>
      <c r="F198" s="163">
        <v>44915</v>
      </c>
      <c r="G198" s="162"/>
      <c r="H198" s="64"/>
      <c r="I198" s="64"/>
      <c r="J198" s="64"/>
      <c r="K198" s="64"/>
      <c r="L198" s="64"/>
      <c r="M198" s="64"/>
      <c r="N198" s="64"/>
      <c r="O198" s="64"/>
      <c r="P198" s="165"/>
      <c r="Q198" s="165"/>
    </row>
    <row r="199" spans="1:17" ht="15" customHeight="1" x14ac:dyDescent="0.15">
      <c r="A199" s="286" t="s">
        <v>35</v>
      </c>
      <c r="B199" s="287">
        <f>COUNT(D199:Q199)</f>
        <v>5</v>
      </c>
      <c r="C199" s="168" t="s">
        <v>126</v>
      </c>
      <c r="D199" s="163">
        <v>44614</v>
      </c>
      <c r="E199" s="163">
        <v>44644</v>
      </c>
      <c r="F199" s="163">
        <v>44749</v>
      </c>
      <c r="G199" s="163">
        <v>44841</v>
      </c>
      <c r="H199" s="76">
        <v>44910</v>
      </c>
      <c r="I199" s="64"/>
      <c r="J199" s="64"/>
      <c r="K199" s="64"/>
      <c r="L199" s="64"/>
      <c r="M199" s="64"/>
      <c r="N199" s="64"/>
      <c r="O199" s="64"/>
      <c r="P199" s="155"/>
      <c r="Q199" s="155"/>
    </row>
    <row r="200" spans="1:17" ht="15" customHeight="1" x14ac:dyDescent="0.15">
      <c r="A200" s="286"/>
      <c r="B200" s="287"/>
      <c r="C200" s="168" t="s">
        <v>125</v>
      </c>
      <c r="D200" s="163">
        <v>44614</v>
      </c>
      <c r="E200" s="163">
        <v>44643</v>
      </c>
      <c r="F200" s="163">
        <v>44749</v>
      </c>
      <c r="G200" s="163">
        <v>44841</v>
      </c>
      <c r="H200" s="76">
        <v>44910</v>
      </c>
      <c r="I200" s="64"/>
      <c r="J200" s="64"/>
      <c r="K200" s="64"/>
      <c r="L200" s="64"/>
      <c r="M200" s="64"/>
      <c r="N200" s="64"/>
      <c r="O200" s="64"/>
      <c r="P200" s="155"/>
      <c r="Q200" s="155"/>
    </row>
    <row r="201" spans="1:17" ht="15" customHeight="1" x14ac:dyDescent="0.15">
      <c r="A201" s="286"/>
      <c r="B201" s="287"/>
      <c r="C201" s="168" t="s">
        <v>128</v>
      </c>
      <c r="D201" s="78" t="s">
        <v>242</v>
      </c>
      <c r="E201" s="78" t="s">
        <v>242</v>
      </c>
      <c r="F201" s="78" t="s">
        <v>242</v>
      </c>
      <c r="G201" s="78" t="s">
        <v>242</v>
      </c>
      <c r="H201" s="80" t="s">
        <v>242</v>
      </c>
      <c r="I201" s="64"/>
      <c r="J201" s="64"/>
      <c r="K201" s="64"/>
      <c r="L201" s="64"/>
      <c r="M201" s="64"/>
      <c r="N201" s="64"/>
      <c r="O201" s="64"/>
      <c r="P201" s="155"/>
      <c r="Q201" s="155"/>
    </row>
    <row r="202" spans="1:17" ht="15" customHeight="1" x14ac:dyDescent="0.15">
      <c r="A202" s="286"/>
      <c r="B202" s="287"/>
      <c r="C202" s="168" t="s">
        <v>127</v>
      </c>
      <c r="D202" s="163">
        <v>44609</v>
      </c>
      <c r="E202" s="163">
        <v>44642</v>
      </c>
      <c r="F202" s="163">
        <v>44742</v>
      </c>
      <c r="G202" s="163">
        <v>44833</v>
      </c>
      <c r="H202" s="76">
        <v>44907</v>
      </c>
      <c r="I202" s="64"/>
      <c r="J202" s="64"/>
      <c r="K202" s="64"/>
      <c r="L202" s="64"/>
      <c r="M202" s="64"/>
      <c r="N202" s="64"/>
      <c r="O202" s="64"/>
      <c r="P202" s="155"/>
      <c r="Q202" s="155"/>
    </row>
    <row r="203" spans="1:17" ht="15" customHeight="1" x14ac:dyDescent="0.15">
      <c r="A203" s="286"/>
      <c r="B203" s="287"/>
      <c r="C203" s="168" t="s">
        <v>129</v>
      </c>
      <c r="D203" s="163" t="s">
        <v>120</v>
      </c>
      <c r="E203" s="163" t="s">
        <v>120</v>
      </c>
      <c r="F203" s="163" t="s">
        <v>120</v>
      </c>
      <c r="G203" s="163" t="s">
        <v>120</v>
      </c>
      <c r="H203" s="76" t="s">
        <v>120</v>
      </c>
      <c r="I203" s="64"/>
      <c r="J203" s="64"/>
      <c r="K203" s="64"/>
      <c r="L203" s="64"/>
      <c r="M203" s="64"/>
      <c r="N203" s="64"/>
      <c r="O203" s="64"/>
      <c r="P203" s="155"/>
      <c r="Q203" s="155"/>
    </row>
    <row r="204" spans="1:17" ht="15" customHeight="1" x14ac:dyDescent="0.15">
      <c r="A204" s="286"/>
      <c r="B204" s="287"/>
      <c r="C204" s="168" t="s">
        <v>132</v>
      </c>
      <c r="D204" s="163">
        <v>44608</v>
      </c>
      <c r="E204" s="163">
        <v>44641</v>
      </c>
      <c r="F204" s="163">
        <v>44741</v>
      </c>
      <c r="G204" s="163">
        <v>44832</v>
      </c>
      <c r="H204" s="76">
        <v>44904</v>
      </c>
      <c r="I204" s="64"/>
      <c r="J204" s="64"/>
      <c r="K204" s="64"/>
      <c r="L204" s="64"/>
      <c r="M204" s="64"/>
      <c r="N204" s="64"/>
      <c r="O204" s="64"/>
      <c r="P204" s="155"/>
      <c r="Q204" s="155"/>
    </row>
    <row r="205" spans="1:17" s="9" customFormat="1" ht="15" customHeight="1" x14ac:dyDescent="0.15">
      <c r="A205" s="286" t="s">
        <v>144</v>
      </c>
      <c r="B205" s="287">
        <f>COUNT(D205:Q205)</f>
        <v>1</v>
      </c>
      <c r="C205" s="168" t="s">
        <v>126</v>
      </c>
      <c r="D205" s="162">
        <v>44812</v>
      </c>
      <c r="E205" s="162"/>
      <c r="F205" s="162"/>
      <c r="G205" s="162"/>
      <c r="H205" s="64"/>
      <c r="I205" s="64"/>
      <c r="J205" s="64"/>
      <c r="K205" s="64"/>
      <c r="L205" s="64"/>
      <c r="M205" s="64"/>
      <c r="N205" s="64"/>
      <c r="O205" s="64"/>
      <c r="P205" s="165"/>
      <c r="Q205" s="165"/>
    </row>
    <row r="206" spans="1:17" s="9" customFormat="1" ht="15" customHeight="1" x14ac:dyDescent="0.15">
      <c r="A206" s="286"/>
      <c r="B206" s="287"/>
      <c r="C206" s="168" t="s">
        <v>125</v>
      </c>
      <c r="D206" s="162">
        <v>44812</v>
      </c>
      <c r="E206" s="162"/>
      <c r="F206" s="162"/>
      <c r="G206" s="162"/>
      <c r="H206" s="64"/>
      <c r="I206" s="64"/>
      <c r="J206" s="64"/>
      <c r="K206" s="64"/>
      <c r="L206" s="64"/>
      <c r="M206" s="64"/>
      <c r="N206" s="64"/>
      <c r="O206" s="64"/>
      <c r="P206" s="165"/>
      <c r="Q206" s="165"/>
    </row>
    <row r="207" spans="1:17" s="9" customFormat="1" ht="15" customHeight="1" x14ac:dyDescent="0.15">
      <c r="A207" s="286"/>
      <c r="B207" s="287"/>
      <c r="C207" s="168" t="s">
        <v>128</v>
      </c>
      <c r="D207" s="162" t="s">
        <v>120</v>
      </c>
      <c r="E207" s="162"/>
      <c r="F207" s="162"/>
      <c r="G207" s="162"/>
      <c r="H207" s="64"/>
      <c r="I207" s="64"/>
      <c r="J207" s="64"/>
      <c r="K207" s="64"/>
      <c r="L207" s="64"/>
      <c r="M207" s="64"/>
      <c r="N207" s="64"/>
      <c r="O207" s="64"/>
      <c r="P207" s="165"/>
      <c r="Q207" s="165"/>
    </row>
    <row r="208" spans="1:17" s="9" customFormat="1" ht="15" customHeight="1" x14ac:dyDescent="0.15">
      <c r="A208" s="286"/>
      <c r="B208" s="287"/>
      <c r="C208" s="168" t="s">
        <v>127</v>
      </c>
      <c r="D208" s="162" t="s">
        <v>120</v>
      </c>
      <c r="E208" s="162"/>
      <c r="F208" s="162"/>
      <c r="G208" s="162"/>
      <c r="H208" s="64"/>
      <c r="I208" s="64"/>
      <c r="J208" s="64"/>
      <c r="K208" s="64"/>
      <c r="L208" s="64"/>
      <c r="M208" s="64"/>
      <c r="N208" s="64"/>
      <c r="O208" s="64"/>
      <c r="P208" s="165"/>
      <c r="Q208" s="165"/>
    </row>
    <row r="209" spans="1:17" s="9" customFormat="1" ht="15" customHeight="1" x14ac:dyDescent="0.15">
      <c r="A209" s="286"/>
      <c r="B209" s="287"/>
      <c r="C209" s="168" t="s">
        <v>129</v>
      </c>
      <c r="D209" s="162">
        <v>44777</v>
      </c>
      <c r="E209" s="162"/>
      <c r="F209" s="162"/>
      <c r="G209" s="162"/>
      <c r="H209" s="64"/>
      <c r="I209" s="64"/>
      <c r="J209" s="64"/>
      <c r="K209" s="64"/>
      <c r="L209" s="64"/>
      <c r="M209" s="64"/>
      <c r="N209" s="64"/>
      <c r="O209" s="64"/>
      <c r="P209" s="165"/>
      <c r="Q209" s="165"/>
    </row>
    <row r="210" spans="1:17" s="9" customFormat="1" ht="15" customHeight="1" x14ac:dyDescent="0.15">
      <c r="A210" s="286"/>
      <c r="B210" s="287"/>
      <c r="C210" s="168" t="s">
        <v>132</v>
      </c>
      <c r="D210" s="162">
        <v>44776</v>
      </c>
      <c r="E210" s="162"/>
      <c r="F210" s="162"/>
      <c r="G210" s="162"/>
      <c r="H210" s="64"/>
      <c r="I210" s="64"/>
      <c r="J210" s="64"/>
      <c r="K210" s="64"/>
      <c r="L210" s="64"/>
      <c r="M210" s="64"/>
      <c r="N210" s="64"/>
      <c r="O210" s="64"/>
      <c r="P210" s="165"/>
      <c r="Q210" s="165"/>
    </row>
    <row r="211" spans="1:17" s="9" customFormat="1" ht="15" customHeight="1" x14ac:dyDescent="0.15">
      <c r="A211" s="148" t="s">
        <v>36</v>
      </c>
      <c r="B211" s="152"/>
      <c r="C211" s="150"/>
      <c r="D211" s="169"/>
      <c r="E211" s="169"/>
      <c r="F211" s="169"/>
      <c r="G211" s="169"/>
      <c r="H211" s="169"/>
      <c r="I211" s="169"/>
      <c r="J211" s="169"/>
      <c r="K211" s="169"/>
      <c r="L211" s="169"/>
      <c r="M211" s="169"/>
      <c r="N211" s="169"/>
      <c r="O211" s="169"/>
      <c r="P211" s="169"/>
      <c r="Q211" s="169"/>
    </row>
    <row r="212" spans="1:17" ht="15" customHeight="1" x14ac:dyDescent="0.15">
      <c r="A212" s="301" t="s">
        <v>37</v>
      </c>
      <c r="B212" s="294">
        <f>COUNT(D212:Q212)</f>
        <v>2</v>
      </c>
      <c r="C212" s="168" t="s">
        <v>126</v>
      </c>
      <c r="D212" s="163">
        <v>44681</v>
      </c>
      <c r="E212" s="163">
        <v>44922</v>
      </c>
      <c r="F212" s="162"/>
      <c r="G212" s="162"/>
      <c r="H212" s="64"/>
      <c r="I212" s="64"/>
      <c r="J212" s="64"/>
      <c r="K212" s="64"/>
      <c r="L212" s="64"/>
      <c r="M212" s="64"/>
      <c r="N212" s="64"/>
      <c r="O212" s="64"/>
      <c r="P212" s="155"/>
      <c r="Q212" s="155"/>
    </row>
    <row r="213" spans="1:17" ht="15" customHeight="1" x14ac:dyDescent="0.15">
      <c r="A213" s="313"/>
      <c r="B213" s="296"/>
      <c r="C213" s="168" t="s">
        <v>125</v>
      </c>
      <c r="D213" s="163">
        <v>44672</v>
      </c>
      <c r="E213" s="163">
        <v>44917</v>
      </c>
      <c r="F213" s="162"/>
      <c r="G213" s="162"/>
      <c r="H213" s="64"/>
      <c r="I213" s="64"/>
      <c r="J213" s="64"/>
      <c r="K213" s="64"/>
      <c r="L213" s="64"/>
      <c r="M213" s="64"/>
      <c r="N213" s="64"/>
      <c r="O213" s="64"/>
      <c r="P213" s="155"/>
      <c r="Q213" s="155"/>
    </row>
    <row r="214" spans="1:17" ht="15" customHeight="1" x14ac:dyDescent="0.15">
      <c r="A214" s="313"/>
      <c r="B214" s="296"/>
      <c r="C214" s="168" t="s">
        <v>128</v>
      </c>
      <c r="D214" s="163" t="s">
        <v>120</v>
      </c>
      <c r="E214" s="163" t="s">
        <v>120</v>
      </c>
      <c r="F214" s="162"/>
      <c r="G214" s="162"/>
      <c r="H214" s="64"/>
      <c r="I214" s="64"/>
      <c r="J214" s="64"/>
      <c r="K214" s="64"/>
      <c r="L214" s="64"/>
      <c r="M214" s="64"/>
      <c r="N214" s="64"/>
      <c r="O214" s="64"/>
      <c r="P214" s="155"/>
      <c r="Q214" s="155"/>
    </row>
    <row r="215" spans="1:17" ht="15" customHeight="1" x14ac:dyDescent="0.15">
      <c r="A215" s="313"/>
      <c r="B215" s="296"/>
      <c r="C215" s="168" t="s">
        <v>127</v>
      </c>
      <c r="D215" s="163" t="s">
        <v>120</v>
      </c>
      <c r="E215" s="163" t="s">
        <v>120</v>
      </c>
      <c r="F215" s="162"/>
      <c r="G215" s="162"/>
      <c r="H215" s="64"/>
      <c r="I215" s="64"/>
      <c r="J215" s="64"/>
      <c r="K215" s="64"/>
      <c r="L215" s="64"/>
      <c r="M215" s="64"/>
      <c r="N215" s="64"/>
      <c r="O215" s="64"/>
      <c r="P215" s="155"/>
      <c r="Q215" s="155"/>
    </row>
    <row r="216" spans="1:17" ht="15" customHeight="1" x14ac:dyDescent="0.15">
      <c r="A216" s="313"/>
      <c r="B216" s="296"/>
      <c r="C216" s="168" t="s">
        <v>129</v>
      </c>
      <c r="D216" s="163" t="s">
        <v>120</v>
      </c>
      <c r="E216" s="163" t="s">
        <v>120</v>
      </c>
      <c r="F216" s="162"/>
      <c r="G216" s="162"/>
      <c r="H216" s="64"/>
      <c r="I216" s="64"/>
      <c r="J216" s="64"/>
      <c r="K216" s="64"/>
      <c r="L216" s="64"/>
      <c r="M216" s="64"/>
      <c r="N216" s="64"/>
      <c r="O216" s="64"/>
      <c r="P216" s="155"/>
      <c r="Q216" s="155"/>
    </row>
    <row r="217" spans="1:17" ht="15" customHeight="1" x14ac:dyDescent="0.15">
      <c r="A217" s="293"/>
      <c r="B217" s="297"/>
      <c r="C217" s="184" t="s">
        <v>132</v>
      </c>
      <c r="D217" s="163" t="s">
        <v>242</v>
      </c>
      <c r="E217" s="163" t="s">
        <v>242</v>
      </c>
      <c r="F217" s="162"/>
      <c r="G217" s="162"/>
      <c r="H217" s="64"/>
      <c r="I217" s="64"/>
      <c r="J217" s="64"/>
      <c r="K217" s="64"/>
      <c r="L217" s="64"/>
      <c r="M217" s="64"/>
      <c r="N217" s="64"/>
      <c r="O217" s="64"/>
      <c r="P217" s="155"/>
      <c r="Q217" s="155"/>
    </row>
    <row r="218" spans="1:17" ht="15" customHeight="1" x14ac:dyDescent="0.15">
      <c r="A218" s="305" t="s">
        <v>38</v>
      </c>
      <c r="B218" s="308">
        <f>COUNT(D218:Q218)</f>
        <v>4</v>
      </c>
      <c r="C218" s="184" t="s">
        <v>126</v>
      </c>
      <c r="D218" s="163">
        <v>44680</v>
      </c>
      <c r="E218" s="163">
        <v>44746</v>
      </c>
      <c r="F218" s="162">
        <v>44890</v>
      </c>
      <c r="G218" s="162">
        <v>44925</v>
      </c>
      <c r="H218" s="64"/>
      <c r="I218" s="64"/>
      <c r="J218" s="64"/>
      <c r="K218" s="64"/>
      <c r="L218" s="64"/>
      <c r="M218" s="64"/>
      <c r="N218" s="64"/>
      <c r="O218" s="64"/>
      <c r="P218" s="155"/>
      <c r="Q218" s="155"/>
    </row>
    <row r="219" spans="1:17" ht="15" customHeight="1" x14ac:dyDescent="0.15">
      <c r="A219" s="306"/>
      <c r="B219" s="309"/>
      <c r="C219" s="184" t="s">
        <v>125</v>
      </c>
      <c r="D219" s="163">
        <v>44672</v>
      </c>
      <c r="E219" s="163">
        <v>44742</v>
      </c>
      <c r="F219" s="162">
        <v>44887</v>
      </c>
      <c r="G219" s="162">
        <v>44924</v>
      </c>
      <c r="H219" s="64"/>
      <c r="I219" s="64"/>
      <c r="J219" s="64"/>
      <c r="K219" s="64"/>
      <c r="L219" s="64"/>
      <c r="M219" s="64"/>
      <c r="N219" s="64"/>
      <c r="O219" s="64"/>
      <c r="P219" s="155"/>
      <c r="Q219" s="155"/>
    </row>
    <row r="220" spans="1:17" ht="15" customHeight="1" x14ac:dyDescent="0.15">
      <c r="A220" s="306"/>
      <c r="B220" s="309"/>
      <c r="C220" s="184" t="s">
        <v>128</v>
      </c>
      <c r="D220" s="163" t="s">
        <v>242</v>
      </c>
      <c r="E220" s="163" t="s">
        <v>120</v>
      </c>
      <c r="F220" s="162" t="s">
        <v>242</v>
      </c>
      <c r="G220" s="162" t="s">
        <v>242</v>
      </c>
      <c r="H220" s="64"/>
      <c r="I220" s="64"/>
      <c r="J220" s="64"/>
      <c r="K220" s="64"/>
      <c r="L220" s="64"/>
      <c r="M220" s="64"/>
      <c r="N220" s="64"/>
      <c r="O220" s="64"/>
      <c r="P220" s="155"/>
      <c r="Q220" s="155"/>
    </row>
    <row r="221" spans="1:17" ht="15" customHeight="1" x14ac:dyDescent="0.15">
      <c r="A221" s="306"/>
      <c r="B221" s="309"/>
      <c r="C221" s="184" t="s">
        <v>127</v>
      </c>
      <c r="D221" s="183" t="s">
        <v>555</v>
      </c>
      <c r="E221" s="183" t="s">
        <v>556</v>
      </c>
      <c r="F221" s="162" t="s">
        <v>120</v>
      </c>
      <c r="G221" s="162" t="s">
        <v>120</v>
      </c>
      <c r="H221" s="64"/>
      <c r="I221" s="64"/>
      <c r="J221" s="64"/>
      <c r="K221" s="64"/>
      <c r="L221" s="64"/>
      <c r="M221" s="64"/>
      <c r="N221" s="64"/>
      <c r="O221" s="64"/>
      <c r="P221" s="155"/>
      <c r="Q221" s="155"/>
    </row>
    <row r="222" spans="1:17" ht="15" customHeight="1" x14ac:dyDescent="0.15">
      <c r="A222" s="307"/>
      <c r="B222" s="310"/>
      <c r="C222" s="184" t="s">
        <v>132</v>
      </c>
      <c r="D222" s="163">
        <v>44664</v>
      </c>
      <c r="E222" s="163" t="s">
        <v>242</v>
      </c>
      <c r="F222" s="162">
        <v>44865</v>
      </c>
      <c r="G222" s="162">
        <v>44910</v>
      </c>
      <c r="H222" s="64"/>
      <c r="I222" s="64"/>
      <c r="J222" s="64"/>
      <c r="K222" s="64"/>
      <c r="L222" s="64"/>
      <c r="M222" s="64"/>
      <c r="N222" s="64"/>
      <c r="O222" s="64"/>
      <c r="P222" s="155"/>
      <c r="Q222" s="155"/>
    </row>
    <row r="223" spans="1:17" s="9" customFormat="1" ht="15" customHeight="1" x14ac:dyDescent="0.15">
      <c r="A223" s="305" t="s">
        <v>39</v>
      </c>
      <c r="B223" s="308">
        <f>COUNT(D223:Q223)</f>
        <v>1</v>
      </c>
      <c r="C223" s="176" t="s">
        <v>126</v>
      </c>
      <c r="D223" s="64">
        <v>44896</v>
      </c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165"/>
      <c r="Q223" s="165"/>
    </row>
    <row r="224" spans="1:17" s="9" customFormat="1" ht="15" customHeight="1" x14ac:dyDescent="0.15">
      <c r="A224" s="306"/>
      <c r="B224" s="309"/>
      <c r="C224" s="176" t="s">
        <v>125</v>
      </c>
      <c r="D224" s="64">
        <v>44889</v>
      </c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165"/>
      <c r="Q224" s="165"/>
    </row>
    <row r="225" spans="1:17" s="9" customFormat="1" ht="15" customHeight="1" x14ac:dyDescent="0.15">
      <c r="A225" s="306"/>
      <c r="B225" s="309"/>
      <c r="C225" s="176" t="s">
        <v>128</v>
      </c>
      <c r="D225" s="64">
        <v>44861</v>
      </c>
      <c r="E225" s="158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165"/>
      <c r="Q225" s="165"/>
    </row>
    <row r="226" spans="1:17" s="9" customFormat="1" ht="15" customHeight="1" x14ac:dyDescent="0.15">
      <c r="A226" s="306"/>
      <c r="B226" s="309"/>
      <c r="C226" s="176" t="s">
        <v>127</v>
      </c>
      <c r="D226" s="162">
        <v>44862</v>
      </c>
      <c r="E226" s="158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165"/>
      <c r="Q226" s="165"/>
    </row>
    <row r="227" spans="1:17" s="9" customFormat="1" ht="15" customHeight="1" x14ac:dyDescent="0.15">
      <c r="A227" s="307"/>
      <c r="B227" s="310"/>
      <c r="C227" s="184" t="s">
        <v>132</v>
      </c>
      <c r="D227" s="162">
        <v>44860</v>
      </c>
      <c r="E227" s="158"/>
      <c r="F227" s="162"/>
      <c r="G227" s="162"/>
      <c r="H227" s="64"/>
      <c r="I227" s="64"/>
      <c r="J227" s="64"/>
      <c r="K227" s="64"/>
      <c r="L227" s="64"/>
      <c r="M227" s="64"/>
      <c r="N227" s="64"/>
      <c r="O227" s="64"/>
      <c r="P227" s="165"/>
      <c r="Q227" s="165"/>
    </row>
    <row r="228" spans="1:17" ht="15" customHeight="1" x14ac:dyDescent="0.15">
      <c r="A228" s="305" t="s">
        <v>40</v>
      </c>
      <c r="B228" s="308">
        <f>COUNT(D228:Q228)</f>
        <v>4</v>
      </c>
      <c r="C228" s="184" t="s">
        <v>126</v>
      </c>
      <c r="D228" s="162">
        <v>44655</v>
      </c>
      <c r="E228" s="163">
        <v>44749</v>
      </c>
      <c r="F228" s="163">
        <v>44860</v>
      </c>
      <c r="G228" s="163">
        <v>44924</v>
      </c>
      <c r="H228" s="64"/>
      <c r="I228" s="64"/>
      <c r="J228" s="64"/>
      <c r="K228" s="64"/>
      <c r="L228" s="64"/>
      <c r="M228" s="64"/>
      <c r="N228" s="64"/>
      <c r="O228" s="64"/>
      <c r="P228" s="155"/>
      <c r="Q228" s="155"/>
    </row>
    <row r="229" spans="1:17" ht="15" customHeight="1" x14ac:dyDescent="0.15">
      <c r="A229" s="306"/>
      <c r="B229" s="309"/>
      <c r="C229" s="184" t="s">
        <v>125</v>
      </c>
      <c r="D229" s="162">
        <v>44643</v>
      </c>
      <c r="E229" s="163">
        <v>44746</v>
      </c>
      <c r="F229" s="163">
        <v>44854</v>
      </c>
      <c r="G229" s="163">
        <v>44918</v>
      </c>
      <c r="H229" s="164"/>
      <c r="I229" s="164"/>
      <c r="J229" s="162"/>
      <c r="K229" s="64"/>
      <c r="L229" s="64"/>
      <c r="M229" s="64"/>
      <c r="N229" s="64"/>
      <c r="O229" s="64"/>
      <c r="P229" s="155"/>
      <c r="Q229" s="155"/>
    </row>
    <row r="230" spans="1:17" ht="15" customHeight="1" x14ac:dyDescent="0.15">
      <c r="A230" s="306"/>
      <c r="B230" s="309"/>
      <c r="C230" s="184" t="s">
        <v>128</v>
      </c>
      <c r="D230" s="162">
        <v>44625</v>
      </c>
      <c r="E230" s="163">
        <v>44742</v>
      </c>
      <c r="F230" s="163">
        <v>44853</v>
      </c>
      <c r="G230" s="163">
        <v>44917</v>
      </c>
      <c r="H230" s="164"/>
      <c r="I230" s="162"/>
      <c r="J230" s="162"/>
      <c r="K230" s="64"/>
      <c r="L230" s="64"/>
      <c r="M230" s="64"/>
      <c r="N230" s="64"/>
      <c r="O230" s="64"/>
      <c r="P230" s="155"/>
      <c r="Q230" s="155"/>
    </row>
    <row r="231" spans="1:17" ht="15" customHeight="1" x14ac:dyDescent="0.15">
      <c r="A231" s="306"/>
      <c r="B231" s="309"/>
      <c r="C231" s="184" t="s">
        <v>127</v>
      </c>
      <c r="D231" s="162" t="s">
        <v>120</v>
      </c>
      <c r="E231" s="163" t="s">
        <v>120</v>
      </c>
      <c r="F231" s="163" t="s">
        <v>120</v>
      </c>
      <c r="G231" s="163" t="s">
        <v>120</v>
      </c>
      <c r="H231" s="164"/>
      <c r="I231" s="177"/>
      <c r="J231" s="172"/>
      <c r="K231" s="64"/>
      <c r="L231" s="64"/>
      <c r="M231" s="64"/>
      <c r="N231" s="64"/>
      <c r="O231" s="64"/>
      <c r="P231" s="155"/>
      <c r="Q231" s="155"/>
    </row>
    <row r="232" spans="1:17" ht="15" customHeight="1" x14ac:dyDescent="0.15">
      <c r="A232" s="307"/>
      <c r="B232" s="310"/>
      <c r="C232" s="184" t="s">
        <v>132</v>
      </c>
      <c r="D232" s="162">
        <v>44625</v>
      </c>
      <c r="E232" s="163">
        <v>44742</v>
      </c>
      <c r="F232" s="163">
        <v>44853</v>
      </c>
      <c r="G232" s="163">
        <v>44917</v>
      </c>
      <c r="H232" s="164"/>
      <c r="I232" s="177"/>
      <c r="J232" s="172"/>
      <c r="K232" s="64"/>
      <c r="L232" s="64"/>
      <c r="M232" s="64"/>
      <c r="N232" s="64"/>
      <c r="O232" s="64"/>
      <c r="P232" s="155"/>
      <c r="Q232" s="155"/>
    </row>
    <row r="233" spans="1:17" ht="15" customHeight="1" x14ac:dyDescent="0.15">
      <c r="A233" s="311" t="s">
        <v>204</v>
      </c>
      <c r="B233" s="312">
        <f>COUNT(D233:Q233)</f>
        <v>4</v>
      </c>
      <c r="C233" s="184" t="s">
        <v>126</v>
      </c>
      <c r="D233" s="163">
        <v>44655</v>
      </c>
      <c r="E233" s="163">
        <v>44770</v>
      </c>
      <c r="F233" s="163">
        <v>44874</v>
      </c>
      <c r="G233" s="163">
        <v>44908</v>
      </c>
      <c r="H233" s="64"/>
      <c r="I233" s="64"/>
      <c r="J233" s="64"/>
      <c r="K233" s="64"/>
      <c r="L233" s="64"/>
      <c r="M233" s="64"/>
      <c r="N233" s="64"/>
      <c r="O233" s="64"/>
      <c r="P233" s="155"/>
      <c r="Q233" s="155"/>
    </row>
    <row r="234" spans="1:17" ht="15" customHeight="1" x14ac:dyDescent="0.15">
      <c r="A234" s="311"/>
      <c r="B234" s="312"/>
      <c r="C234" s="184" t="s">
        <v>125</v>
      </c>
      <c r="D234" s="163">
        <v>44651</v>
      </c>
      <c r="E234" s="163" t="s">
        <v>120</v>
      </c>
      <c r="F234" s="163" t="s">
        <v>120</v>
      </c>
      <c r="G234" s="163" t="s">
        <v>120</v>
      </c>
      <c r="H234" s="84"/>
      <c r="I234" s="64"/>
      <c r="J234" s="64"/>
      <c r="K234" s="64"/>
      <c r="L234" s="64"/>
      <c r="M234" s="64"/>
      <c r="N234" s="64"/>
      <c r="O234" s="64"/>
      <c r="P234" s="155"/>
      <c r="Q234" s="155"/>
    </row>
    <row r="235" spans="1:17" ht="15" customHeight="1" x14ac:dyDescent="0.15">
      <c r="A235" s="311"/>
      <c r="B235" s="312"/>
      <c r="C235" s="184" t="s">
        <v>128</v>
      </c>
      <c r="D235" s="163" t="s">
        <v>120</v>
      </c>
      <c r="E235" s="163" t="s">
        <v>120</v>
      </c>
      <c r="F235" s="163" t="s">
        <v>120</v>
      </c>
      <c r="G235" s="163" t="s">
        <v>120</v>
      </c>
      <c r="H235" s="64"/>
      <c r="I235" s="84"/>
      <c r="J235" s="64"/>
      <c r="K235" s="64"/>
      <c r="L235" s="64"/>
      <c r="M235" s="64"/>
      <c r="N235" s="64"/>
      <c r="O235" s="64"/>
      <c r="P235" s="155"/>
      <c r="Q235" s="155"/>
    </row>
    <row r="236" spans="1:17" ht="15" customHeight="1" x14ac:dyDescent="0.15">
      <c r="A236" s="311"/>
      <c r="B236" s="312"/>
      <c r="C236" s="184" t="s">
        <v>127</v>
      </c>
      <c r="D236" s="163" t="s">
        <v>120</v>
      </c>
      <c r="E236" s="163" t="s">
        <v>120</v>
      </c>
      <c r="F236" s="163" t="s">
        <v>120</v>
      </c>
      <c r="G236" s="163" t="s">
        <v>120</v>
      </c>
      <c r="H236" s="84"/>
      <c r="I236" s="84"/>
      <c r="J236" s="64"/>
      <c r="K236" s="64"/>
      <c r="L236" s="64"/>
      <c r="M236" s="64"/>
      <c r="N236" s="64"/>
      <c r="O236" s="64"/>
      <c r="P236" s="155"/>
      <c r="Q236" s="155"/>
    </row>
    <row r="237" spans="1:17" ht="15" customHeight="1" x14ac:dyDescent="0.15">
      <c r="A237" s="311"/>
      <c r="B237" s="312"/>
      <c r="C237" s="184" t="s">
        <v>132</v>
      </c>
      <c r="D237" s="163">
        <v>44631</v>
      </c>
      <c r="E237" s="163" t="s">
        <v>242</v>
      </c>
      <c r="F237" s="163" t="s">
        <v>242</v>
      </c>
      <c r="G237" s="163" t="s">
        <v>242</v>
      </c>
      <c r="H237" s="84"/>
      <c r="I237" s="84"/>
      <c r="J237" s="64"/>
      <c r="K237" s="64"/>
      <c r="L237" s="64"/>
      <c r="M237" s="64"/>
      <c r="N237" s="64"/>
      <c r="O237" s="64"/>
      <c r="P237" s="155"/>
      <c r="Q237" s="155"/>
    </row>
    <row r="238" spans="1:17" ht="15" customHeight="1" x14ac:dyDescent="0.15">
      <c r="A238" s="311" t="s">
        <v>41</v>
      </c>
      <c r="B238" s="312">
        <f>COUNT(D238:Q238)</f>
        <v>2</v>
      </c>
      <c r="C238" s="184" t="s">
        <v>126</v>
      </c>
      <c r="D238" s="163">
        <v>44761</v>
      </c>
      <c r="E238" s="163">
        <v>44914</v>
      </c>
      <c r="F238" s="162"/>
      <c r="G238" s="162"/>
      <c r="H238" s="64"/>
      <c r="I238" s="64"/>
      <c r="J238" s="64"/>
      <c r="K238" s="64"/>
      <c r="L238" s="64"/>
      <c r="M238" s="64"/>
      <c r="N238" s="64"/>
      <c r="O238" s="64"/>
      <c r="P238" s="155"/>
      <c r="Q238" s="155"/>
    </row>
    <row r="239" spans="1:17" ht="15" customHeight="1" x14ac:dyDescent="0.15">
      <c r="A239" s="314"/>
      <c r="B239" s="315"/>
      <c r="C239" s="184" t="s">
        <v>125</v>
      </c>
      <c r="D239" s="163">
        <v>44757</v>
      </c>
      <c r="E239" s="163">
        <v>44910</v>
      </c>
      <c r="F239" s="162"/>
      <c r="G239" s="162"/>
      <c r="H239" s="64"/>
      <c r="I239" s="64"/>
      <c r="J239" s="64"/>
      <c r="K239" s="64"/>
      <c r="L239" s="64"/>
      <c r="M239" s="64"/>
      <c r="N239" s="64"/>
      <c r="O239" s="64"/>
      <c r="P239" s="155"/>
      <c r="Q239" s="155"/>
    </row>
    <row r="240" spans="1:17" ht="15" customHeight="1" x14ac:dyDescent="0.15">
      <c r="A240" s="314"/>
      <c r="B240" s="315"/>
      <c r="C240" s="184" t="s">
        <v>128</v>
      </c>
      <c r="D240" s="163" t="s">
        <v>120</v>
      </c>
      <c r="E240" s="163" t="s">
        <v>120</v>
      </c>
      <c r="F240" s="162"/>
      <c r="G240" s="162"/>
      <c r="H240" s="64"/>
      <c r="I240" s="64"/>
      <c r="J240" s="64"/>
      <c r="K240" s="64"/>
      <c r="L240" s="64"/>
      <c r="M240" s="64"/>
      <c r="N240" s="64"/>
      <c r="O240" s="64"/>
      <c r="P240" s="155"/>
      <c r="Q240" s="155"/>
    </row>
    <row r="241" spans="1:17" ht="15" customHeight="1" x14ac:dyDescent="0.15">
      <c r="A241" s="314"/>
      <c r="B241" s="315"/>
      <c r="C241" s="184" t="s">
        <v>127</v>
      </c>
      <c r="D241" s="78" t="s">
        <v>120</v>
      </c>
      <c r="E241" s="78" t="s">
        <v>120</v>
      </c>
      <c r="F241" s="162"/>
      <c r="G241" s="162"/>
      <c r="H241" s="64"/>
      <c r="I241" s="64"/>
      <c r="J241" s="64"/>
      <c r="K241" s="64"/>
      <c r="L241" s="64"/>
      <c r="M241" s="64"/>
      <c r="N241" s="64"/>
      <c r="O241" s="64"/>
      <c r="P241" s="155"/>
      <c r="Q241" s="155"/>
    </row>
    <row r="242" spans="1:17" ht="15" customHeight="1" x14ac:dyDescent="0.15">
      <c r="A242" s="314"/>
      <c r="B242" s="315"/>
      <c r="C242" s="184" t="s">
        <v>129</v>
      </c>
      <c r="D242" s="78" t="s">
        <v>120</v>
      </c>
      <c r="E242" s="78" t="s">
        <v>120</v>
      </c>
      <c r="F242" s="162"/>
      <c r="G242" s="162"/>
      <c r="H242" s="64"/>
      <c r="I242" s="64"/>
      <c r="J242" s="64"/>
      <c r="K242" s="64"/>
      <c r="L242" s="64"/>
      <c r="M242" s="64"/>
      <c r="N242" s="64"/>
      <c r="O242" s="64"/>
      <c r="P242" s="155"/>
      <c r="Q242" s="155"/>
    </row>
    <row r="243" spans="1:17" ht="15" customHeight="1" x14ac:dyDescent="0.15">
      <c r="A243" s="314"/>
      <c r="B243" s="315"/>
      <c r="C243" s="184" t="s">
        <v>136</v>
      </c>
      <c r="D243" s="78" t="s">
        <v>242</v>
      </c>
      <c r="E243" s="78" t="s">
        <v>242</v>
      </c>
      <c r="F243" s="162"/>
      <c r="G243" s="162"/>
      <c r="H243" s="64"/>
      <c r="I243" s="64"/>
      <c r="J243" s="64"/>
      <c r="K243" s="64"/>
      <c r="L243" s="64"/>
      <c r="M243" s="64"/>
      <c r="N243" s="64"/>
      <c r="O243" s="64"/>
      <c r="P243" s="155"/>
      <c r="Q243" s="155"/>
    </row>
    <row r="244" spans="1:17" s="9" customFormat="1" ht="15" customHeight="1" x14ac:dyDescent="0.15">
      <c r="A244" s="311" t="s">
        <v>42</v>
      </c>
      <c r="B244" s="312">
        <f>COUNT(D244:Q244)</f>
        <v>7</v>
      </c>
      <c r="C244" s="176" t="s">
        <v>126</v>
      </c>
      <c r="D244" s="76">
        <v>44592</v>
      </c>
      <c r="E244" s="64">
        <v>44621</v>
      </c>
      <c r="F244" s="76">
        <v>44671</v>
      </c>
      <c r="G244" s="64">
        <v>44762</v>
      </c>
      <c r="H244" s="76">
        <v>44805</v>
      </c>
      <c r="I244" s="64">
        <v>44839</v>
      </c>
      <c r="J244" s="64">
        <v>44901</v>
      </c>
      <c r="K244" s="64"/>
      <c r="L244" s="64"/>
      <c r="M244" s="64"/>
      <c r="N244" s="64"/>
      <c r="O244" s="64"/>
      <c r="P244" s="165"/>
      <c r="Q244" s="165"/>
    </row>
    <row r="245" spans="1:17" s="9" customFormat="1" ht="15" customHeight="1" x14ac:dyDescent="0.15">
      <c r="A245" s="311"/>
      <c r="B245" s="312"/>
      <c r="C245" s="176" t="s">
        <v>125</v>
      </c>
      <c r="D245" s="163">
        <v>44588</v>
      </c>
      <c r="E245" s="162">
        <v>44616</v>
      </c>
      <c r="F245" s="163">
        <v>44665</v>
      </c>
      <c r="G245" s="162">
        <v>44756</v>
      </c>
      <c r="H245" s="163">
        <v>44802</v>
      </c>
      <c r="I245" s="164">
        <v>44833</v>
      </c>
      <c r="J245" s="164">
        <v>44894</v>
      </c>
      <c r="K245" s="64"/>
      <c r="L245" s="64"/>
      <c r="M245" s="64"/>
      <c r="N245" s="64"/>
      <c r="O245" s="64"/>
      <c r="P245" s="165"/>
      <c r="Q245" s="165"/>
    </row>
    <row r="246" spans="1:17" s="9" customFormat="1" ht="15" customHeight="1" x14ac:dyDescent="0.15">
      <c r="A246" s="311"/>
      <c r="B246" s="312"/>
      <c r="C246" s="176" t="s">
        <v>128</v>
      </c>
      <c r="D246" s="163" t="s">
        <v>242</v>
      </c>
      <c r="E246" s="162" t="s">
        <v>242</v>
      </c>
      <c r="F246" s="76" t="s">
        <v>242</v>
      </c>
      <c r="G246" s="162" t="s">
        <v>242</v>
      </c>
      <c r="H246" s="76" t="s">
        <v>242</v>
      </c>
      <c r="I246" s="162" t="s">
        <v>242</v>
      </c>
      <c r="J246" s="162" t="s">
        <v>242</v>
      </c>
      <c r="K246" s="64"/>
      <c r="L246" s="64"/>
      <c r="M246" s="64"/>
      <c r="N246" s="64"/>
      <c r="O246" s="64"/>
      <c r="P246" s="165"/>
      <c r="Q246" s="165"/>
    </row>
    <row r="247" spans="1:17" s="9" customFormat="1" ht="15" customHeight="1" x14ac:dyDescent="0.15">
      <c r="A247" s="311"/>
      <c r="B247" s="312"/>
      <c r="C247" s="176" t="s">
        <v>127</v>
      </c>
      <c r="D247" s="163" t="s">
        <v>242</v>
      </c>
      <c r="E247" s="162" t="s">
        <v>242</v>
      </c>
      <c r="F247" s="76" t="s">
        <v>242</v>
      </c>
      <c r="G247" s="162" t="s">
        <v>242</v>
      </c>
      <c r="H247" s="76" t="s">
        <v>242</v>
      </c>
      <c r="I247" s="162" t="s">
        <v>242</v>
      </c>
      <c r="J247" s="162" t="s">
        <v>242</v>
      </c>
      <c r="K247" s="64"/>
      <c r="L247" s="64"/>
      <c r="M247" s="64"/>
      <c r="N247" s="64"/>
      <c r="O247" s="64"/>
      <c r="P247" s="165"/>
      <c r="Q247" s="165"/>
    </row>
    <row r="248" spans="1:17" s="9" customFormat="1" ht="15" customHeight="1" x14ac:dyDescent="0.15">
      <c r="A248" s="311"/>
      <c r="B248" s="312"/>
      <c r="C248" s="176" t="s">
        <v>129</v>
      </c>
      <c r="D248" s="163" t="s">
        <v>242</v>
      </c>
      <c r="E248" s="162" t="s">
        <v>242</v>
      </c>
      <c r="F248" s="76" t="s">
        <v>242</v>
      </c>
      <c r="G248" s="162" t="s">
        <v>242</v>
      </c>
      <c r="H248" s="76" t="s">
        <v>242</v>
      </c>
      <c r="I248" s="162" t="s">
        <v>242</v>
      </c>
      <c r="J248" s="162" t="s">
        <v>242</v>
      </c>
      <c r="K248" s="64"/>
      <c r="L248" s="64"/>
      <c r="M248" s="64"/>
      <c r="N248" s="64"/>
      <c r="O248" s="64"/>
      <c r="P248" s="165"/>
      <c r="Q248" s="165"/>
    </row>
    <row r="249" spans="1:17" s="9" customFormat="1" ht="15" customHeight="1" x14ac:dyDescent="0.15">
      <c r="A249" s="311"/>
      <c r="B249" s="312"/>
      <c r="C249" s="176" t="s">
        <v>132</v>
      </c>
      <c r="D249" s="163">
        <v>44551</v>
      </c>
      <c r="E249" s="162">
        <v>44602</v>
      </c>
      <c r="F249" s="76">
        <v>44656</v>
      </c>
      <c r="G249" s="162">
        <v>44742</v>
      </c>
      <c r="H249" s="76">
        <v>44795</v>
      </c>
      <c r="I249" s="164">
        <v>44811</v>
      </c>
      <c r="J249" s="164">
        <v>44875</v>
      </c>
      <c r="K249" s="64"/>
      <c r="L249" s="64"/>
      <c r="M249" s="64"/>
      <c r="N249" s="64"/>
      <c r="O249" s="64"/>
      <c r="P249" s="165"/>
      <c r="Q249" s="165"/>
    </row>
    <row r="250" spans="1:17" s="9" customFormat="1" ht="15" customHeight="1" x14ac:dyDescent="0.15">
      <c r="A250" s="148" t="s">
        <v>43</v>
      </c>
      <c r="B250" s="152"/>
      <c r="C250" s="150"/>
      <c r="D250" s="169"/>
      <c r="E250" s="169"/>
      <c r="F250" s="169"/>
      <c r="G250" s="169"/>
      <c r="H250" s="169"/>
      <c r="I250" s="169"/>
      <c r="J250" s="169"/>
      <c r="K250" s="169"/>
      <c r="L250" s="169"/>
      <c r="M250" s="169"/>
      <c r="N250" s="169"/>
      <c r="O250" s="169"/>
      <c r="P250" s="169"/>
      <c r="Q250" s="169"/>
    </row>
    <row r="251" spans="1:17" s="9" customFormat="1" ht="15" customHeight="1" x14ac:dyDescent="0.15">
      <c r="A251" s="286" t="s">
        <v>44</v>
      </c>
      <c r="B251" s="287">
        <f>COUNT(D251:Q251)</f>
        <v>4</v>
      </c>
      <c r="C251" s="176" t="s">
        <v>126</v>
      </c>
      <c r="D251" s="79">
        <v>44651</v>
      </c>
      <c r="E251" s="79">
        <v>44680</v>
      </c>
      <c r="F251" s="79">
        <v>44742</v>
      </c>
      <c r="G251" s="79">
        <v>44827</v>
      </c>
      <c r="H251" s="79"/>
      <c r="I251" s="79"/>
      <c r="J251" s="79"/>
      <c r="K251" s="79"/>
      <c r="L251" s="79"/>
      <c r="M251" s="79"/>
      <c r="N251" s="79"/>
      <c r="O251" s="79"/>
      <c r="P251" s="79"/>
      <c r="Q251" s="64"/>
    </row>
    <row r="252" spans="1:17" s="9" customFormat="1" ht="15" customHeight="1" x14ac:dyDescent="0.15">
      <c r="A252" s="288"/>
      <c r="B252" s="287"/>
      <c r="C252" s="176" t="s">
        <v>125</v>
      </c>
      <c r="D252" s="158">
        <v>44650</v>
      </c>
      <c r="E252" s="79">
        <v>44680</v>
      </c>
      <c r="F252" s="79">
        <v>44742</v>
      </c>
      <c r="G252" s="64">
        <v>44826</v>
      </c>
      <c r="H252" s="79"/>
      <c r="I252" s="79"/>
      <c r="J252" s="79"/>
      <c r="K252" s="79"/>
      <c r="L252" s="79"/>
      <c r="M252" s="79"/>
      <c r="N252" s="79"/>
      <c r="O252" s="79"/>
      <c r="P252" s="79"/>
      <c r="Q252" s="64"/>
    </row>
    <row r="253" spans="1:17" s="9" customFormat="1" ht="15" customHeight="1" x14ac:dyDescent="0.15">
      <c r="A253" s="288"/>
      <c r="B253" s="287"/>
      <c r="C253" s="176" t="s">
        <v>128</v>
      </c>
      <c r="D253" s="64">
        <v>44650</v>
      </c>
      <c r="E253" s="64">
        <v>44680</v>
      </c>
      <c r="F253" s="64">
        <v>44742</v>
      </c>
      <c r="G253" s="64">
        <v>44826</v>
      </c>
      <c r="H253" s="79"/>
      <c r="I253" s="79"/>
      <c r="J253" s="79"/>
      <c r="K253" s="79"/>
      <c r="L253" s="79"/>
      <c r="M253" s="79"/>
      <c r="N253" s="79"/>
      <c r="O253" s="79"/>
      <c r="P253" s="79"/>
      <c r="Q253" s="64"/>
    </row>
    <row r="254" spans="1:17" s="9" customFormat="1" ht="15" customHeight="1" x14ac:dyDescent="0.15">
      <c r="A254" s="288"/>
      <c r="B254" s="287"/>
      <c r="C254" s="176" t="s">
        <v>127</v>
      </c>
      <c r="D254" s="158">
        <v>44623</v>
      </c>
      <c r="E254" s="86">
        <v>44665</v>
      </c>
      <c r="F254" s="82">
        <v>44714</v>
      </c>
      <c r="G254" s="79">
        <v>44810</v>
      </c>
      <c r="H254" s="79"/>
      <c r="I254" s="79"/>
      <c r="J254" s="79"/>
      <c r="K254" s="79"/>
      <c r="L254" s="79"/>
      <c r="M254" s="79"/>
      <c r="N254" s="79"/>
      <c r="O254" s="79"/>
      <c r="P254" s="79"/>
      <c r="Q254" s="64"/>
    </row>
    <row r="255" spans="1:17" s="9" customFormat="1" ht="15" customHeight="1" x14ac:dyDescent="0.15">
      <c r="A255" s="288"/>
      <c r="B255" s="287"/>
      <c r="C255" s="184" t="s">
        <v>132</v>
      </c>
      <c r="D255" s="158">
        <v>44620</v>
      </c>
      <c r="E255" s="162">
        <v>44669</v>
      </c>
      <c r="F255" s="158">
        <v>44718</v>
      </c>
      <c r="G255" s="158">
        <v>44810</v>
      </c>
      <c r="H255" s="79"/>
      <c r="I255" s="79"/>
      <c r="J255" s="79"/>
      <c r="K255" s="79"/>
      <c r="L255" s="79"/>
      <c r="M255" s="79"/>
      <c r="N255" s="79"/>
      <c r="O255" s="79"/>
      <c r="P255" s="79"/>
      <c r="Q255" s="64"/>
    </row>
    <row r="256" spans="1:17" s="9" customFormat="1" ht="15" customHeight="1" x14ac:dyDescent="0.15">
      <c r="A256" s="286" t="s">
        <v>732</v>
      </c>
      <c r="B256" s="287">
        <f>COUNT(D256:Q256)</f>
        <v>1</v>
      </c>
      <c r="C256" s="184" t="s">
        <v>126</v>
      </c>
      <c r="D256" s="78">
        <v>44769</v>
      </c>
      <c r="E256" s="158"/>
      <c r="F256" s="158"/>
      <c r="G256" s="158"/>
      <c r="H256" s="79"/>
      <c r="I256" s="79"/>
      <c r="J256" s="79"/>
      <c r="K256" s="79"/>
      <c r="L256" s="79"/>
      <c r="M256" s="79"/>
      <c r="N256" s="79"/>
      <c r="O256" s="79"/>
      <c r="P256" s="79"/>
      <c r="Q256" s="64"/>
    </row>
    <row r="257" spans="1:17" s="9" customFormat="1" ht="15" customHeight="1" x14ac:dyDescent="0.15">
      <c r="A257" s="288"/>
      <c r="B257" s="287"/>
      <c r="C257" s="176" t="s">
        <v>125</v>
      </c>
      <c r="D257" s="78">
        <v>44768</v>
      </c>
      <c r="E257" s="79"/>
      <c r="F257" s="158"/>
      <c r="G257" s="79"/>
      <c r="H257" s="79"/>
      <c r="I257" s="79"/>
      <c r="J257" s="79"/>
      <c r="K257" s="79"/>
      <c r="L257" s="79"/>
      <c r="M257" s="79"/>
      <c r="N257" s="79"/>
      <c r="O257" s="79"/>
      <c r="P257" s="79"/>
      <c r="Q257" s="64"/>
    </row>
    <row r="258" spans="1:17" s="9" customFormat="1" ht="15" customHeight="1" x14ac:dyDescent="0.15">
      <c r="A258" s="288"/>
      <c r="B258" s="287"/>
      <c r="C258" s="176" t="s">
        <v>128</v>
      </c>
      <c r="D258" s="163" t="s">
        <v>120</v>
      </c>
      <c r="E258" s="158"/>
      <c r="F258" s="158"/>
      <c r="G258" s="79"/>
      <c r="H258" s="79"/>
      <c r="I258" s="79"/>
      <c r="J258" s="79"/>
      <c r="K258" s="79"/>
      <c r="L258" s="79"/>
      <c r="M258" s="79"/>
      <c r="N258" s="79"/>
      <c r="O258" s="79"/>
      <c r="P258" s="79"/>
      <c r="Q258" s="64"/>
    </row>
    <row r="259" spans="1:17" s="9" customFormat="1" ht="15" customHeight="1" x14ac:dyDescent="0.15">
      <c r="A259" s="288"/>
      <c r="B259" s="287"/>
      <c r="C259" s="176" t="s">
        <v>127</v>
      </c>
      <c r="D259" s="163">
        <v>44760</v>
      </c>
      <c r="E259" s="79"/>
      <c r="F259" s="79"/>
      <c r="G259" s="79"/>
      <c r="H259" s="79"/>
      <c r="I259" s="79"/>
      <c r="J259" s="79"/>
      <c r="K259" s="79"/>
      <c r="L259" s="79"/>
      <c r="M259" s="79"/>
      <c r="N259" s="79"/>
      <c r="O259" s="79"/>
      <c r="P259" s="79"/>
      <c r="Q259" s="64"/>
    </row>
    <row r="260" spans="1:17" s="9" customFormat="1" ht="15" customHeight="1" x14ac:dyDescent="0.15">
      <c r="A260" s="288"/>
      <c r="B260" s="287"/>
      <c r="C260" s="153" t="s">
        <v>132</v>
      </c>
      <c r="D260" s="163">
        <v>44760</v>
      </c>
      <c r="E260" s="79"/>
      <c r="F260" s="79"/>
      <c r="G260" s="161"/>
      <c r="H260" s="79"/>
      <c r="I260" s="79"/>
      <c r="J260" s="79"/>
      <c r="K260" s="79"/>
      <c r="L260" s="79"/>
      <c r="M260" s="79"/>
      <c r="N260" s="79"/>
      <c r="O260" s="79"/>
      <c r="P260" s="79"/>
      <c r="Q260" s="64"/>
    </row>
    <row r="261" spans="1:17" ht="15" customHeight="1" x14ac:dyDescent="0.15">
      <c r="A261" s="286" t="s">
        <v>45</v>
      </c>
      <c r="B261" s="287">
        <f>COUNT(D261:Q261)</f>
        <v>6</v>
      </c>
      <c r="C261" s="176" t="s">
        <v>126</v>
      </c>
      <c r="D261" s="80">
        <v>44677</v>
      </c>
      <c r="E261" s="80">
        <v>44718</v>
      </c>
      <c r="F261" s="80">
        <v>44783</v>
      </c>
      <c r="G261" s="80">
        <v>44846</v>
      </c>
      <c r="H261" s="80">
        <v>44867</v>
      </c>
      <c r="I261" s="80">
        <v>44900</v>
      </c>
      <c r="J261" s="79"/>
      <c r="K261" s="79"/>
      <c r="L261" s="79"/>
      <c r="M261" s="79"/>
      <c r="N261" s="79"/>
      <c r="O261" s="79"/>
      <c r="P261" s="79"/>
      <c r="Q261" s="64"/>
    </row>
    <row r="262" spans="1:17" ht="15" customHeight="1" x14ac:dyDescent="0.15">
      <c r="A262" s="288"/>
      <c r="B262" s="287"/>
      <c r="C262" s="176" t="s">
        <v>125</v>
      </c>
      <c r="D262" s="80">
        <v>44673</v>
      </c>
      <c r="E262" s="80">
        <v>44708</v>
      </c>
      <c r="F262" s="80">
        <v>44777</v>
      </c>
      <c r="G262" s="80">
        <v>44841</v>
      </c>
      <c r="H262" s="80">
        <v>44862</v>
      </c>
      <c r="I262" s="80">
        <v>44894</v>
      </c>
      <c r="J262" s="79"/>
      <c r="K262" s="79"/>
      <c r="L262" s="79"/>
      <c r="M262" s="79"/>
      <c r="N262" s="79"/>
      <c r="O262" s="79"/>
      <c r="P262" s="79"/>
      <c r="Q262" s="64"/>
    </row>
    <row r="263" spans="1:17" ht="15" customHeight="1" x14ac:dyDescent="0.15">
      <c r="A263" s="288"/>
      <c r="B263" s="287"/>
      <c r="C263" s="176" t="s">
        <v>128</v>
      </c>
      <c r="D263" s="80" t="s">
        <v>120</v>
      </c>
      <c r="E263" s="80" t="s">
        <v>120</v>
      </c>
      <c r="F263" s="80" t="s">
        <v>120</v>
      </c>
      <c r="G263" s="80" t="s">
        <v>120</v>
      </c>
      <c r="H263" s="80" t="s">
        <v>120</v>
      </c>
      <c r="I263" s="80" t="s">
        <v>120</v>
      </c>
      <c r="J263" s="79"/>
      <c r="K263" s="79"/>
      <c r="L263" s="79"/>
      <c r="M263" s="79"/>
      <c r="N263" s="79"/>
      <c r="O263" s="79"/>
      <c r="P263" s="79"/>
      <c r="Q263" s="64"/>
    </row>
    <row r="264" spans="1:17" ht="15" customHeight="1" x14ac:dyDescent="0.15">
      <c r="A264" s="288"/>
      <c r="B264" s="287"/>
      <c r="C264" s="184" t="s">
        <v>127</v>
      </c>
      <c r="D264" s="163">
        <v>44666</v>
      </c>
      <c r="E264" s="163">
        <v>44700</v>
      </c>
      <c r="F264" s="163" t="s">
        <v>120</v>
      </c>
      <c r="G264" s="163">
        <v>44837</v>
      </c>
      <c r="H264" s="163">
        <v>44858</v>
      </c>
      <c r="I264" s="163">
        <v>44887</v>
      </c>
      <c r="J264" s="79"/>
      <c r="K264" s="79"/>
      <c r="L264" s="79"/>
      <c r="M264" s="79"/>
      <c r="N264" s="79"/>
      <c r="O264" s="79"/>
      <c r="P264" s="79"/>
      <c r="Q264" s="64"/>
    </row>
    <row r="265" spans="1:17" ht="15" customHeight="1" x14ac:dyDescent="0.15">
      <c r="A265" s="288"/>
      <c r="B265" s="287"/>
      <c r="C265" s="184" t="s">
        <v>132</v>
      </c>
      <c r="D265" s="163" t="s">
        <v>565</v>
      </c>
      <c r="E265" s="163" t="s">
        <v>565</v>
      </c>
      <c r="F265" s="163" t="s">
        <v>565</v>
      </c>
      <c r="G265" s="163" t="s">
        <v>565</v>
      </c>
      <c r="H265" s="163" t="s">
        <v>565</v>
      </c>
      <c r="I265" s="163" t="s">
        <v>565</v>
      </c>
      <c r="J265" s="79"/>
      <c r="K265" s="79"/>
      <c r="L265" s="79"/>
      <c r="M265" s="79"/>
      <c r="N265" s="79"/>
      <c r="O265" s="79"/>
      <c r="P265" s="79"/>
      <c r="Q265" s="64"/>
    </row>
    <row r="266" spans="1:17" s="9" customFormat="1" ht="15" customHeight="1" x14ac:dyDescent="0.15">
      <c r="A266" s="286" t="s">
        <v>46</v>
      </c>
      <c r="B266" s="287">
        <f>COUNT(D266:Q266)</f>
        <v>3</v>
      </c>
      <c r="C266" s="184" t="s">
        <v>126</v>
      </c>
      <c r="D266" s="78">
        <v>44756</v>
      </c>
      <c r="E266" s="78">
        <v>44830</v>
      </c>
      <c r="F266" s="78">
        <v>44918</v>
      </c>
      <c r="G266" s="158"/>
      <c r="H266" s="158"/>
      <c r="I266" s="158"/>
      <c r="J266" s="79"/>
      <c r="K266" s="79"/>
      <c r="L266" s="79"/>
      <c r="M266" s="79"/>
      <c r="N266" s="79"/>
      <c r="O266" s="79"/>
      <c r="P266" s="79"/>
      <c r="Q266" s="64"/>
    </row>
    <row r="267" spans="1:17" s="9" customFormat="1" ht="15" customHeight="1" x14ac:dyDescent="0.15">
      <c r="A267" s="286"/>
      <c r="B267" s="287"/>
      <c r="C267" s="184" t="s">
        <v>125</v>
      </c>
      <c r="D267" s="78">
        <v>44756</v>
      </c>
      <c r="E267" s="78">
        <v>44827</v>
      </c>
      <c r="F267" s="78">
        <v>44918</v>
      </c>
      <c r="G267" s="158"/>
      <c r="H267" s="158"/>
      <c r="I267" s="158"/>
      <c r="J267" s="79"/>
      <c r="K267" s="79"/>
      <c r="L267" s="79"/>
      <c r="M267" s="79"/>
      <c r="N267" s="79"/>
      <c r="O267" s="79"/>
      <c r="P267" s="79"/>
      <c r="Q267" s="64"/>
    </row>
    <row r="268" spans="1:17" s="9" customFormat="1" ht="15" customHeight="1" x14ac:dyDescent="0.15">
      <c r="A268" s="286"/>
      <c r="B268" s="287"/>
      <c r="C268" s="184" t="s">
        <v>128</v>
      </c>
      <c r="D268" s="78" t="s">
        <v>120</v>
      </c>
      <c r="E268" s="78" t="s">
        <v>120</v>
      </c>
      <c r="F268" s="78" t="s">
        <v>120</v>
      </c>
      <c r="G268" s="158"/>
      <c r="H268" s="158"/>
      <c r="I268" s="158"/>
      <c r="J268" s="79"/>
      <c r="K268" s="79"/>
      <c r="L268" s="79"/>
      <c r="M268" s="79"/>
      <c r="N268" s="79"/>
      <c r="O268" s="79"/>
      <c r="P268" s="79"/>
      <c r="Q268" s="64"/>
    </row>
    <row r="269" spans="1:17" s="9" customFormat="1" ht="15" customHeight="1" x14ac:dyDescent="0.15">
      <c r="A269" s="286"/>
      <c r="B269" s="287"/>
      <c r="C269" s="184" t="s">
        <v>127</v>
      </c>
      <c r="D269" s="78" t="s">
        <v>242</v>
      </c>
      <c r="E269" s="78" t="s">
        <v>242</v>
      </c>
      <c r="F269" s="78" t="s">
        <v>242</v>
      </c>
      <c r="G269" s="158"/>
      <c r="H269" s="158"/>
      <c r="I269" s="158"/>
      <c r="J269" s="79"/>
      <c r="K269" s="79"/>
      <c r="L269" s="79"/>
      <c r="M269" s="79"/>
      <c r="N269" s="79"/>
      <c r="O269" s="79"/>
      <c r="P269" s="79"/>
      <c r="Q269" s="64"/>
    </row>
    <row r="270" spans="1:17" s="9" customFormat="1" ht="15" customHeight="1" x14ac:dyDescent="0.15">
      <c r="A270" s="286"/>
      <c r="B270" s="287"/>
      <c r="C270" s="168" t="s">
        <v>132</v>
      </c>
      <c r="D270" s="78">
        <v>44748</v>
      </c>
      <c r="E270" s="78">
        <v>44820</v>
      </c>
      <c r="F270" s="78">
        <v>44914</v>
      </c>
      <c r="G270" s="158"/>
      <c r="H270" s="158"/>
      <c r="I270" s="158"/>
      <c r="J270" s="79"/>
      <c r="K270" s="79"/>
      <c r="L270" s="79"/>
      <c r="M270" s="79"/>
      <c r="N270" s="79"/>
      <c r="O270" s="79"/>
      <c r="P270" s="79"/>
      <c r="Q270" s="64"/>
    </row>
    <row r="271" spans="1:17" s="9" customFormat="1" ht="15" customHeight="1" x14ac:dyDescent="0.15">
      <c r="A271" s="286" t="s">
        <v>47</v>
      </c>
      <c r="B271" s="287">
        <f>COUNT(D271:Q271)</f>
        <v>4</v>
      </c>
      <c r="C271" s="184" t="s">
        <v>126</v>
      </c>
      <c r="D271" s="171">
        <v>44679</v>
      </c>
      <c r="E271" s="78">
        <v>44727</v>
      </c>
      <c r="F271" s="78">
        <v>44895</v>
      </c>
      <c r="G271" s="78">
        <v>44918</v>
      </c>
      <c r="H271" s="158"/>
      <c r="I271" s="158"/>
      <c r="J271" s="79"/>
      <c r="K271" s="79"/>
      <c r="L271" s="79"/>
      <c r="M271" s="79"/>
      <c r="N271" s="79"/>
      <c r="O271" s="79"/>
      <c r="P271" s="79"/>
      <c r="Q271" s="64"/>
    </row>
    <row r="272" spans="1:17" s="9" customFormat="1" ht="15" customHeight="1" x14ac:dyDescent="0.15">
      <c r="A272" s="286"/>
      <c r="B272" s="287"/>
      <c r="C272" s="184" t="s">
        <v>125</v>
      </c>
      <c r="D272" s="171">
        <v>44670</v>
      </c>
      <c r="E272" s="78">
        <v>44719</v>
      </c>
      <c r="F272" s="78">
        <v>44894</v>
      </c>
      <c r="G272" s="78">
        <v>44915</v>
      </c>
      <c r="H272" s="158"/>
      <c r="I272" s="158"/>
      <c r="J272" s="79"/>
      <c r="K272" s="79"/>
      <c r="L272" s="79"/>
      <c r="M272" s="79"/>
      <c r="N272" s="79"/>
      <c r="O272" s="79"/>
      <c r="P272" s="79"/>
      <c r="Q272" s="64"/>
    </row>
    <row r="273" spans="1:17" s="9" customFormat="1" ht="15" customHeight="1" x14ac:dyDescent="0.15">
      <c r="A273" s="286"/>
      <c r="B273" s="287"/>
      <c r="C273" s="184" t="s">
        <v>128</v>
      </c>
      <c r="D273" s="167">
        <v>44669</v>
      </c>
      <c r="E273" s="163">
        <v>44715</v>
      </c>
      <c r="F273" s="163" t="s">
        <v>242</v>
      </c>
      <c r="G273" s="78" t="s">
        <v>242</v>
      </c>
      <c r="H273" s="158"/>
      <c r="I273" s="158"/>
      <c r="J273" s="79"/>
      <c r="K273" s="79"/>
      <c r="L273" s="79"/>
      <c r="M273" s="79"/>
      <c r="N273" s="79"/>
      <c r="O273" s="79"/>
      <c r="P273" s="79"/>
      <c r="Q273" s="64"/>
    </row>
    <row r="274" spans="1:17" s="9" customFormat="1" ht="15" customHeight="1" x14ac:dyDescent="0.15">
      <c r="A274" s="286"/>
      <c r="B274" s="287"/>
      <c r="C274" s="176" t="s">
        <v>127</v>
      </c>
      <c r="D274" s="167" t="s">
        <v>242</v>
      </c>
      <c r="E274" s="76" t="s">
        <v>242</v>
      </c>
      <c r="F274" s="76" t="s">
        <v>242</v>
      </c>
      <c r="G274" s="76" t="s">
        <v>242</v>
      </c>
      <c r="H274" s="162"/>
      <c r="I274" s="161"/>
      <c r="J274" s="79"/>
      <c r="K274" s="79"/>
      <c r="L274" s="79"/>
      <c r="M274" s="79"/>
      <c r="N274" s="79"/>
      <c r="O274" s="79"/>
      <c r="P274" s="79"/>
      <c r="Q274" s="64"/>
    </row>
    <row r="275" spans="1:17" s="9" customFormat="1" ht="15" customHeight="1" x14ac:dyDescent="0.15">
      <c r="A275" s="286"/>
      <c r="B275" s="287"/>
      <c r="C275" s="153" t="s">
        <v>143</v>
      </c>
      <c r="D275" s="167">
        <v>44651</v>
      </c>
      <c r="E275" s="76">
        <v>44715</v>
      </c>
      <c r="F275" s="76">
        <v>44889</v>
      </c>
      <c r="G275" s="76">
        <v>44909</v>
      </c>
      <c r="H275" s="162"/>
      <c r="I275" s="161"/>
      <c r="J275" s="79"/>
      <c r="K275" s="79"/>
      <c r="L275" s="79"/>
      <c r="M275" s="79"/>
      <c r="N275" s="79"/>
      <c r="O275" s="79"/>
      <c r="P275" s="79"/>
      <c r="Q275" s="64"/>
    </row>
    <row r="276" spans="1:17" s="9" customFormat="1" ht="15" customHeight="1" x14ac:dyDescent="0.15">
      <c r="A276" s="286" t="s">
        <v>48</v>
      </c>
      <c r="B276" s="287">
        <f>COUNT(D276:Q276)</f>
        <v>2</v>
      </c>
      <c r="C276" s="176" t="s">
        <v>126</v>
      </c>
      <c r="D276" s="79">
        <v>44644</v>
      </c>
      <c r="E276" s="79">
        <v>44862</v>
      </c>
      <c r="F276" s="79"/>
      <c r="G276" s="79"/>
      <c r="H276" s="79"/>
      <c r="I276" s="79"/>
      <c r="J276" s="79"/>
      <c r="K276" s="79"/>
      <c r="L276" s="79"/>
      <c r="M276" s="79"/>
      <c r="N276" s="79"/>
      <c r="O276" s="79"/>
      <c r="P276" s="79"/>
      <c r="Q276" s="64"/>
    </row>
    <row r="277" spans="1:17" s="9" customFormat="1" ht="15" customHeight="1" x14ac:dyDescent="0.15">
      <c r="A277" s="286"/>
      <c r="B277" s="287"/>
      <c r="C277" s="176" t="s">
        <v>125</v>
      </c>
      <c r="D277" s="79">
        <v>44644</v>
      </c>
      <c r="E277" s="159">
        <v>44861</v>
      </c>
      <c r="F277" s="79"/>
      <c r="G277" s="79"/>
      <c r="H277" s="79"/>
      <c r="I277" s="79"/>
      <c r="J277" s="79"/>
      <c r="K277" s="79"/>
      <c r="L277" s="79"/>
      <c r="M277" s="79"/>
      <c r="N277" s="79"/>
      <c r="O277" s="79"/>
      <c r="P277" s="79"/>
      <c r="Q277" s="64"/>
    </row>
    <row r="278" spans="1:17" s="9" customFormat="1" ht="15" customHeight="1" x14ac:dyDescent="0.15">
      <c r="A278" s="286"/>
      <c r="B278" s="287"/>
      <c r="C278" s="176" t="s">
        <v>128</v>
      </c>
      <c r="D278" s="158">
        <v>44631</v>
      </c>
      <c r="E278" s="159">
        <v>44847</v>
      </c>
      <c r="F278" s="79"/>
      <c r="G278" s="79"/>
      <c r="H278" s="79"/>
      <c r="I278" s="79"/>
      <c r="J278" s="79"/>
      <c r="K278" s="79"/>
      <c r="L278" s="79"/>
      <c r="M278" s="79"/>
      <c r="N278" s="79"/>
      <c r="O278" s="79"/>
      <c r="P278" s="79"/>
      <c r="Q278" s="64"/>
    </row>
    <row r="279" spans="1:17" s="9" customFormat="1" ht="15" customHeight="1" x14ac:dyDescent="0.15">
      <c r="A279" s="286"/>
      <c r="B279" s="287"/>
      <c r="C279" s="176" t="s">
        <v>127</v>
      </c>
      <c r="D279" s="79" t="s">
        <v>242</v>
      </c>
      <c r="E279" s="79" t="s">
        <v>242</v>
      </c>
      <c r="F279" s="79"/>
      <c r="G279" s="79"/>
      <c r="H279" s="79"/>
      <c r="I279" s="79"/>
      <c r="J279" s="79"/>
      <c r="K279" s="79"/>
      <c r="L279" s="79"/>
      <c r="M279" s="79"/>
      <c r="N279" s="79"/>
      <c r="O279" s="79"/>
      <c r="P279" s="79"/>
      <c r="Q279" s="64"/>
    </row>
    <row r="280" spans="1:17" s="9" customFormat="1" ht="15" customHeight="1" x14ac:dyDescent="0.15">
      <c r="A280" s="286"/>
      <c r="B280" s="287"/>
      <c r="C280" s="176" t="s">
        <v>129</v>
      </c>
      <c r="D280" s="82">
        <v>44629</v>
      </c>
      <c r="E280" s="82">
        <v>44846</v>
      </c>
      <c r="F280" s="79"/>
      <c r="G280" s="79"/>
      <c r="H280" s="79"/>
      <c r="I280" s="79"/>
      <c r="J280" s="79"/>
      <c r="K280" s="79"/>
      <c r="L280" s="79"/>
      <c r="M280" s="79"/>
      <c r="N280" s="79"/>
      <c r="O280" s="79"/>
      <c r="P280" s="79"/>
      <c r="Q280" s="64"/>
    </row>
    <row r="281" spans="1:17" s="9" customFormat="1" ht="15" customHeight="1" x14ac:dyDescent="0.15">
      <c r="A281" s="286"/>
      <c r="B281" s="287"/>
      <c r="C281" s="153" t="s">
        <v>132</v>
      </c>
      <c r="D281" s="158">
        <v>44631</v>
      </c>
      <c r="E281" s="159">
        <v>44847</v>
      </c>
      <c r="F281" s="79"/>
      <c r="G281" s="79"/>
      <c r="H281" s="79"/>
      <c r="I281" s="79"/>
      <c r="J281" s="79"/>
      <c r="K281" s="79"/>
      <c r="L281" s="79"/>
      <c r="M281" s="79"/>
      <c r="N281" s="79"/>
      <c r="O281" s="79"/>
      <c r="P281" s="79"/>
      <c r="Q281" s="64"/>
    </row>
    <row r="282" spans="1:17" s="9" customFormat="1" ht="15" customHeight="1" x14ac:dyDescent="0.15">
      <c r="A282" s="286" t="s">
        <v>49</v>
      </c>
      <c r="B282" s="287">
        <f>COUNT(D282:Q282)</f>
        <v>3</v>
      </c>
      <c r="C282" s="176" t="s">
        <v>126</v>
      </c>
      <c r="D282" s="79">
        <v>44644</v>
      </c>
      <c r="E282" s="79">
        <v>44741</v>
      </c>
      <c r="F282" s="79">
        <v>44837</v>
      </c>
      <c r="G282" s="79"/>
      <c r="H282" s="79"/>
      <c r="I282" s="79"/>
      <c r="J282" s="79"/>
      <c r="K282" s="79"/>
      <c r="L282" s="79"/>
      <c r="M282" s="79"/>
      <c r="N282" s="79"/>
      <c r="O282" s="79"/>
      <c r="P282" s="79"/>
      <c r="Q282" s="64"/>
    </row>
    <row r="283" spans="1:17" s="9" customFormat="1" ht="15" customHeight="1" x14ac:dyDescent="0.15">
      <c r="A283" s="286"/>
      <c r="B283" s="287"/>
      <c r="C283" s="176" t="s">
        <v>125</v>
      </c>
      <c r="D283" s="158">
        <v>44637</v>
      </c>
      <c r="E283" s="158">
        <v>44735</v>
      </c>
      <c r="F283" s="158">
        <v>44826</v>
      </c>
      <c r="G283" s="159"/>
      <c r="H283" s="79"/>
      <c r="I283" s="79"/>
      <c r="J283" s="79"/>
      <c r="K283" s="79"/>
      <c r="L283" s="79"/>
      <c r="M283" s="79"/>
      <c r="N283" s="79"/>
      <c r="O283" s="79"/>
      <c r="P283" s="79"/>
      <c r="Q283" s="64"/>
    </row>
    <row r="284" spans="1:17" s="9" customFormat="1" ht="15" customHeight="1" x14ac:dyDescent="0.15">
      <c r="A284" s="286"/>
      <c r="B284" s="287"/>
      <c r="C284" s="176" t="s">
        <v>128</v>
      </c>
      <c r="D284" s="162" t="s">
        <v>242</v>
      </c>
      <c r="E284" s="162" t="s">
        <v>242</v>
      </c>
      <c r="F284" s="162" t="s">
        <v>242</v>
      </c>
      <c r="G284" s="159"/>
      <c r="H284" s="159"/>
      <c r="I284" s="159"/>
      <c r="J284" s="79"/>
      <c r="K284" s="79"/>
      <c r="L284" s="79"/>
      <c r="M284" s="79"/>
      <c r="N284" s="79"/>
      <c r="O284" s="79"/>
      <c r="P284" s="79"/>
      <c r="Q284" s="64"/>
    </row>
    <row r="285" spans="1:17" s="9" customFormat="1" ht="15" customHeight="1" x14ac:dyDescent="0.15">
      <c r="A285" s="286"/>
      <c r="B285" s="287"/>
      <c r="C285" s="176" t="s">
        <v>127</v>
      </c>
      <c r="D285" s="158">
        <v>44620</v>
      </c>
      <c r="E285" s="158">
        <v>44718</v>
      </c>
      <c r="F285" s="158">
        <v>44796</v>
      </c>
      <c r="G285" s="159"/>
      <c r="H285" s="79"/>
      <c r="I285" s="158"/>
      <c r="J285" s="79"/>
      <c r="K285" s="79"/>
      <c r="L285" s="79"/>
      <c r="M285" s="79"/>
      <c r="N285" s="79"/>
      <c r="O285" s="79"/>
      <c r="P285" s="79"/>
      <c r="Q285" s="64"/>
    </row>
    <row r="286" spans="1:17" s="9" customFormat="1" ht="15" customHeight="1" x14ac:dyDescent="0.15">
      <c r="A286" s="286"/>
      <c r="B286" s="287"/>
      <c r="C286" s="176" t="s">
        <v>129</v>
      </c>
      <c r="D286" s="158" t="s">
        <v>120</v>
      </c>
      <c r="E286" s="158" t="s">
        <v>120</v>
      </c>
      <c r="F286" s="158" t="s">
        <v>120</v>
      </c>
      <c r="G286" s="179"/>
      <c r="H286" s="158"/>
      <c r="I286" s="158"/>
      <c r="J286" s="79"/>
      <c r="K286" s="79"/>
      <c r="L286" s="79"/>
      <c r="M286" s="79"/>
      <c r="N286" s="79"/>
      <c r="O286" s="79"/>
      <c r="P286" s="79"/>
      <c r="Q286" s="64"/>
    </row>
    <row r="287" spans="1:17" s="9" customFormat="1" ht="15" customHeight="1" x14ac:dyDescent="0.15">
      <c r="A287" s="286"/>
      <c r="B287" s="287"/>
      <c r="C287" s="168" t="s">
        <v>132</v>
      </c>
      <c r="D287" s="162">
        <v>44613</v>
      </c>
      <c r="E287" s="158">
        <v>44715</v>
      </c>
      <c r="F287" s="162">
        <v>44795</v>
      </c>
      <c r="G287" s="159"/>
      <c r="H287" s="79"/>
      <c r="I287" s="79"/>
      <c r="J287" s="79"/>
      <c r="K287" s="79"/>
      <c r="L287" s="79"/>
      <c r="M287" s="79"/>
      <c r="N287" s="79"/>
      <c r="O287" s="79"/>
      <c r="P287" s="79"/>
      <c r="Q287" s="64"/>
    </row>
    <row r="288" spans="1:17" s="9" customFormat="1" ht="15" customHeight="1" x14ac:dyDescent="0.15">
      <c r="A288" s="286" t="s">
        <v>50</v>
      </c>
      <c r="B288" s="287">
        <f>COUNT(D288:Q288)</f>
        <v>4</v>
      </c>
      <c r="C288" s="176" t="s">
        <v>126</v>
      </c>
      <c r="D288" s="80">
        <v>44620</v>
      </c>
      <c r="E288" s="80">
        <v>44757</v>
      </c>
      <c r="F288" s="80">
        <v>44862</v>
      </c>
      <c r="G288" s="80">
        <v>44910</v>
      </c>
      <c r="H288" s="79"/>
      <c r="I288" s="79"/>
      <c r="J288" s="79"/>
      <c r="K288" s="79"/>
      <c r="L288" s="79"/>
      <c r="M288" s="79"/>
      <c r="N288" s="79"/>
      <c r="O288" s="79"/>
      <c r="P288" s="79"/>
      <c r="Q288" s="64"/>
    </row>
    <row r="289" spans="1:17" s="9" customFormat="1" ht="15" customHeight="1" x14ac:dyDescent="0.15">
      <c r="A289" s="286"/>
      <c r="B289" s="287"/>
      <c r="C289" s="176" t="s">
        <v>125</v>
      </c>
      <c r="D289" s="78">
        <v>44617</v>
      </c>
      <c r="E289" s="78">
        <v>44756</v>
      </c>
      <c r="F289" s="80">
        <v>44861</v>
      </c>
      <c r="G289" s="80">
        <v>44910</v>
      </c>
      <c r="H289" s="79"/>
      <c r="I289" s="79"/>
      <c r="J289" s="79"/>
      <c r="K289" s="79"/>
      <c r="L289" s="79"/>
      <c r="M289" s="79"/>
      <c r="N289" s="79"/>
      <c r="O289" s="79"/>
      <c r="P289" s="79"/>
      <c r="Q289" s="64"/>
    </row>
    <row r="290" spans="1:17" s="9" customFormat="1" ht="15" customHeight="1" x14ac:dyDescent="0.15">
      <c r="A290" s="286"/>
      <c r="B290" s="287"/>
      <c r="C290" s="176" t="s">
        <v>128</v>
      </c>
      <c r="D290" s="76">
        <v>44607</v>
      </c>
      <c r="E290" s="76">
        <v>44746</v>
      </c>
      <c r="F290" s="175">
        <v>44862</v>
      </c>
      <c r="G290" s="76">
        <v>44910</v>
      </c>
      <c r="H290" s="162"/>
      <c r="I290" s="79"/>
      <c r="J290" s="79"/>
      <c r="K290" s="79"/>
      <c r="L290" s="79"/>
      <c r="M290" s="79"/>
      <c r="N290" s="79"/>
      <c r="O290" s="79"/>
      <c r="P290" s="79"/>
      <c r="Q290" s="64"/>
    </row>
    <row r="291" spans="1:17" s="9" customFormat="1" ht="15" customHeight="1" x14ac:dyDescent="0.15">
      <c r="A291" s="286"/>
      <c r="B291" s="287"/>
      <c r="C291" s="176" t="s">
        <v>127</v>
      </c>
      <c r="D291" s="76">
        <v>44616</v>
      </c>
      <c r="E291" s="76">
        <v>44747</v>
      </c>
      <c r="F291" s="76">
        <v>44853</v>
      </c>
      <c r="G291" s="76">
        <v>44901</v>
      </c>
      <c r="H291" s="162"/>
      <c r="I291" s="79"/>
      <c r="J291" s="79"/>
      <c r="K291" s="79"/>
      <c r="L291" s="79"/>
      <c r="M291" s="79"/>
      <c r="N291" s="79"/>
      <c r="O291" s="79"/>
      <c r="P291" s="79"/>
      <c r="Q291" s="64"/>
    </row>
    <row r="292" spans="1:17" s="9" customFormat="1" ht="15" customHeight="1" x14ac:dyDescent="0.15">
      <c r="A292" s="286"/>
      <c r="B292" s="287"/>
      <c r="C292" s="184" t="s">
        <v>132</v>
      </c>
      <c r="D292" s="163">
        <v>44607</v>
      </c>
      <c r="E292" s="163">
        <v>44746</v>
      </c>
      <c r="F292" s="163">
        <v>44851</v>
      </c>
      <c r="G292" s="163">
        <v>44900</v>
      </c>
      <c r="H292" s="162"/>
      <c r="I292" s="158"/>
      <c r="J292" s="158"/>
      <c r="K292" s="79"/>
      <c r="L292" s="79"/>
      <c r="M292" s="79"/>
      <c r="N292" s="79"/>
      <c r="O292" s="79"/>
      <c r="P292" s="79"/>
      <c r="Q292" s="64"/>
    </row>
    <row r="293" spans="1:17" ht="15" customHeight="1" x14ac:dyDescent="0.15">
      <c r="A293" s="286" t="s">
        <v>51</v>
      </c>
      <c r="B293" s="287">
        <f>COUNT(D293:Q293)</f>
        <v>10</v>
      </c>
      <c r="C293" s="184" t="s">
        <v>126</v>
      </c>
      <c r="D293" s="158">
        <v>44617</v>
      </c>
      <c r="E293" s="158">
        <v>44655</v>
      </c>
      <c r="F293" s="158">
        <v>44685</v>
      </c>
      <c r="G293" s="158">
        <v>44708</v>
      </c>
      <c r="H293" s="158">
        <v>44770</v>
      </c>
      <c r="I293" s="158">
        <v>44798</v>
      </c>
      <c r="J293" s="158">
        <v>44834</v>
      </c>
      <c r="K293" s="79">
        <v>44862</v>
      </c>
      <c r="L293" s="79">
        <v>44890</v>
      </c>
      <c r="M293" s="158">
        <v>44910</v>
      </c>
      <c r="N293" s="79"/>
      <c r="O293" s="79"/>
      <c r="P293" s="79"/>
      <c r="Q293" s="64"/>
    </row>
    <row r="294" spans="1:17" ht="15" customHeight="1" x14ac:dyDescent="0.15">
      <c r="A294" s="288"/>
      <c r="B294" s="287"/>
      <c r="C294" s="184" t="s">
        <v>125</v>
      </c>
      <c r="D294" s="158">
        <v>44616</v>
      </c>
      <c r="E294" s="158">
        <v>44651</v>
      </c>
      <c r="F294" s="158">
        <v>44679</v>
      </c>
      <c r="G294" s="158">
        <v>44707</v>
      </c>
      <c r="H294" s="158">
        <v>44770</v>
      </c>
      <c r="I294" s="158">
        <v>44798</v>
      </c>
      <c r="J294" s="158">
        <v>44833</v>
      </c>
      <c r="K294" s="159">
        <v>44861</v>
      </c>
      <c r="L294" s="79">
        <v>44889</v>
      </c>
      <c r="M294" s="158">
        <v>44910</v>
      </c>
      <c r="N294" s="79"/>
      <c r="O294" s="79"/>
      <c r="P294" s="79"/>
      <c r="Q294" s="64"/>
    </row>
    <row r="295" spans="1:17" ht="15" customHeight="1" x14ac:dyDescent="0.15">
      <c r="A295" s="288"/>
      <c r="B295" s="287"/>
      <c r="C295" s="184" t="s">
        <v>128</v>
      </c>
      <c r="D295" s="158" t="s">
        <v>120</v>
      </c>
      <c r="E295" s="158" t="s">
        <v>120</v>
      </c>
      <c r="F295" s="158" t="s">
        <v>120</v>
      </c>
      <c r="G295" s="158" t="s">
        <v>120</v>
      </c>
      <c r="H295" s="158" t="s">
        <v>120</v>
      </c>
      <c r="I295" s="158" t="s">
        <v>120</v>
      </c>
      <c r="J295" s="158" t="s">
        <v>120</v>
      </c>
      <c r="K295" s="79" t="s">
        <v>120</v>
      </c>
      <c r="L295" s="79" t="s">
        <v>120</v>
      </c>
      <c r="M295" s="79" t="s">
        <v>120</v>
      </c>
      <c r="N295" s="161"/>
      <c r="O295" s="79"/>
      <c r="P295" s="79"/>
      <c r="Q295" s="64"/>
    </row>
    <row r="296" spans="1:17" ht="15" customHeight="1" x14ac:dyDescent="0.15">
      <c r="A296" s="288"/>
      <c r="B296" s="287"/>
      <c r="C296" s="184" t="s">
        <v>127</v>
      </c>
      <c r="D296" s="158" t="s">
        <v>242</v>
      </c>
      <c r="E296" s="158" t="s">
        <v>242</v>
      </c>
      <c r="F296" s="158" t="s">
        <v>242</v>
      </c>
      <c r="G296" s="158" t="s">
        <v>242</v>
      </c>
      <c r="H296" s="158" t="s">
        <v>242</v>
      </c>
      <c r="I296" s="158" t="s">
        <v>242</v>
      </c>
      <c r="J296" s="158" t="s">
        <v>242</v>
      </c>
      <c r="K296" s="158" t="s">
        <v>242</v>
      </c>
      <c r="L296" s="158" t="s">
        <v>242</v>
      </c>
      <c r="M296" s="158" t="s">
        <v>242</v>
      </c>
      <c r="N296" s="161"/>
      <c r="O296" s="79"/>
      <c r="P296" s="79"/>
      <c r="Q296" s="64"/>
    </row>
    <row r="297" spans="1:17" ht="15" customHeight="1" x14ac:dyDescent="0.15">
      <c r="A297" s="288"/>
      <c r="B297" s="287"/>
      <c r="C297" s="184" t="s">
        <v>129</v>
      </c>
      <c r="D297" s="158" t="s">
        <v>120</v>
      </c>
      <c r="E297" s="158" t="s">
        <v>120</v>
      </c>
      <c r="F297" s="158" t="s">
        <v>120</v>
      </c>
      <c r="G297" s="158" t="s">
        <v>120</v>
      </c>
      <c r="H297" s="158" t="s">
        <v>120</v>
      </c>
      <c r="I297" s="158" t="s">
        <v>120</v>
      </c>
      <c r="J297" s="158" t="s">
        <v>120</v>
      </c>
      <c r="K297" s="79" t="s">
        <v>120</v>
      </c>
      <c r="L297" s="79" t="s">
        <v>120</v>
      </c>
      <c r="M297" s="79" t="s">
        <v>120</v>
      </c>
      <c r="N297" s="161"/>
      <c r="O297" s="79"/>
      <c r="P297" s="79"/>
      <c r="Q297" s="64"/>
    </row>
    <row r="298" spans="1:17" ht="15" customHeight="1" x14ac:dyDescent="0.15">
      <c r="A298" s="288"/>
      <c r="B298" s="287"/>
      <c r="C298" s="168" t="s">
        <v>137</v>
      </c>
      <c r="D298" s="158">
        <v>44602</v>
      </c>
      <c r="E298" s="158">
        <v>44637</v>
      </c>
      <c r="F298" s="158">
        <v>44665</v>
      </c>
      <c r="G298" s="158">
        <v>44693</v>
      </c>
      <c r="H298" s="162">
        <v>44756</v>
      </c>
      <c r="I298" s="158">
        <v>44784</v>
      </c>
      <c r="J298" s="158">
        <v>44819</v>
      </c>
      <c r="K298" s="159">
        <v>44847</v>
      </c>
      <c r="L298" s="159">
        <v>44875</v>
      </c>
      <c r="M298" s="159">
        <v>44896</v>
      </c>
      <c r="N298" s="79"/>
      <c r="O298" s="79"/>
      <c r="P298" s="79"/>
      <c r="Q298" s="64"/>
    </row>
    <row r="299" spans="1:17" s="9" customFormat="1" ht="15" customHeight="1" x14ac:dyDescent="0.15">
      <c r="A299" s="286" t="s">
        <v>52</v>
      </c>
      <c r="B299" s="287">
        <f>COUNT(D299:Q299)</f>
        <v>3</v>
      </c>
      <c r="C299" s="184" t="s">
        <v>126</v>
      </c>
      <c r="D299" s="158">
        <v>44649</v>
      </c>
      <c r="E299" s="158">
        <v>44721</v>
      </c>
      <c r="F299" s="171">
        <v>44910</v>
      </c>
      <c r="G299" s="158"/>
      <c r="H299" s="158"/>
      <c r="I299" s="158"/>
      <c r="J299" s="158"/>
      <c r="K299" s="79"/>
      <c r="L299" s="79"/>
      <c r="M299" s="79"/>
      <c r="N299" s="79"/>
      <c r="O299" s="79"/>
      <c r="P299" s="79"/>
      <c r="Q299" s="64"/>
    </row>
    <row r="300" spans="1:17" s="9" customFormat="1" ht="15" customHeight="1" x14ac:dyDescent="0.15">
      <c r="A300" s="286"/>
      <c r="B300" s="287"/>
      <c r="C300" s="184" t="s">
        <v>125</v>
      </c>
      <c r="D300" s="158">
        <v>44643</v>
      </c>
      <c r="E300" s="158">
        <v>44718</v>
      </c>
      <c r="F300" s="171">
        <v>44910</v>
      </c>
      <c r="G300" s="158"/>
      <c r="H300" s="158"/>
      <c r="I300" s="158"/>
      <c r="J300" s="158"/>
      <c r="K300" s="79"/>
      <c r="L300" s="79"/>
      <c r="M300" s="79"/>
      <c r="N300" s="79"/>
      <c r="O300" s="79"/>
      <c r="P300" s="79"/>
      <c r="Q300" s="64"/>
    </row>
    <row r="301" spans="1:17" s="9" customFormat="1" ht="15" customHeight="1" x14ac:dyDescent="0.15">
      <c r="A301" s="286"/>
      <c r="B301" s="287"/>
      <c r="C301" s="184" t="s">
        <v>128</v>
      </c>
      <c r="D301" s="162" t="s">
        <v>242</v>
      </c>
      <c r="E301" s="162" t="s">
        <v>242</v>
      </c>
      <c r="F301" s="167" t="s">
        <v>242</v>
      </c>
      <c r="G301" s="158"/>
      <c r="H301" s="158"/>
      <c r="I301" s="158"/>
      <c r="J301" s="158"/>
      <c r="K301" s="79"/>
      <c r="L301" s="79"/>
      <c r="M301" s="79"/>
      <c r="N301" s="79"/>
      <c r="O301" s="79"/>
      <c r="P301" s="79"/>
      <c r="Q301" s="64"/>
    </row>
    <row r="302" spans="1:17" s="9" customFormat="1" ht="15" customHeight="1" x14ac:dyDescent="0.15">
      <c r="A302" s="286"/>
      <c r="B302" s="287"/>
      <c r="C302" s="184" t="s">
        <v>127</v>
      </c>
      <c r="D302" s="162">
        <v>44629</v>
      </c>
      <c r="E302" s="162">
        <v>44704</v>
      </c>
      <c r="F302" s="167">
        <v>44897</v>
      </c>
      <c r="G302" s="158"/>
      <c r="H302" s="158"/>
      <c r="I302" s="158"/>
      <c r="J302" s="158"/>
      <c r="K302" s="79"/>
      <c r="L302" s="79"/>
      <c r="M302" s="79"/>
      <c r="N302" s="79"/>
      <c r="O302" s="79"/>
      <c r="P302" s="79"/>
      <c r="Q302" s="64"/>
    </row>
    <row r="303" spans="1:17" s="9" customFormat="1" ht="15" customHeight="1" x14ac:dyDescent="0.15">
      <c r="A303" s="286"/>
      <c r="B303" s="287"/>
      <c r="C303" s="184" t="s">
        <v>129</v>
      </c>
      <c r="D303" s="158" t="s">
        <v>120</v>
      </c>
      <c r="E303" s="158" t="s">
        <v>120</v>
      </c>
      <c r="F303" s="171" t="s">
        <v>120</v>
      </c>
      <c r="G303" s="158"/>
      <c r="H303" s="158"/>
      <c r="I303" s="158"/>
      <c r="J303" s="158"/>
      <c r="K303" s="79"/>
      <c r="L303" s="79"/>
      <c r="M303" s="79"/>
      <c r="N303" s="79"/>
      <c r="O303" s="79"/>
      <c r="P303" s="79"/>
      <c r="Q303" s="64"/>
    </row>
    <row r="304" spans="1:17" s="9" customFormat="1" ht="15" customHeight="1" x14ac:dyDescent="0.15">
      <c r="A304" s="286"/>
      <c r="B304" s="287"/>
      <c r="C304" s="168" t="s">
        <v>137</v>
      </c>
      <c r="D304" s="162">
        <v>44629</v>
      </c>
      <c r="E304" s="162">
        <v>44704</v>
      </c>
      <c r="F304" s="167">
        <v>44897</v>
      </c>
      <c r="G304" s="158"/>
      <c r="H304" s="158"/>
      <c r="I304" s="158"/>
      <c r="J304" s="158"/>
      <c r="K304" s="79"/>
      <c r="L304" s="79"/>
      <c r="M304" s="79"/>
      <c r="N304" s="79"/>
      <c r="O304" s="79"/>
      <c r="P304" s="79"/>
      <c r="Q304" s="64"/>
    </row>
    <row r="305" spans="1:17" s="9" customFormat="1" ht="15" customHeight="1" x14ac:dyDescent="0.15">
      <c r="A305" s="286" t="s">
        <v>53</v>
      </c>
      <c r="B305" s="287">
        <f>COUNT(D305:Q305)</f>
        <v>6</v>
      </c>
      <c r="C305" s="184" t="s">
        <v>126</v>
      </c>
      <c r="D305" s="78">
        <v>44631</v>
      </c>
      <c r="E305" s="171">
        <v>44722</v>
      </c>
      <c r="F305" s="78">
        <v>44771</v>
      </c>
      <c r="G305" s="158">
        <v>44811</v>
      </c>
      <c r="H305" s="78">
        <v>44890</v>
      </c>
      <c r="I305" s="78">
        <v>44911</v>
      </c>
      <c r="J305" s="158"/>
      <c r="K305" s="79"/>
      <c r="L305" s="79"/>
      <c r="M305" s="79"/>
      <c r="N305" s="79"/>
      <c r="O305" s="79"/>
      <c r="P305" s="79"/>
      <c r="Q305" s="64"/>
    </row>
    <row r="306" spans="1:17" s="9" customFormat="1" ht="15" customHeight="1" x14ac:dyDescent="0.15">
      <c r="A306" s="286"/>
      <c r="B306" s="287"/>
      <c r="C306" s="184" t="s">
        <v>125</v>
      </c>
      <c r="D306" s="78">
        <v>44631</v>
      </c>
      <c r="E306" s="171">
        <v>44722</v>
      </c>
      <c r="F306" s="78">
        <v>44771</v>
      </c>
      <c r="G306" s="158">
        <v>44811</v>
      </c>
      <c r="H306" s="78">
        <v>44890</v>
      </c>
      <c r="I306" s="78">
        <v>44911</v>
      </c>
      <c r="J306" s="158"/>
      <c r="K306" s="79"/>
      <c r="L306" s="79"/>
      <c r="M306" s="79"/>
      <c r="N306" s="79"/>
      <c r="O306" s="79"/>
      <c r="P306" s="79"/>
      <c r="Q306" s="64"/>
    </row>
    <row r="307" spans="1:17" s="9" customFormat="1" ht="15" customHeight="1" x14ac:dyDescent="0.15">
      <c r="A307" s="286"/>
      <c r="B307" s="287"/>
      <c r="C307" s="184" t="s">
        <v>128</v>
      </c>
      <c r="D307" s="163">
        <v>44625</v>
      </c>
      <c r="E307" s="167">
        <v>44711</v>
      </c>
      <c r="F307" s="163">
        <v>44763</v>
      </c>
      <c r="G307" s="162">
        <v>44802</v>
      </c>
      <c r="H307" s="163">
        <v>44882</v>
      </c>
      <c r="I307" s="163">
        <v>44904</v>
      </c>
      <c r="J307" s="162"/>
      <c r="K307" s="162"/>
      <c r="L307" s="79"/>
      <c r="M307" s="79"/>
      <c r="N307" s="79"/>
      <c r="O307" s="79"/>
      <c r="P307" s="79"/>
      <c r="Q307" s="64"/>
    </row>
    <row r="308" spans="1:17" s="9" customFormat="1" ht="15" customHeight="1" x14ac:dyDescent="0.15">
      <c r="A308" s="286"/>
      <c r="B308" s="287"/>
      <c r="C308" s="184" t="s">
        <v>127</v>
      </c>
      <c r="D308" s="163">
        <v>44624</v>
      </c>
      <c r="E308" s="171">
        <v>44707</v>
      </c>
      <c r="F308" s="163">
        <v>44763</v>
      </c>
      <c r="G308" s="162">
        <v>44798</v>
      </c>
      <c r="H308" s="163">
        <v>44882</v>
      </c>
      <c r="I308" s="163">
        <v>44903</v>
      </c>
      <c r="J308" s="158"/>
      <c r="K308" s="162"/>
      <c r="L308" s="79"/>
      <c r="M308" s="79"/>
      <c r="N308" s="79"/>
      <c r="O308" s="79"/>
      <c r="P308" s="79"/>
      <c r="Q308" s="64"/>
    </row>
    <row r="309" spans="1:17" s="9" customFormat="1" ht="15" customHeight="1" x14ac:dyDescent="0.15">
      <c r="A309" s="286"/>
      <c r="B309" s="287"/>
      <c r="C309" s="184" t="s">
        <v>132</v>
      </c>
      <c r="D309" s="163">
        <v>44624</v>
      </c>
      <c r="E309" s="171">
        <v>44707</v>
      </c>
      <c r="F309" s="163">
        <v>44763</v>
      </c>
      <c r="G309" s="162">
        <v>44798</v>
      </c>
      <c r="H309" s="163">
        <v>44882</v>
      </c>
      <c r="I309" s="163">
        <v>44903</v>
      </c>
      <c r="J309" s="158"/>
      <c r="K309" s="162"/>
      <c r="L309" s="79"/>
      <c r="M309" s="79"/>
      <c r="N309" s="79"/>
      <c r="O309" s="79"/>
      <c r="P309" s="79"/>
      <c r="Q309" s="64"/>
    </row>
    <row r="310" spans="1:17" ht="15" customHeight="1" x14ac:dyDescent="0.15">
      <c r="A310" s="286" t="s">
        <v>54</v>
      </c>
      <c r="B310" s="287">
        <f>COUNT(D310:Q310)</f>
        <v>5</v>
      </c>
      <c r="C310" s="184" t="s">
        <v>126</v>
      </c>
      <c r="D310" s="78">
        <v>44631</v>
      </c>
      <c r="E310" s="78">
        <v>44676</v>
      </c>
      <c r="F310" s="78">
        <v>44743</v>
      </c>
      <c r="G310" s="78">
        <v>44825</v>
      </c>
      <c r="H310" s="78">
        <v>44883</v>
      </c>
      <c r="I310" s="158"/>
      <c r="J310" s="158"/>
      <c r="K310" s="79"/>
      <c r="L310" s="79"/>
      <c r="M310" s="79"/>
      <c r="N310" s="79"/>
      <c r="O310" s="79"/>
      <c r="P310" s="79"/>
      <c r="Q310" s="64"/>
    </row>
    <row r="311" spans="1:17" ht="15" customHeight="1" x14ac:dyDescent="0.15">
      <c r="A311" s="286"/>
      <c r="B311" s="287"/>
      <c r="C311" s="176" t="s">
        <v>125</v>
      </c>
      <c r="D311" s="80">
        <v>44625</v>
      </c>
      <c r="E311" s="80">
        <v>44665</v>
      </c>
      <c r="F311" s="80">
        <v>44740</v>
      </c>
      <c r="G311" s="80">
        <v>44820</v>
      </c>
      <c r="H311" s="80">
        <v>44880</v>
      </c>
      <c r="I311" s="79"/>
      <c r="J311" s="79"/>
      <c r="K311" s="79"/>
      <c r="L311" s="79"/>
      <c r="M311" s="79"/>
      <c r="N311" s="79"/>
      <c r="O311" s="79"/>
      <c r="P311" s="79"/>
      <c r="Q311" s="64"/>
    </row>
    <row r="312" spans="1:17" ht="15" customHeight="1" x14ac:dyDescent="0.15">
      <c r="A312" s="286"/>
      <c r="B312" s="287"/>
      <c r="C312" s="176" t="s">
        <v>128</v>
      </c>
      <c r="D312" s="76" t="s">
        <v>242</v>
      </c>
      <c r="E312" s="76" t="s">
        <v>242</v>
      </c>
      <c r="F312" s="76" t="s">
        <v>242</v>
      </c>
      <c r="G312" s="76" t="s">
        <v>242</v>
      </c>
      <c r="H312" s="76" t="s">
        <v>242</v>
      </c>
      <c r="I312" s="79"/>
      <c r="J312" s="79"/>
      <c r="K312" s="79"/>
      <c r="L312" s="79"/>
      <c r="M312" s="79"/>
      <c r="N312" s="79"/>
      <c r="O312" s="79"/>
      <c r="P312" s="79"/>
      <c r="Q312" s="64"/>
    </row>
    <row r="313" spans="1:17" ht="15" customHeight="1" x14ac:dyDescent="0.15">
      <c r="A313" s="286"/>
      <c r="B313" s="287"/>
      <c r="C313" s="176" t="s">
        <v>127</v>
      </c>
      <c r="D313" s="76" t="s">
        <v>242</v>
      </c>
      <c r="E313" s="76" t="s">
        <v>242</v>
      </c>
      <c r="F313" s="76" t="s">
        <v>242</v>
      </c>
      <c r="G313" s="76" t="s">
        <v>242</v>
      </c>
      <c r="H313" s="76" t="s">
        <v>242</v>
      </c>
      <c r="I313" s="79"/>
      <c r="J313" s="79"/>
      <c r="K313" s="79"/>
      <c r="L313" s="79"/>
      <c r="M313" s="79"/>
      <c r="N313" s="79"/>
      <c r="O313" s="79"/>
      <c r="P313" s="79"/>
      <c r="Q313" s="64"/>
    </row>
    <row r="314" spans="1:17" ht="15" customHeight="1" x14ac:dyDescent="0.15">
      <c r="A314" s="286"/>
      <c r="B314" s="287"/>
      <c r="C314" s="176" t="s">
        <v>129</v>
      </c>
      <c r="D314" s="80" t="s">
        <v>120</v>
      </c>
      <c r="E314" s="80" t="s">
        <v>120</v>
      </c>
      <c r="F314" s="80" t="s">
        <v>120</v>
      </c>
      <c r="G314" s="80" t="s">
        <v>120</v>
      </c>
      <c r="H314" s="80" t="s">
        <v>120</v>
      </c>
      <c r="I314" s="79"/>
      <c r="J314" s="79"/>
      <c r="K314" s="79"/>
      <c r="L314" s="79"/>
      <c r="M314" s="79"/>
      <c r="N314" s="79"/>
      <c r="O314" s="79"/>
      <c r="P314" s="79"/>
      <c r="Q314" s="64"/>
    </row>
    <row r="315" spans="1:17" ht="15" customHeight="1" x14ac:dyDescent="0.15">
      <c r="A315" s="286"/>
      <c r="B315" s="287"/>
      <c r="C315" s="168" t="s">
        <v>137</v>
      </c>
      <c r="D315" s="76">
        <v>44622</v>
      </c>
      <c r="E315" s="76">
        <v>44662</v>
      </c>
      <c r="F315" s="76">
        <v>44734</v>
      </c>
      <c r="G315" s="76">
        <v>44816</v>
      </c>
      <c r="H315" s="76">
        <v>44874</v>
      </c>
      <c r="I315" s="79"/>
      <c r="J315" s="79"/>
      <c r="K315" s="79"/>
      <c r="L315" s="79"/>
      <c r="M315" s="79"/>
      <c r="N315" s="79"/>
      <c r="O315" s="79"/>
      <c r="P315" s="79"/>
      <c r="Q315" s="64"/>
    </row>
    <row r="316" spans="1:17" ht="15" customHeight="1" x14ac:dyDescent="0.15">
      <c r="A316" s="286" t="s">
        <v>55</v>
      </c>
      <c r="B316" s="287">
        <f>COUNT(D316:Q316)</f>
        <v>14</v>
      </c>
      <c r="C316" s="184" t="s">
        <v>126</v>
      </c>
      <c r="D316" s="78">
        <v>44553</v>
      </c>
      <c r="E316" s="78">
        <v>44588</v>
      </c>
      <c r="F316" s="171">
        <v>44621</v>
      </c>
      <c r="G316" s="78">
        <v>44648</v>
      </c>
      <c r="H316" s="78">
        <v>44672</v>
      </c>
      <c r="I316" s="78">
        <v>44707</v>
      </c>
      <c r="J316" s="78">
        <v>44741</v>
      </c>
      <c r="K316" s="78">
        <v>44763</v>
      </c>
      <c r="L316" s="78">
        <v>44784</v>
      </c>
      <c r="M316" s="78">
        <v>44833</v>
      </c>
      <c r="N316" s="78">
        <v>44861</v>
      </c>
      <c r="O316" s="78">
        <v>44889</v>
      </c>
      <c r="P316" s="78">
        <v>44910</v>
      </c>
      <c r="Q316" s="163">
        <v>44921</v>
      </c>
    </row>
    <row r="317" spans="1:17" ht="15" customHeight="1" x14ac:dyDescent="0.15">
      <c r="A317" s="286"/>
      <c r="B317" s="287"/>
      <c r="C317" s="184" t="s">
        <v>125</v>
      </c>
      <c r="D317" s="78">
        <v>44553</v>
      </c>
      <c r="E317" s="78">
        <v>44587</v>
      </c>
      <c r="F317" s="171">
        <v>44620</v>
      </c>
      <c r="G317" s="78">
        <v>44643</v>
      </c>
      <c r="H317" s="78">
        <v>44671</v>
      </c>
      <c r="I317" s="78">
        <v>44706</v>
      </c>
      <c r="J317" s="78">
        <v>44741</v>
      </c>
      <c r="K317" s="78">
        <v>44762</v>
      </c>
      <c r="L317" s="78">
        <v>44783</v>
      </c>
      <c r="M317" s="78">
        <v>44832</v>
      </c>
      <c r="N317" s="78">
        <v>44860</v>
      </c>
      <c r="O317" s="78">
        <v>44888</v>
      </c>
      <c r="P317" s="78">
        <v>44909</v>
      </c>
      <c r="Q317" s="163">
        <v>44921</v>
      </c>
    </row>
    <row r="318" spans="1:17" ht="15" customHeight="1" x14ac:dyDescent="0.15">
      <c r="A318" s="286"/>
      <c r="B318" s="287"/>
      <c r="C318" s="184" t="s">
        <v>128</v>
      </c>
      <c r="D318" s="163" t="s">
        <v>120</v>
      </c>
      <c r="E318" s="163" t="s">
        <v>120</v>
      </c>
      <c r="F318" s="167" t="s">
        <v>120</v>
      </c>
      <c r="G318" s="163" t="s">
        <v>120</v>
      </c>
      <c r="H318" s="163" t="s">
        <v>242</v>
      </c>
      <c r="I318" s="163" t="s">
        <v>120</v>
      </c>
      <c r="J318" s="163" t="s">
        <v>120</v>
      </c>
      <c r="K318" s="163" t="s">
        <v>120</v>
      </c>
      <c r="L318" s="163">
        <v>44778</v>
      </c>
      <c r="M318" s="163">
        <v>44830</v>
      </c>
      <c r="N318" s="163">
        <v>44858</v>
      </c>
      <c r="O318" s="163">
        <v>44886</v>
      </c>
      <c r="P318" s="163">
        <v>44907</v>
      </c>
      <c r="Q318" s="163">
        <v>44917</v>
      </c>
    </row>
    <row r="319" spans="1:17" ht="15" customHeight="1" x14ac:dyDescent="0.15">
      <c r="A319" s="286"/>
      <c r="B319" s="287"/>
      <c r="C319" s="184" t="s">
        <v>127</v>
      </c>
      <c r="D319" s="163">
        <v>44546</v>
      </c>
      <c r="E319" s="163">
        <v>44580</v>
      </c>
      <c r="F319" s="167">
        <v>44608</v>
      </c>
      <c r="G319" s="163">
        <v>44642</v>
      </c>
      <c r="H319" s="163">
        <v>44665</v>
      </c>
      <c r="I319" s="163">
        <v>44699</v>
      </c>
      <c r="J319" s="163">
        <v>44734</v>
      </c>
      <c r="K319" s="163">
        <v>44755</v>
      </c>
      <c r="L319" s="163">
        <v>44776</v>
      </c>
      <c r="M319" s="163">
        <v>44825</v>
      </c>
      <c r="N319" s="163">
        <v>44853</v>
      </c>
      <c r="O319" s="163">
        <v>44881</v>
      </c>
      <c r="P319" s="163">
        <v>44902</v>
      </c>
      <c r="Q319" s="163">
        <v>44914</v>
      </c>
    </row>
    <row r="320" spans="1:17" ht="15" customHeight="1" x14ac:dyDescent="0.15">
      <c r="A320" s="286"/>
      <c r="B320" s="287"/>
      <c r="C320" s="184" t="s">
        <v>129</v>
      </c>
      <c r="D320" s="163">
        <v>44550</v>
      </c>
      <c r="E320" s="163">
        <v>44578</v>
      </c>
      <c r="F320" s="167">
        <v>44603</v>
      </c>
      <c r="G320" s="163">
        <v>44641</v>
      </c>
      <c r="H320" s="163">
        <v>44666</v>
      </c>
      <c r="I320" s="163">
        <v>44701</v>
      </c>
      <c r="J320" s="163">
        <v>44739</v>
      </c>
      <c r="K320" s="163">
        <v>44757</v>
      </c>
      <c r="L320" s="78">
        <v>44778</v>
      </c>
      <c r="M320" s="78">
        <v>44830</v>
      </c>
      <c r="N320" s="163">
        <v>44858</v>
      </c>
      <c r="O320" s="163">
        <v>44886</v>
      </c>
      <c r="P320" s="163">
        <v>44907</v>
      </c>
      <c r="Q320" s="163">
        <v>44917</v>
      </c>
    </row>
    <row r="321" spans="1:17" ht="15" customHeight="1" x14ac:dyDescent="0.15">
      <c r="A321" s="286"/>
      <c r="B321" s="287"/>
      <c r="C321" s="168" t="s">
        <v>137</v>
      </c>
      <c r="D321" s="163">
        <v>44550</v>
      </c>
      <c r="E321" s="163">
        <v>44578</v>
      </c>
      <c r="F321" s="167">
        <v>44603</v>
      </c>
      <c r="G321" s="163">
        <v>44641</v>
      </c>
      <c r="H321" s="163">
        <v>44666</v>
      </c>
      <c r="I321" s="163">
        <v>44701</v>
      </c>
      <c r="J321" s="163">
        <v>44739</v>
      </c>
      <c r="K321" s="163">
        <v>44757</v>
      </c>
      <c r="L321" s="78">
        <v>44778</v>
      </c>
      <c r="M321" s="78">
        <v>44830</v>
      </c>
      <c r="N321" s="78">
        <v>44858</v>
      </c>
      <c r="O321" s="163">
        <v>44886</v>
      </c>
      <c r="P321" s="78">
        <v>44908</v>
      </c>
      <c r="Q321" s="163">
        <v>44917</v>
      </c>
    </row>
    <row r="322" spans="1:17" s="9" customFormat="1" ht="15" customHeight="1" x14ac:dyDescent="0.15">
      <c r="A322" s="286" t="s">
        <v>56</v>
      </c>
      <c r="B322" s="287">
        <f>COUNT(D322:Q322)</f>
        <v>6</v>
      </c>
      <c r="C322" s="184" t="s">
        <v>126</v>
      </c>
      <c r="D322" s="78">
        <v>44596</v>
      </c>
      <c r="E322" s="78">
        <v>44708</v>
      </c>
      <c r="F322" s="78">
        <v>44760</v>
      </c>
      <c r="G322" s="78">
        <v>44834</v>
      </c>
      <c r="H322" s="78">
        <v>44879</v>
      </c>
      <c r="I322" s="78">
        <v>44911</v>
      </c>
      <c r="J322" s="158"/>
      <c r="K322" s="158"/>
      <c r="L322" s="158"/>
      <c r="M322" s="158"/>
      <c r="N322" s="158"/>
      <c r="O322" s="158"/>
      <c r="P322" s="158"/>
      <c r="Q322" s="162"/>
    </row>
    <row r="323" spans="1:17" s="9" customFormat="1" ht="15" customHeight="1" x14ac:dyDescent="0.15">
      <c r="A323" s="288"/>
      <c r="B323" s="287"/>
      <c r="C323" s="184" t="s">
        <v>125</v>
      </c>
      <c r="D323" s="78">
        <v>44594</v>
      </c>
      <c r="E323" s="78">
        <v>44706</v>
      </c>
      <c r="F323" s="78">
        <v>44755</v>
      </c>
      <c r="G323" s="78">
        <v>44832</v>
      </c>
      <c r="H323" s="78">
        <v>44874</v>
      </c>
      <c r="I323" s="78">
        <v>44911</v>
      </c>
      <c r="J323" s="158"/>
      <c r="K323" s="158"/>
      <c r="L323" s="158"/>
      <c r="M323" s="158"/>
      <c r="N323" s="158"/>
      <c r="O323" s="158"/>
      <c r="P323" s="158"/>
      <c r="Q323" s="162"/>
    </row>
    <row r="324" spans="1:17" s="9" customFormat="1" ht="15" customHeight="1" x14ac:dyDescent="0.15">
      <c r="A324" s="288"/>
      <c r="B324" s="287"/>
      <c r="C324" s="184" t="s">
        <v>128</v>
      </c>
      <c r="D324" s="163">
        <v>44588</v>
      </c>
      <c r="E324" s="163">
        <v>44700</v>
      </c>
      <c r="F324" s="163">
        <v>44750</v>
      </c>
      <c r="G324" s="163">
        <v>44826</v>
      </c>
      <c r="H324" s="163">
        <v>44872</v>
      </c>
      <c r="I324" s="163">
        <v>44910</v>
      </c>
      <c r="J324" s="158"/>
      <c r="K324" s="158"/>
      <c r="L324" s="158"/>
      <c r="M324" s="158"/>
      <c r="N324" s="158"/>
      <c r="O324" s="158"/>
      <c r="P324" s="158"/>
      <c r="Q324" s="162"/>
    </row>
    <row r="325" spans="1:17" s="9" customFormat="1" ht="15" customHeight="1" x14ac:dyDescent="0.15">
      <c r="A325" s="288"/>
      <c r="B325" s="287"/>
      <c r="C325" s="184" t="s">
        <v>127</v>
      </c>
      <c r="D325" s="78" t="s">
        <v>120</v>
      </c>
      <c r="E325" s="78" t="s">
        <v>120</v>
      </c>
      <c r="F325" s="78" t="s">
        <v>120</v>
      </c>
      <c r="G325" s="78" t="s">
        <v>120</v>
      </c>
      <c r="H325" s="78" t="s">
        <v>120</v>
      </c>
      <c r="I325" s="78" t="s">
        <v>120</v>
      </c>
      <c r="J325" s="179"/>
      <c r="K325" s="179"/>
      <c r="L325" s="158"/>
      <c r="M325" s="158"/>
      <c r="N325" s="158"/>
      <c r="O325" s="158"/>
      <c r="P325" s="158"/>
      <c r="Q325" s="162"/>
    </row>
    <row r="326" spans="1:17" s="9" customFormat="1" ht="15" customHeight="1" x14ac:dyDescent="0.15">
      <c r="A326" s="288"/>
      <c r="B326" s="287"/>
      <c r="C326" s="184" t="s">
        <v>129</v>
      </c>
      <c r="D326" s="163" t="s">
        <v>242</v>
      </c>
      <c r="E326" s="163" t="s">
        <v>242</v>
      </c>
      <c r="F326" s="163" t="s">
        <v>242</v>
      </c>
      <c r="G326" s="163" t="s">
        <v>242</v>
      </c>
      <c r="H326" s="163" t="s">
        <v>242</v>
      </c>
      <c r="I326" s="163" t="s">
        <v>242</v>
      </c>
      <c r="J326" s="158"/>
      <c r="K326" s="158"/>
      <c r="L326" s="158"/>
      <c r="M326" s="158"/>
      <c r="N326" s="158"/>
      <c r="O326" s="158"/>
      <c r="P326" s="158"/>
      <c r="Q326" s="162"/>
    </row>
    <row r="327" spans="1:17" s="9" customFormat="1" ht="15" customHeight="1" x14ac:dyDescent="0.15">
      <c r="A327" s="288"/>
      <c r="B327" s="289"/>
      <c r="C327" s="184" t="s">
        <v>132</v>
      </c>
      <c r="D327" s="163">
        <v>44588</v>
      </c>
      <c r="E327" s="163">
        <v>44699</v>
      </c>
      <c r="F327" s="163">
        <v>44749</v>
      </c>
      <c r="G327" s="163">
        <v>44826</v>
      </c>
      <c r="H327" s="163">
        <v>44868</v>
      </c>
      <c r="I327" s="163">
        <v>44909</v>
      </c>
      <c r="J327" s="158"/>
      <c r="K327" s="158"/>
      <c r="L327" s="158"/>
      <c r="M327" s="158"/>
      <c r="N327" s="158"/>
      <c r="O327" s="158"/>
      <c r="P327" s="158"/>
      <c r="Q327" s="162"/>
    </row>
    <row r="328" spans="1:17" ht="15" customHeight="1" x14ac:dyDescent="0.15">
      <c r="A328" s="148" t="s">
        <v>57</v>
      </c>
      <c r="B328" s="152"/>
      <c r="C328" s="191"/>
      <c r="D328" s="192"/>
      <c r="E328" s="192"/>
      <c r="F328" s="192"/>
      <c r="G328" s="192"/>
      <c r="H328" s="192"/>
      <c r="I328" s="192"/>
      <c r="J328" s="192"/>
      <c r="K328" s="192"/>
      <c r="L328" s="192"/>
      <c r="M328" s="192"/>
      <c r="N328" s="192"/>
      <c r="O328" s="192"/>
      <c r="P328" s="192"/>
      <c r="Q328" s="192"/>
    </row>
    <row r="329" spans="1:17" ht="15" customHeight="1" x14ac:dyDescent="0.15">
      <c r="A329" s="286" t="s">
        <v>58</v>
      </c>
      <c r="B329" s="287">
        <f>COUNT(D329:Q329)</f>
        <v>3</v>
      </c>
      <c r="C329" s="184" t="s">
        <v>126</v>
      </c>
      <c r="D329" s="163">
        <v>44625</v>
      </c>
      <c r="E329" s="163">
        <v>44742</v>
      </c>
      <c r="F329" s="163">
        <v>44923</v>
      </c>
      <c r="G329" s="162"/>
      <c r="H329" s="162"/>
      <c r="I329" s="162"/>
      <c r="J329" s="162"/>
      <c r="K329" s="162"/>
      <c r="L329" s="162"/>
      <c r="M329" s="162"/>
      <c r="N329" s="162"/>
      <c r="O329" s="162"/>
      <c r="P329" s="155"/>
      <c r="Q329" s="155"/>
    </row>
    <row r="330" spans="1:17" ht="15" customHeight="1" x14ac:dyDescent="0.15">
      <c r="A330" s="286"/>
      <c r="B330" s="287"/>
      <c r="C330" s="184" t="s">
        <v>125</v>
      </c>
      <c r="D330" s="163">
        <v>44614</v>
      </c>
      <c r="E330" s="163">
        <v>44740</v>
      </c>
      <c r="F330" s="163">
        <v>44922</v>
      </c>
      <c r="G330" s="162"/>
      <c r="H330" s="162"/>
      <c r="I330" s="162"/>
      <c r="J330" s="162"/>
      <c r="K330" s="162"/>
      <c r="L330" s="162"/>
      <c r="M330" s="162"/>
      <c r="N330" s="162"/>
      <c r="O330" s="162"/>
      <c r="P330" s="155"/>
      <c r="Q330" s="155"/>
    </row>
    <row r="331" spans="1:17" ht="15" customHeight="1" x14ac:dyDescent="0.15">
      <c r="A331" s="286"/>
      <c r="B331" s="287"/>
      <c r="C331" s="184" t="s">
        <v>128</v>
      </c>
      <c r="D331" s="78" t="s">
        <v>120</v>
      </c>
      <c r="E331" s="163" t="s">
        <v>120</v>
      </c>
      <c r="F331" s="163" t="s">
        <v>120</v>
      </c>
      <c r="G331" s="162"/>
      <c r="H331" s="162"/>
      <c r="I331" s="162"/>
      <c r="J331" s="162"/>
      <c r="K331" s="162"/>
      <c r="L331" s="162"/>
      <c r="M331" s="162"/>
      <c r="N331" s="162"/>
      <c r="O331" s="162"/>
      <c r="P331" s="155"/>
      <c r="Q331" s="155"/>
    </row>
    <row r="332" spans="1:17" ht="15" customHeight="1" x14ac:dyDescent="0.15">
      <c r="A332" s="286"/>
      <c r="B332" s="287"/>
      <c r="C332" s="184" t="s">
        <v>127</v>
      </c>
      <c r="D332" s="163" t="s">
        <v>120</v>
      </c>
      <c r="E332" s="163" t="s">
        <v>120</v>
      </c>
      <c r="F332" s="163" t="s">
        <v>120</v>
      </c>
      <c r="G332" s="162"/>
      <c r="H332" s="162"/>
      <c r="I332" s="162"/>
      <c r="J332" s="162"/>
      <c r="K332" s="162"/>
      <c r="L332" s="162"/>
      <c r="M332" s="162"/>
      <c r="N332" s="162"/>
      <c r="O332" s="162"/>
      <c r="P332" s="155"/>
      <c r="Q332" s="155"/>
    </row>
    <row r="333" spans="1:17" ht="15" customHeight="1" x14ac:dyDescent="0.15">
      <c r="A333" s="286"/>
      <c r="B333" s="287"/>
      <c r="C333" s="184" t="s">
        <v>132</v>
      </c>
      <c r="D333" s="163" t="s">
        <v>242</v>
      </c>
      <c r="E333" s="163" t="s">
        <v>242</v>
      </c>
      <c r="F333" s="163" t="s">
        <v>242</v>
      </c>
      <c r="G333" s="162"/>
      <c r="H333" s="162"/>
      <c r="I333" s="162"/>
      <c r="J333" s="162"/>
      <c r="K333" s="162"/>
      <c r="L333" s="162"/>
      <c r="M333" s="162"/>
      <c r="N333" s="162"/>
      <c r="O333" s="162"/>
      <c r="P333" s="155"/>
      <c r="Q333" s="155"/>
    </row>
    <row r="334" spans="1:17" s="9" customFormat="1" ht="15" customHeight="1" x14ac:dyDescent="0.15">
      <c r="A334" s="286" t="s">
        <v>59</v>
      </c>
      <c r="B334" s="287">
        <f>COUNT(D334:Q334)</f>
        <v>2</v>
      </c>
      <c r="C334" s="184" t="s">
        <v>126</v>
      </c>
      <c r="D334" s="163">
        <v>44742</v>
      </c>
      <c r="E334" s="163">
        <v>44915</v>
      </c>
      <c r="F334" s="162"/>
      <c r="G334" s="162"/>
      <c r="H334" s="162"/>
      <c r="I334" s="162"/>
      <c r="J334" s="162"/>
      <c r="K334" s="162"/>
      <c r="L334" s="162"/>
      <c r="M334" s="162"/>
      <c r="N334" s="162"/>
      <c r="O334" s="162"/>
      <c r="P334" s="155"/>
      <c r="Q334" s="155"/>
    </row>
    <row r="335" spans="1:17" s="9" customFormat="1" ht="15" customHeight="1" x14ac:dyDescent="0.15">
      <c r="A335" s="286"/>
      <c r="B335" s="287"/>
      <c r="C335" s="184" t="s">
        <v>125</v>
      </c>
      <c r="D335" s="163">
        <v>44740</v>
      </c>
      <c r="E335" s="163">
        <v>44915</v>
      </c>
      <c r="F335" s="162"/>
      <c r="G335" s="162"/>
      <c r="H335" s="162"/>
      <c r="I335" s="162"/>
      <c r="J335" s="162"/>
      <c r="K335" s="162"/>
      <c r="L335" s="162"/>
      <c r="M335" s="162"/>
      <c r="N335" s="162"/>
      <c r="O335" s="162"/>
      <c r="P335" s="155"/>
      <c r="Q335" s="155"/>
    </row>
    <row r="336" spans="1:17" s="9" customFormat="1" ht="15" customHeight="1" x14ac:dyDescent="0.15">
      <c r="A336" s="286"/>
      <c r="B336" s="287"/>
      <c r="C336" s="184" t="s">
        <v>128</v>
      </c>
      <c r="D336" s="163" t="s">
        <v>120</v>
      </c>
      <c r="E336" s="163" t="s">
        <v>120</v>
      </c>
      <c r="F336" s="162"/>
      <c r="G336" s="162"/>
      <c r="H336" s="162"/>
      <c r="I336" s="162"/>
      <c r="J336" s="162"/>
      <c r="K336" s="162"/>
      <c r="L336" s="162"/>
      <c r="M336" s="162"/>
      <c r="N336" s="162"/>
      <c r="O336" s="162"/>
      <c r="P336" s="155"/>
      <c r="Q336" s="155"/>
    </row>
    <row r="337" spans="1:17" s="9" customFormat="1" ht="15" customHeight="1" x14ac:dyDescent="0.15">
      <c r="A337" s="286"/>
      <c r="B337" s="287"/>
      <c r="C337" s="184" t="s">
        <v>127</v>
      </c>
      <c r="D337" s="163">
        <v>44732</v>
      </c>
      <c r="E337" s="163">
        <v>44908</v>
      </c>
      <c r="F337" s="162"/>
      <c r="G337" s="162"/>
      <c r="H337" s="162"/>
      <c r="I337" s="162"/>
      <c r="J337" s="162"/>
      <c r="K337" s="162"/>
      <c r="L337" s="162"/>
      <c r="M337" s="162"/>
      <c r="N337" s="162"/>
      <c r="O337" s="162"/>
      <c r="P337" s="155"/>
      <c r="Q337" s="155"/>
    </row>
    <row r="338" spans="1:17" s="9" customFormat="1" ht="15" customHeight="1" x14ac:dyDescent="0.15">
      <c r="A338" s="286"/>
      <c r="B338" s="287"/>
      <c r="C338" s="184" t="s">
        <v>132</v>
      </c>
      <c r="D338" s="163" t="s">
        <v>242</v>
      </c>
      <c r="E338" s="163" t="s">
        <v>242</v>
      </c>
      <c r="F338" s="162"/>
      <c r="G338" s="162"/>
      <c r="H338" s="162"/>
      <c r="I338" s="162"/>
      <c r="J338" s="162"/>
      <c r="K338" s="162"/>
      <c r="L338" s="162"/>
      <c r="M338" s="162"/>
      <c r="N338" s="162"/>
      <c r="O338" s="162"/>
      <c r="P338" s="155"/>
      <c r="Q338" s="155"/>
    </row>
    <row r="339" spans="1:17" ht="15" customHeight="1" x14ac:dyDescent="0.15">
      <c r="A339" s="286" t="s">
        <v>60</v>
      </c>
      <c r="B339" s="287">
        <f>COUNT(D339:Q339)</f>
        <v>3</v>
      </c>
      <c r="C339" s="184" t="s">
        <v>126</v>
      </c>
      <c r="D339" s="163">
        <v>44649</v>
      </c>
      <c r="E339" s="162">
        <v>44739</v>
      </c>
      <c r="F339" s="162">
        <v>44914</v>
      </c>
      <c r="G339" s="162"/>
      <c r="H339" s="162"/>
      <c r="I339" s="162"/>
      <c r="J339" s="162"/>
      <c r="K339" s="162"/>
      <c r="L339" s="162"/>
      <c r="M339" s="162"/>
      <c r="N339" s="162"/>
      <c r="O339" s="162"/>
      <c r="P339" s="155"/>
      <c r="Q339" s="155"/>
    </row>
    <row r="340" spans="1:17" ht="15" customHeight="1" x14ac:dyDescent="0.15">
      <c r="A340" s="286"/>
      <c r="B340" s="287"/>
      <c r="C340" s="176" t="s">
        <v>125</v>
      </c>
      <c r="D340" s="76">
        <v>44644</v>
      </c>
      <c r="E340" s="64">
        <v>44735</v>
      </c>
      <c r="F340" s="64">
        <v>44910</v>
      </c>
      <c r="G340" s="64"/>
      <c r="H340" s="64"/>
      <c r="I340" s="64"/>
      <c r="J340" s="64"/>
      <c r="K340" s="64"/>
      <c r="L340" s="64"/>
      <c r="M340" s="162"/>
      <c r="N340" s="162"/>
      <c r="O340" s="162"/>
      <c r="P340" s="155"/>
      <c r="Q340" s="155"/>
    </row>
    <row r="341" spans="1:17" ht="15" customHeight="1" x14ac:dyDescent="0.15">
      <c r="A341" s="286"/>
      <c r="B341" s="287"/>
      <c r="C341" s="176" t="s">
        <v>128</v>
      </c>
      <c r="D341" s="76" t="s">
        <v>242</v>
      </c>
      <c r="E341" s="64" t="s">
        <v>242</v>
      </c>
      <c r="F341" s="64" t="s">
        <v>242</v>
      </c>
      <c r="G341" s="64"/>
      <c r="H341" s="64"/>
      <c r="I341" s="64"/>
      <c r="J341" s="64"/>
      <c r="K341" s="64"/>
      <c r="L341" s="64"/>
      <c r="M341" s="162"/>
      <c r="N341" s="162"/>
      <c r="O341" s="162"/>
      <c r="P341" s="155"/>
      <c r="Q341" s="155"/>
    </row>
    <row r="342" spans="1:17" ht="15" customHeight="1" x14ac:dyDescent="0.15">
      <c r="A342" s="286"/>
      <c r="B342" s="287"/>
      <c r="C342" s="176" t="s">
        <v>127</v>
      </c>
      <c r="D342" s="76">
        <v>44641</v>
      </c>
      <c r="E342" s="64">
        <v>44713</v>
      </c>
      <c r="F342" s="64">
        <v>44889</v>
      </c>
      <c r="G342" s="64"/>
      <c r="H342" s="64"/>
      <c r="I342" s="64"/>
      <c r="J342" s="64"/>
      <c r="K342" s="64"/>
      <c r="L342" s="64"/>
      <c r="M342" s="162"/>
      <c r="N342" s="162"/>
      <c r="O342" s="162"/>
      <c r="P342" s="155"/>
      <c r="Q342" s="155"/>
    </row>
    <row r="343" spans="1:17" ht="15" customHeight="1" x14ac:dyDescent="0.15">
      <c r="A343" s="286"/>
      <c r="B343" s="287"/>
      <c r="C343" s="176" t="s">
        <v>132</v>
      </c>
      <c r="D343" s="76">
        <v>44641</v>
      </c>
      <c r="E343" s="64">
        <v>44712</v>
      </c>
      <c r="F343" s="64">
        <v>44889</v>
      </c>
      <c r="G343" s="64"/>
      <c r="H343" s="64"/>
      <c r="I343" s="64"/>
      <c r="J343" s="64"/>
      <c r="K343" s="64"/>
      <c r="L343" s="64"/>
      <c r="M343" s="162"/>
      <c r="N343" s="162"/>
      <c r="O343" s="162"/>
      <c r="P343" s="155"/>
      <c r="Q343" s="155"/>
    </row>
    <row r="344" spans="1:17" s="9" customFormat="1" ht="15" customHeight="1" x14ac:dyDescent="0.15">
      <c r="A344" s="286" t="s">
        <v>61</v>
      </c>
      <c r="B344" s="287">
        <f>COUNT(D344:Q344)</f>
        <v>9</v>
      </c>
      <c r="C344" s="176" t="s">
        <v>126</v>
      </c>
      <c r="D344" s="76">
        <v>44592</v>
      </c>
      <c r="E344" s="76">
        <v>44657</v>
      </c>
      <c r="F344" s="76">
        <v>44713</v>
      </c>
      <c r="G344" s="76">
        <v>44739</v>
      </c>
      <c r="H344" s="76">
        <v>44798</v>
      </c>
      <c r="I344" s="76">
        <v>44834</v>
      </c>
      <c r="J344" s="76">
        <v>44868</v>
      </c>
      <c r="K344" s="76">
        <v>44890</v>
      </c>
      <c r="L344" s="76">
        <v>44918</v>
      </c>
      <c r="M344" s="64"/>
      <c r="N344" s="64"/>
      <c r="O344" s="64"/>
      <c r="P344" s="165"/>
      <c r="Q344" s="165"/>
    </row>
    <row r="345" spans="1:17" s="9" customFormat="1" ht="15" customHeight="1" x14ac:dyDescent="0.15">
      <c r="A345" s="288"/>
      <c r="B345" s="287"/>
      <c r="C345" s="176" t="s">
        <v>125</v>
      </c>
      <c r="D345" s="76">
        <v>44587</v>
      </c>
      <c r="E345" s="76">
        <v>44651</v>
      </c>
      <c r="F345" s="76">
        <v>44712</v>
      </c>
      <c r="G345" s="76">
        <v>44735</v>
      </c>
      <c r="H345" s="76">
        <v>44798</v>
      </c>
      <c r="I345" s="76">
        <v>44833</v>
      </c>
      <c r="J345" s="76">
        <v>44861</v>
      </c>
      <c r="K345" s="76">
        <v>44889</v>
      </c>
      <c r="L345" s="76">
        <v>44917</v>
      </c>
      <c r="M345" s="64"/>
      <c r="N345" s="64"/>
      <c r="O345" s="64"/>
      <c r="P345" s="165"/>
      <c r="Q345" s="165"/>
    </row>
    <row r="346" spans="1:17" s="9" customFormat="1" ht="15" customHeight="1" x14ac:dyDescent="0.15">
      <c r="A346" s="288"/>
      <c r="B346" s="287"/>
      <c r="C346" s="176" t="s">
        <v>128</v>
      </c>
      <c r="D346" s="76" t="s">
        <v>120</v>
      </c>
      <c r="E346" s="76" t="s">
        <v>120</v>
      </c>
      <c r="F346" s="76" t="s">
        <v>120</v>
      </c>
      <c r="G346" s="76" t="s">
        <v>120</v>
      </c>
      <c r="H346" s="76" t="s">
        <v>120</v>
      </c>
      <c r="I346" s="76" t="s">
        <v>120</v>
      </c>
      <c r="J346" s="76" t="s">
        <v>120</v>
      </c>
      <c r="K346" s="76" t="s">
        <v>120</v>
      </c>
      <c r="L346" s="76" t="s">
        <v>120</v>
      </c>
      <c r="M346" s="64"/>
      <c r="N346" s="64"/>
      <c r="O346" s="64"/>
      <c r="P346" s="165"/>
      <c r="Q346" s="165"/>
    </row>
    <row r="347" spans="1:17" s="9" customFormat="1" ht="15" customHeight="1" x14ac:dyDescent="0.15">
      <c r="A347" s="288"/>
      <c r="B347" s="287"/>
      <c r="C347" s="176" t="s">
        <v>127</v>
      </c>
      <c r="D347" s="76" t="s">
        <v>120</v>
      </c>
      <c r="E347" s="76" t="s">
        <v>120</v>
      </c>
      <c r="F347" s="76" t="s">
        <v>120</v>
      </c>
      <c r="G347" s="76" t="s">
        <v>120</v>
      </c>
      <c r="H347" s="76" t="s">
        <v>120</v>
      </c>
      <c r="I347" s="76" t="s">
        <v>120</v>
      </c>
      <c r="J347" s="76" t="s">
        <v>120</v>
      </c>
      <c r="K347" s="76" t="s">
        <v>120</v>
      </c>
      <c r="L347" s="76" t="s">
        <v>120</v>
      </c>
      <c r="M347" s="64"/>
      <c r="N347" s="64"/>
      <c r="O347" s="64"/>
      <c r="P347" s="165"/>
      <c r="Q347" s="165"/>
    </row>
    <row r="348" spans="1:17" s="9" customFormat="1" ht="15" customHeight="1" x14ac:dyDescent="0.15">
      <c r="A348" s="288"/>
      <c r="B348" s="287"/>
      <c r="C348" s="176" t="s">
        <v>129</v>
      </c>
      <c r="D348" s="76" t="s">
        <v>120</v>
      </c>
      <c r="E348" s="76" t="s">
        <v>120</v>
      </c>
      <c r="F348" s="76" t="s">
        <v>120</v>
      </c>
      <c r="G348" s="76" t="s">
        <v>120</v>
      </c>
      <c r="H348" s="76" t="s">
        <v>120</v>
      </c>
      <c r="I348" s="76" t="s">
        <v>120</v>
      </c>
      <c r="J348" s="76" t="s">
        <v>120</v>
      </c>
      <c r="K348" s="76" t="s">
        <v>120</v>
      </c>
      <c r="L348" s="76" t="s">
        <v>120</v>
      </c>
      <c r="M348" s="64"/>
      <c r="N348" s="64"/>
      <c r="O348" s="64"/>
      <c r="P348" s="165"/>
      <c r="Q348" s="165"/>
    </row>
    <row r="349" spans="1:17" s="9" customFormat="1" ht="15" customHeight="1" x14ac:dyDescent="0.15">
      <c r="A349" s="288"/>
      <c r="B349" s="289"/>
      <c r="C349" s="184" t="s">
        <v>132</v>
      </c>
      <c r="D349" s="163" t="s">
        <v>242</v>
      </c>
      <c r="E349" s="163" t="s">
        <v>242</v>
      </c>
      <c r="F349" s="163" t="s">
        <v>242</v>
      </c>
      <c r="G349" s="163" t="s">
        <v>242</v>
      </c>
      <c r="H349" s="163" t="s">
        <v>242</v>
      </c>
      <c r="I349" s="163" t="s">
        <v>242</v>
      </c>
      <c r="J349" s="163" t="s">
        <v>242</v>
      </c>
      <c r="K349" s="163" t="s">
        <v>242</v>
      </c>
      <c r="L349" s="163" t="s">
        <v>242</v>
      </c>
      <c r="M349" s="64"/>
      <c r="N349" s="64"/>
      <c r="O349" s="64"/>
      <c r="P349" s="165"/>
      <c r="Q349" s="165"/>
    </row>
    <row r="350" spans="1:17" ht="15" customHeight="1" x14ac:dyDescent="0.15">
      <c r="A350" s="286" t="s">
        <v>203</v>
      </c>
      <c r="B350" s="287">
        <f>COUNT(D350:Q350)</f>
        <v>4</v>
      </c>
      <c r="C350" s="184" t="s">
        <v>126</v>
      </c>
      <c r="D350" s="162">
        <v>44616</v>
      </c>
      <c r="E350" s="162">
        <v>44672</v>
      </c>
      <c r="F350" s="163">
        <v>44861</v>
      </c>
      <c r="G350" s="163">
        <v>44916</v>
      </c>
      <c r="H350" s="180"/>
      <c r="I350" s="162"/>
      <c r="J350" s="162"/>
      <c r="K350" s="162"/>
      <c r="L350" s="162"/>
      <c r="M350" s="64"/>
      <c r="N350" s="64"/>
      <c r="O350" s="64"/>
      <c r="P350" s="155"/>
      <c r="Q350" s="155"/>
    </row>
    <row r="351" spans="1:17" ht="15" customHeight="1" x14ac:dyDescent="0.15">
      <c r="A351" s="286"/>
      <c r="B351" s="287"/>
      <c r="C351" s="184" t="s">
        <v>125</v>
      </c>
      <c r="D351" s="162">
        <v>44616</v>
      </c>
      <c r="E351" s="162">
        <v>44672</v>
      </c>
      <c r="F351" s="163">
        <v>44861</v>
      </c>
      <c r="G351" s="163">
        <v>44916</v>
      </c>
      <c r="H351" s="180"/>
      <c r="I351" s="162"/>
      <c r="J351" s="162"/>
      <c r="K351" s="162"/>
      <c r="L351" s="162"/>
      <c r="M351" s="64"/>
      <c r="N351" s="64"/>
      <c r="O351" s="64"/>
      <c r="P351" s="155"/>
      <c r="Q351" s="155"/>
    </row>
    <row r="352" spans="1:17" ht="15" customHeight="1" x14ac:dyDescent="0.15">
      <c r="A352" s="286"/>
      <c r="B352" s="287"/>
      <c r="C352" s="184" t="s">
        <v>128</v>
      </c>
      <c r="D352" s="162" t="s">
        <v>242</v>
      </c>
      <c r="E352" s="162" t="s">
        <v>242</v>
      </c>
      <c r="F352" s="163" t="s">
        <v>242</v>
      </c>
      <c r="G352" s="163" t="s">
        <v>242</v>
      </c>
      <c r="H352" s="162"/>
      <c r="I352" s="162"/>
      <c r="J352" s="162"/>
      <c r="K352" s="162"/>
      <c r="L352" s="162"/>
      <c r="M352" s="64"/>
      <c r="N352" s="64"/>
      <c r="O352" s="64"/>
      <c r="P352" s="155"/>
      <c r="Q352" s="155"/>
    </row>
    <row r="353" spans="1:17" ht="15" customHeight="1" x14ac:dyDescent="0.15">
      <c r="A353" s="286"/>
      <c r="B353" s="287"/>
      <c r="C353" s="184" t="s">
        <v>127</v>
      </c>
      <c r="D353" s="162">
        <v>44595</v>
      </c>
      <c r="E353" s="162">
        <v>44645</v>
      </c>
      <c r="F353" s="163">
        <v>44851</v>
      </c>
      <c r="G353" s="163">
        <v>44901</v>
      </c>
      <c r="H353" s="162"/>
      <c r="I353" s="162"/>
      <c r="J353" s="162"/>
      <c r="K353" s="162"/>
      <c r="L353" s="162"/>
      <c r="M353" s="64"/>
      <c r="N353" s="64"/>
      <c r="O353" s="64"/>
      <c r="P353" s="155"/>
      <c r="Q353" s="155"/>
    </row>
    <row r="354" spans="1:17" ht="15" customHeight="1" x14ac:dyDescent="0.15">
      <c r="A354" s="286"/>
      <c r="B354" s="287"/>
      <c r="C354" s="184" t="s">
        <v>132</v>
      </c>
      <c r="D354" s="162">
        <v>44596</v>
      </c>
      <c r="E354" s="162">
        <v>44669</v>
      </c>
      <c r="F354" s="163">
        <v>44851</v>
      </c>
      <c r="G354" s="163">
        <v>44906</v>
      </c>
      <c r="H354" s="162"/>
      <c r="I354" s="162"/>
      <c r="J354" s="162"/>
      <c r="K354" s="162"/>
      <c r="L354" s="162"/>
      <c r="M354" s="64"/>
      <c r="N354" s="64"/>
      <c r="O354" s="64"/>
      <c r="P354" s="155"/>
      <c r="Q354" s="155"/>
    </row>
    <row r="355" spans="1:17" s="9" customFormat="1" ht="15" customHeight="1" x14ac:dyDescent="0.15">
      <c r="A355" s="286" t="s">
        <v>62</v>
      </c>
      <c r="B355" s="287">
        <f>COUNT(D355:Q355)</f>
        <v>4</v>
      </c>
      <c r="C355" s="184" t="s">
        <v>126</v>
      </c>
      <c r="D355" s="158">
        <v>44616</v>
      </c>
      <c r="E355" s="162">
        <v>44637</v>
      </c>
      <c r="F355" s="163">
        <v>44736</v>
      </c>
      <c r="G355" s="162">
        <v>44910</v>
      </c>
      <c r="H355" s="162"/>
      <c r="I355" s="162"/>
      <c r="J355" s="162"/>
      <c r="K355" s="162"/>
      <c r="L355" s="162"/>
      <c r="M355" s="64"/>
      <c r="N355" s="64"/>
      <c r="O355" s="64"/>
      <c r="P355" s="165"/>
      <c r="Q355" s="165"/>
    </row>
    <row r="356" spans="1:17" s="9" customFormat="1" ht="15" customHeight="1" x14ac:dyDescent="0.15">
      <c r="A356" s="288"/>
      <c r="B356" s="287"/>
      <c r="C356" s="184" t="s">
        <v>125</v>
      </c>
      <c r="D356" s="158">
        <v>44609</v>
      </c>
      <c r="E356" s="162">
        <v>44637</v>
      </c>
      <c r="F356" s="163">
        <v>44735</v>
      </c>
      <c r="G356" s="162">
        <v>44910</v>
      </c>
      <c r="H356" s="162"/>
      <c r="I356" s="162"/>
      <c r="J356" s="162"/>
      <c r="K356" s="162"/>
      <c r="L356" s="162"/>
      <c r="M356" s="64"/>
      <c r="N356" s="64"/>
      <c r="O356" s="64"/>
      <c r="P356" s="165"/>
      <c r="Q356" s="165"/>
    </row>
    <row r="357" spans="1:17" s="9" customFormat="1" ht="15" customHeight="1" x14ac:dyDescent="0.15">
      <c r="A357" s="288"/>
      <c r="B357" s="287"/>
      <c r="C357" s="184" t="s">
        <v>128</v>
      </c>
      <c r="D357" s="172">
        <v>44616</v>
      </c>
      <c r="E357" s="172">
        <v>44637</v>
      </c>
      <c r="F357" s="190">
        <v>44736</v>
      </c>
      <c r="G357" s="172">
        <v>44910</v>
      </c>
      <c r="H357" s="158"/>
      <c r="I357" s="162"/>
      <c r="J357" s="162"/>
      <c r="K357" s="162"/>
      <c r="L357" s="162"/>
      <c r="M357" s="64"/>
      <c r="N357" s="64"/>
      <c r="O357" s="64"/>
      <c r="P357" s="165"/>
      <c r="Q357" s="165"/>
    </row>
    <row r="358" spans="1:17" s="9" customFormat="1" ht="15" customHeight="1" x14ac:dyDescent="0.15">
      <c r="A358" s="288"/>
      <c r="B358" s="287"/>
      <c r="C358" s="184" t="s">
        <v>127</v>
      </c>
      <c r="D358" s="162">
        <v>44592</v>
      </c>
      <c r="E358" s="162">
        <v>44622</v>
      </c>
      <c r="F358" s="163">
        <v>44733</v>
      </c>
      <c r="G358" s="162">
        <v>44895</v>
      </c>
      <c r="H358" s="162"/>
      <c r="I358" s="162"/>
      <c r="J358" s="162"/>
      <c r="K358" s="162"/>
      <c r="L358" s="162"/>
      <c r="M358" s="64"/>
      <c r="N358" s="64"/>
      <c r="O358" s="64"/>
      <c r="P358" s="165"/>
      <c r="Q358" s="165"/>
    </row>
    <row r="359" spans="1:17" s="9" customFormat="1" ht="15" customHeight="1" x14ac:dyDescent="0.15">
      <c r="A359" s="288"/>
      <c r="B359" s="287"/>
      <c r="C359" s="184" t="s">
        <v>129</v>
      </c>
      <c r="D359" s="158" t="s">
        <v>120</v>
      </c>
      <c r="E359" s="158" t="s">
        <v>120</v>
      </c>
      <c r="F359" s="163" t="s">
        <v>120</v>
      </c>
      <c r="G359" s="162" t="s">
        <v>120</v>
      </c>
      <c r="H359" s="162"/>
      <c r="I359" s="162"/>
      <c r="J359" s="162"/>
      <c r="K359" s="162"/>
      <c r="L359" s="162"/>
      <c r="M359" s="64"/>
      <c r="N359" s="64"/>
      <c r="O359" s="64"/>
      <c r="P359" s="165"/>
      <c r="Q359" s="165"/>
    </row>
    <row r="360" spans="1:17" s="9" customFormat="1" ht="15" customHeight="1" x14ac:dyDescent="0.15">
      <c r="A360" s="288"/>
      <c r="B360" s="289"/>
      <c r="C360" s="184" t="s">
        <v>132</v>
      </c>
      <c r="D360" s="158">
        <v>44592</v>
      </c>
      <c r="E360" s="158">
        <v>44622</v>
      </c>
      <c r="F360" s="163">
        <v>44641</v>
      </c>
      <c r="G360" s="162">
        <v>44895</v>
      </c>
      <c r="H360" s="162"/>
      <c r="I360" s="162"/>
      <c r="J360" s="162"/>
      <c r="K360" s="162"/>
      <c r="L360" s="162"/>
      <c r="M360" s="64"/>
      <c r="N360" s="64"/>
      <c r="O360" s="64"/>
      <c r="P360" s="165"/>
      <c r="Q360" s="165"/>
    </row>
    <row r="361" spans="1:17" s="9" customFormat="1" ht="15" customHeight="1" x14ac:dyDescent="0.15">
      <c r="A361" s="148" t="s">
        <v>63</v>
      </c>
      <c r="B361" s="152"/>
      <c r="C361" s="191"/>
      <c r="D361" s="192"/>
      <c r="E361" s="192"/>
      <c r="F361" s="192"/>
      <c r="G361" s="192"/>
      <c r="H361" s="192"/>
      <c r="I361" s="192"/>
      <c r="J361" s="192"/>
      <c r="K361" s="192"/>
      <c r="L361" s="192"/>
      <c r="M361" s="169"/>
      <c r="N361" s="169"/>
      <c r="O361" s="169"/>
      <c r="P361" s="169"/>
      <c r="Q361" s="169"/>
    </row>
    <row r="362" spans="1:17" s="9" customFormat="1" ht="15" customHeight="1" x14ac:dyDescent="0.15">
      <c r="A362" s="286" t="s">
        <v>64</v>
      </c>
      <c r="B362" s="287">
        <f>COUNT(D362:Q362)</f>
        <v>3</v>
      </c>
      <c r="C362" s="184" t="s">
        <v>126</v>
      </c>
      <c r="D362" s="163">
        <v>44645</v>
      </c>
      <c r="E362" s="183" t="s">
        <v>652</v>
      </c>
      <c r="F362" s="163">
        <v>44866</v>
      </c>
      <c r="G362" s="163">
        <v>44915</v>
      </c>
      <c r="H362" s="162"/>
      <c r="I362" s="162"/>
      <c r="J362" s="162"/>
      <c r="K362" s="162"/>
      <c r="L362" s="162"/>
      <c r="M362" s="64"/>
      <c r="N362" s="64"/>
      <c r="O362" s="64"/>
      <c r="P362" s="165"/>
      <c r="Q362" s="165"/>
    </row>
    <row r="363" spans="1:17" s="9" customFormat="1" ht="15" customHeight="1" x14ac:dyDescent="0.15">
      <c r="A363" s="288"/>
      <c r="B363" s="287"/>
      <c r="C363" s="184" t="s">
        <v>125</v>
      </c>
      <c r="D363" s="163">
        <v>44643</v>
      </c>
      <c r="E363" s="163">
        <v>44735</v>
      </c>
      <c r="F363" s="163">
        <v>44862</v>
      </c>
      <c r="G363" s="163">
        <v>44915</v>
      </c>
      <c r="H363" s="162"/>
      <c r="I363" s="162"/>
      <c r="J363" s="162"/>
      <c r="K363" s="162"/>
      <c r="L363" s="162"/>
      <c r="M363" s="64"/>
      <c r="N363" s="64"/>
      <c r="O363" s="64"/>
      <c r="P363" s="165"/>
      <c r="Q363" s="165"/>
    </row>
    <row r="364" spans="1:17" s="9" customFormat="1" ht="15" customHeight="1" x14ac:dyDescent="0.15">
      <c r="A364" s="288"/>
      <c r="B364" s="287"/>
      <c r="C364" s="184" t="s">
        <v>128</v>
      </c>
      <c r="D364" s="78" t="s">
        <v>120</v>
      </c>
      <c r="E364" s="78" t="s">
        <v>120</v>
      </c>
      <c r="F364" s="78" t="s">
        <v>120</v>
      </c>
      <c r="G364" s="78" t="s">
        <v>120</v>
      </c>
      <c r="H364" s="162"/>
      <c r="I364" s="162"/>
      <c r="J364" s="162"/>
      <c r="K364" s="162"/>
      <c r="L364" s="162"/>
      <c r="M364" s="64"/>
      <c r="N364" s="64"/>
      <c r="O364" s="64"/>
      <c r="P364" s="165"/>
      <c r="Q364" s="165"/>
    </row>
    <row r="365" spans="1:17" s="9" customFormat="1" ht="15" customHeight="1" x14ac:dyDescent="0.15">
      <c r="A365" s="288"/>
      <c r="B365" s="287"/>
      <c r="C365" s="176" t="s">
        <v>127</v>
      </c>
      <c r="D365" s="76" t="s">
        <v>242</v>
      </c>
      <c r="E365" s="163" t="s">
        <v>120</v>
      </c>
      <c r="F365" s="76" t="s">
        <v>242</v>
      </c>
      <c r="G365" s="76" t="s">
        <v>242</v>
      </c>
      <c r="H365" s="64"/>
      <c r="I365" s="64"/>
      <c r="J365" s="64"/>
      <c r="K365" s="64"/>
      <c r="L365" s="64"/>
      <c r="M365" s="64"/>
      <c r="N365" s="64"/>
      <c r="O365" s="64"/>
      <c r="P365" s="165"/>
      <c r="Q365" s="165"/>
    </row>
    <row r="366" spans="1:17" s="9" customFormat="1" ht="15" customHeight="1" x14ac:dyDescent="0.15">
      <c r="A366" s="288"/>
      <c r="B366" s="289"/>
      <c r="C366" s="176" t="s">
        <v>132</v>
      </c>
      <c r="D366" s="76">
        <v>44635</v>
      </c>
      <c r="E366" s="163" t="s">
        <v>242</v>
      </c>
      <c r="F366" s="76">
        <v>44854</v>
      </c>
      <c r="G366" s="76">
        <v>44907</v>
      </c>
      <c r="H366" s="64"/>
      <c r="I366" s="64"/>
      <c r="J366" s="64"/>
      <c r="K366" s="64"/>
      <c r="L366" s="64"/>
      <c r="M366" s="64"/>
      <c r="N366" s="64"/>
      <c r="O366" s="64"/>
      <c r="P366" s="165"/>
      <c r="Q366" s="165"/>
    </row>
    <row r="367" spans="1:17" ht="15" customHeight="1" x14ac:dyDescent="0.15">
      <c r="A367" s="286" t="s">
        <v>66</v>
      </c>
      <c r="B367" s="287">
        <f>COUNT(D367:Q367)</f>
        <v>5</v>
      </c>
      <c r="C367" s="176" t="s">
        <v>126</v>
      </c>
      <c r="D367" s="76">
        <v>44626</v>
      </c>
      <c r="E367" s="76">
        <v>44770</v>
      </c>
      <c r="F367" s="76">
        <v>44832</v>
      </c>
      <c r="G367" s="76">
        <v>44893</v>
      </c>
      <c r="H367" s="76">
        <v>44921</v>
      </c>
      <c r="I367" s="64"/>
      <c r="J367" s="64"/>
      <c r="K367" s="64"/>
      <c r="L367" s="64"/>
      <c r="M367" s="64"/>
      <c r="N367" s="64"/>
      <c r="O367" s="64"/>
      <c r="P367" s="155"/>
      <c r="Q367" s="155"/>
    </row>
    <row r="368" spans="1:17" ht="15" customHeight="1" x14ac:dyDescent="0.15">
      <c r="A368" s="288"/>
      <c r="B368" s="287"/>
      <c r="C368" s="176" t="s">
        <v>125</v>
      </c>
      <c r="D368" s="76">
        <v>44626</v>
      </c>
      <c r="E368" s="76">
        <v>44770</v>
      </c>
      <c r="F368" s="76">
        <v>44831</v>
      </c>
      <c r="G368" s="76">
        <v>44893</v>
      </c>
      <c r="H368" s="76">
        <v>44921</v>
      </c>
      <c r="I368" s="64"/>
      <c r="J368" s="64"/>
      <c r="K368" s="64"/>
      <c r="L368" s="64"/>
      <c r="M368" s="64"/>
      <c r="N368" s="64"/>
      <c r="O368" s="64"/>
      <c r="P368" s="155"/>
      <c r="Q368" s="155"/>
    </row>
    <row r="369" spans="1:17" ht="15" customHeight="1" x14ac:dyDescent="0.15">
      <c r="A369" s="288"/>
      <c r="B369" s="287"/>
      <c r="C369" s="176" t="s">
        <v>128</v>
      </c>
      <c r="D369" s="76" t="s">
        <v>120</v>
      </c>
      <c r="E369" s="75" t="s">
        <v>120</v>
      </c>
      <c r="F369" s="75" t="s">
        <v>120</v>
      </c>
      <c r="G369" s="75" t="s">
        <v>120</v>
      </c>
      <c r="H369" s="75" t="s">
        <v>120</v>
      </c>
      <c r="I369" s="64"/>
      <c r="J369" s="64"/>
      <c r="K369" s="64"/>
      <c r="L369" s="64"/>
      <c r="M369" s="64"/>
      <c r="N369" s="64"/>
      <c r="O369" s="64"/>
      <c r="P369" s="155"/>
      <c r="Q369" s="155"/>
    </row>
    <row r="370" spans="1:17" ht="15" customHeight="1" x14ac:dyDescent="0.15">
      <c r="A370" s="288"/>
      <c r="B370" s="287"/>
      <c r="C370" s="176" t="s">
        <v>127</v>
      </c>
      <c r="D370" s="76" t="s">
        <v>120</v>
      </c>
      <c r="E370" s="76" t="s">
        <v>120</v>
      </c>
      <c r="F370" s="76" t="s">
        <v>120</v>
      </c>
      <c r="G370" s="76" t="s">
        <v>120</v>
      </c>
      <c r="H370" s="76" t="s">
        <v>120</v>
      </c>
      <c r="I370" s="64"/>
      <c r="J370" s="64"/>
      <c r="K370" s="64"/>
      <c r="L370" s="64"/>
      <c r="M370" s="64"/>
      <c r="N370" s="64"/>
      <c r="O370" s="64"/>
      <c r="P370" s="155"/>
      <c r="Q370" s="155"/>
    </row>
    <row r="371" spans="1:17" ht="15" customHeight="1" x14ac:dyDescent="0.15">
      <c r="A371" s="288"/>
      <c r="B371" s="289"/>
      <c r="C371" s="184" t="s">
        <v>132</v>
      </c>
      <c r="D371" s="163" t="s">
        <v>242</v>
      </c>
      <c r="E371" s="163" t="s">
        <v>242</v>
      </c>
      <c r="F371" s="163" t="s">
        <v>242</v>
      </c>
      <c r="G371" s="163" t="s">
        <v>242</v>
      </c>
      <c r="H371" s="163" t="s">
        <v>242</v>
      </c>
      <c r="I371" s="64"/>
      <c r="J371" s="64"/>
      <c r="K371" s="64"/>
      <c r="L371" s="64"/>
      <c r="M371" s="64"/>
      <c r="N371" s="64"/>
      <c r="O371" s="64"/>
      <c r="P371" s="155"/>
      <c r="Q371" s="155"/>
    </row>
    <row r="372" spans="1:17" ht="15" customHeight="1" x14ac:dyDescent="0.15">
      <c r="A372" s="286" t="s">
        <v>67</v>
      </c>
      <c r="B372" s="287">
        <f>COUNT(D372:Q372)</f>
        <v>2</v>
      </c>
      <c r="C372" s="176" t="s">
        <v>126</v>
      </c>
      <c r="D372" s="80">
        <v>44713</v>
      </c>
      <c r="E372" s="76">
        <v>44867</v>
      </c>
      <c r="F372" s="64"/>
      <c r="G372" s="64"/>
      <c r="H372" s="64"/>
      <c r="I372" s="64"/>
      <c r="J372" s="64"/>
      <c r="K372" s="64"/>
      <c r="L372" s="64"/>
      <c r="M372" s="162"/>
      <c r="N372" s="162"/>
      <c r="O372" s="162"/>
      <c r="P372" s="155"/>
      <c r="Q372" s="155"/>
    </row>
    <row r="373" spans="1:17" ht="15" customHeight="1" x14ac:dyDescent="0.15">
      <c r="A373" s="286"/>
      <c r="B373" s="287"/>
      <c r="C373" s="176" t="s">
        <v>125</v>
      </c>
      <c r="D373" s="80">
        <v>44713</v>
      </c>
      <c r="E373" s="76">
        <v>44860</v>
      </c>
      <c r="F373" s="64"/>
      <c r="G373" s="64"/>
      <c r="H373" s="64"/>
      <c r="I373" s="64"/>
      <c r="J373" s="64"/>
      <c r="K373" s="64"/>
      <c r="L373" s="64"/>
      <c r="M373" s="162"/>
      <c r="N373" s="162"/>
      <c r="O373" s="162"/>
      <c r="P373" s="155"/>
      <c r="Q373" s="155"/>
    </row>
    <row r="374" spans="1:17" ht="15" customHeight="1" x14ac:dyDescent="0.15">
      <c r="A374" s="286"/>
      <c r="B374" s="287"/>
      <c r="C374" s="176" t="s">
        <v>128</v>
      </c>
      <c r="D374" s="76" t="s">
        <v>242</v>
      </c>
      <c r="E374" s="76" t="s">
        <v>242</v>
      </c>
      <c r="F374" s="158"/>
      <c r="G374" s="64"/>
      <c r="H374" s="64"/>
      <c r="I374" s="64"/>
      <c r="J374" s="64"/>
      <c r="K374" s="64"/>
      <c r="L374" s="64"/>
      <c r="M374" s="162"/>
      <c r="N374" s="162"/>
      <c r="O374" s="162"/>
      <c r="P374" s="155"/>
      <c r="Q374" s="155"/>
    </row>
    <row r="375" spans="1:17" ht="15" customHeight="1" x14ac:dyDescent="0.15">
      <c r="A375" s="286"/>
      <c r="B375" s="287"/>
      <c r="C375" s="176" t="s">
        <v>127</v>
      </c>
      <c r="D375" s="77">
        <v>44713</v>
      </c>
      <c r="E375" s="76">
        <v>44845</v>
      </c>
      <c r="F375" s="64"/>
      <c r="G375" s="64"/>
      <c r="H375" s="64"/>
      <c r="I375" s="64"/>
      <c r="J375" s="64"/>
      <c r="K375" s="64"/>
      <c r="L375" s="64"/>
      <c r="M375" s="162"/>
      <c r="N375" s="162"/>
      <c r="O375" s="162"/>
      <c r="P375" s="155"/>
      <c r="Q375" s="155"/>
    </row>
    <row r="376" spans="1:17" ht="15" customHeight="1" x14ac:dyDescent="0.15">
      <c r="A376" s="286"/>
      <c r="B376" s="287"/>
      <c r="C376" s="176" t="s">
        <v>132</v>
      </c>
      <c r="D376" s="76">
        <v>44707</v>
      </c>
      <c r="E376" s="76">
        <v>44855</v>
      </c>
      <c r="F376" s="162"/>
      <c r="G376" s="64"/>
      <c r="H376" s="64"/>
      <c r="I376" s="64"/>
      <c r="J376" s="64"/>
      <c r="K376" s="64"/>
      <c r="L376" s="64"/>
      <c r="M376" s="162"/>
      <c r="N376" s="162"/>
      <c r="O376" s="162"/>
      <c r="P376" s="155"/>
      <c r="Q376" s="155"/>
    </row>
    <row r="377" spans="1:17" ht="14.25" customHeight="1" x14ac:dyDescent="0.15">
      <c r="A377" s="286" t="s">
        <v>68</v>
      </c>
      <c r="B377" s="287">
        <f>COUNT(D377:Q377)</f>
        <v>4</v>
      </c>
      <c r="C377" s="176" t="s">
        <v>126</v>
      </c>
      <c r="D377" s="81">
        <v>44621</v>
      </c>
      <c r="E377" s="81">
        <v>44713</v>
      </c>
      <c r="F377" s="81">
        <v>44743</v>
      </c>
      <c r="G377" s="81">
        <v>44866</v>
      </c>
      <c r="H377" s="64"/>
      <c r="I377" s="64"/>
      <c r="J377" s="64"/>
      <c r="K377" s="64"/>
      <c r="L377" s="64"/>
      <c r="M377" s="64"/>
      <c r="N377" s="64"/>
      <c r="O377" s="64"/>
      <c r="P377" s="155"/>
      <c r="Q377" s="155"/>
    </row>
    <row r="378" spans="1:17" ht="15" customHeight="1" x14ac:dyDescent="0.15">
      <c r="A378" s="288"/>
      <c r="B378" s="287"/>
      <c r="C378" s="176" t="s">
        <v>125</v>
      </c>
      <c r="D378" s="81">
        <v>44617</v>
      </c>
      <c r="E378" s="81">
        <v>44707</v>
      </c>
      <c r="F378" s="81">
        <v>44736</v>
      </c>
      <c r="G378" s="81">
        <v>44861</v>
      </c>
      <c r="H378" s="64"/>
      <c r="I378" s="64"/>
      <c r="J378" s="64"/>
      <c r="K378" s="64"/>
      <c r="L378" s="64"/>
      <c r="M378" s="64"/>
      <c r="N378" s="64"/>
      <c r="O378" s="64"/>
      <c r="P378" s="155"/>
      <c r="Q378" s="155"/>
    </row>
    <row r="379" spans="1:17" ht="15" customHeight="1" x14ac:dyDescent="0.15">
      <c r="A379" s="288"/>
      <c r="B379" s="287"/>
      <c r="C379" s="176" t="s">
        <v>128</v>
      </c>
      <c r="D379" s="81" t="s">
        <v>242</v>
      </c>
      <c r="E379" s="81" t="s">
        <v>242</v>
      </c>
      <c r="F379" s="81" t="s">
        <v>242</v>
      </c>
      <c r="G379" s="181" t="s">
        <v>120</v>
      </c>
      <c r="H379" s="64"/>
      <c r="I379" s="64"/>
      <c r="J379" s="64"/>
      <c r="K379" s="64"/>
      <c r="L379" s="64"/>
      <c r="M379" s="64"/>
      <c r="N379" s="64"/>
      <c r="O379" s="64"/>
      <c r="P379" s="155"/>
      <c r="Q379" s="155"/>
    </row>
    <row r="380" spans="1:17" ht="15" customHeight="1" x14ac:dyDescent="0.15">
      <c r="A380" s="288"/>
      <c r="B380" s="287"/>
      <c r="C380" s="176" t="s">
        <v>127</v>
      </c>
      <c r="D380" s="81" t="s">
        <v>242</v>
      </c>
      <c r="E380" s="81" t="s">
        <v>242</v>
      </c>
      <c r="F380" s="81" t="s">
        <v>242</v>
      </c>
      <c r="G380" s="81" t="s">
        <v>242</v>
      </c>
      <c r="H380" s="64"/>
      <c r="I380" s="64"/>
      <c r="J380" s="64"/>
      <c r="K380" s="64"/>
      <c r="L380" s="64"/>
      <c r="M380" s="64"/>
      <c r="N380" s="64"/>
      <c r="O380" s="64"/>
      <c r="P380" s="155"/>
      <c r="Q380" s="155"/>
    </row>
    <row r="381" spans="1:17" ht="15" customHeight="1" x14ac:dyDescent="0.15">
      <c r="A381" s="288"/>
      <c r="B381" s="287"/>
      <c r="C381" s="176" t="s">
        <v>138</v>
      </c>
      <c r="D381" s="81">
        <v>44603</v>
      </c>
      <c r="E381" s="81">
        <v>44692</v>
      </c>
      <c r="F381" s="81">
        <v>44721</v>
      </c>
      <c r="G381" s="81">
        <v>44847</v>
      </c>
      <c r="H381" s="64"/>
      <c r="I381" s="64"/>
      <c r="J381" s="64"/>
      <c r="K381" s="64"/>
      <c r="L381" s="64"/>
      <c r="M381" s="64"/>
      <c r="N381" s="64"/>
      <c r="O381" s="64"/>
      <c r="P381" s="155"/>
      <c r="Q381" s="155"/>
    </row>
    <row r="382" spans="1:17" s="9" customFormat="1" ht="15" customHeight="1" x14ac:dyDescent="0.15">
      <c r="A382" s="286" t="s">
        <v>70</v>
      </c>
      <c r="B382" s="287">
        <f>COUNT(D382:Q382)</f>
        <v>2</v>
      </c>
      <c r="C382" s="176" t="s">
        <v>126</v>
      </c>
      <c r="D382" s="64">
        <v>44658</v>
      </c>
      <c r="E382" s="64">
        <v>44840</v>
      </c>
      <c r="F382" s="64"/>
      <c r="G382" s="64"/>
      <c r="H382" s="64"/>
      <c r="I382" s="64"/>
      <c r="J382" s="64"/>
      <c r="K382" s="64"/>
      <c r="L382" s="64"/>
      <c r="M382" s="64"/>
      <c r="N382" s="64"/>
      <c r="O382" s="64"/>
      <c r="P382" s="165"/>
      <c r="Q382" s="165"/>
    </row>
    <row r="383" spans="1:17" s="9" customFormat="1" ht="15" customHeight="1" x14ac:dyDescent="0.15">
      <c r="A383" s="286"/>
      <c r="B383" s="287"/>
      <c r="C383" s="176" t="s">
        <v>125</v>
      </c>
      <c r="D383" s="64">
        <v>44658</v>
      </c>
      <c r="E383" s="64">
        <v>44840</v>
      </c>
      <c r="F383" s="64"/>
      <c r="G383" s="64"/>
      <c r="H383" s="64"/>
      <c r="I383" s="64"/>
      <c r="J383" s="64"/>
      <c r="K383" s="64"/>
      <c r="L383" s="64"/>
      <c r="M383" s="64"/>
      <c r="N383" s="64"/>
      <c r="O383" s="64"/>
      <c r="P383" s="165"/>
      <c r="Q383" s="165"/>
    </row>
    <row r="384" spans="1:17" s="9" customFormat="1" ht="15" customHeight="1" x14ac:dyDescent="0.15">
      <c r="A384" s="286"/>
      <c r="B384" s="287"/>
      <c r="C384" s="176" t="s">
        <v>128</v>
      </c>
      <c r="D384" s="64" t="s">
        <v>242</v>
      </c>
      <c r="E384" s="64" t="s">
        <v>242</v>
      </c>
      <c r="F384" s="64"/>
      <c r="G384" s="64"/>
      <c r="H384" s="64"/>
      <c r="I384" s="64"/>
      <c r="J384" s="64"/>
      <c r="K384" s="64"/>
      <c r="L384" s="64"/>
      <c r="M384" s="64"/>
      <c r="N384" s="64"/>
      <c r="O384" s="64"/>
      <c r="P384" s="165"/>
      <c r="Q384" s="165"/>
    </row>
    <row r="385" spans="1:17" s="9" customFormat="1" ht="15" customHeight="1" x14ac:dyDescent="0.15">
      <c r="A385" s="286"/>
      <c r="B385" s="287"/>
      <c r="C385" s="176" t="s">
        <v>127</v>
      </c>
      <c r="D385" s="64">
        <v>44638</v>
      </c>
      <c r="E385" s="64">
        <v>44816</v>
      </c>
      <c r="F385" s="64"/>
      <c r="G385" s="64"/>
      <c r="H385" s="64"/>
      <c r="I385" s="64"/>
      <c r="J385" s="64"/>
      <c r="K385" s="64"/>
      <c r="L385" s="64"/>
      <c r="M385" s="64"/>
      <c r="N385" s="64"/>
      <c r="O385" s="64"/>
      <c r="P385" s="165"/>
      <c r="Q385" s="165"/>
    </row>
    <row r="386" spans="1:17" s="9" customFormat="1" ht="15" customHeight="1" x14ac:dyDescent="0.15">
      <c r="A386" s="286"/>
      <c r="B386" s="287"/>
      <c r="C386" s="176" t="s">
        <v>138</v>
      </c>
      <c r="D386" s="64">
        <v>44638</v>
      </c>
      <c r="E386" s="64">
        <v>44816</v>
      </c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165"/>
      <c r="Q386" s="165"/>
    </row>
    <row r="387" spans="1:17" ht="15" customHeight="1" x14ac:dyDescent="0.15">
      <c r="A387" s="286" t="s">
        <v>71</v>
      </c>
      <c r="B387" s="287">
        <f>COUNT(D387:Q387)</f>
        <v>3</v>
      </c>
      <c r="C387" s="176" t="s">
        <v>126</v>
      </c>
      <c r="D387" s="64">
        <v>44740</v>
      </c>
      <c r="E387" s="76">
        <v>44830</v>
      </c>
      <c r="F387" s="76">
        <v>44901</v>
      </c>
      <c r="G387" s="64"/>
      <c r="H387" s="64"/>
      <c r="I387" s="64"/>
      <c r="J387" s="64"/>
      <c r="K387" s="64"/>
      <c r="L387" s="64"/>
      <c r="M387" s="64"/>
      <c r="N387" s="64"/>
      <c r="O387" s="64"/>
      <c r="P387" s="155"/>
      <c r="Q387" s="155"/>
    </row>
    <row r="388" spans="1:17" ht="15" customHeight="1" x14ac:dyDescent="0.15">
      <c r="A388" s="286"/>
      <c r="B388" s="287"/>
      <c r="C388" s="176" t="s">
        <v>125</v>
      </c>
      <c r="D388" s="64">
        <v>44734</v>
      </c>
      <c r="E388" s="76">
        <v>44818</v>
      </c>
      <c r="F388" s="76">
        <v>44893</v>
      </c>
      <c r="G388" s="64"/>
      <c r="H388" s="64"/>
      <c r="I388" s="64"/>
      <c r="J388" s="64"/>
      <c r="K388" s="64"/>
      <c r="L388" s="64"/>
      <c r="M388" s="64"/>
      <c r="N388" s="64"/>
      <c r="O388" s="64"/>
      <c r="P388" s="155"/>
      <c r="Q388" s="155"/>
    </row>
    <row r="389" spans="1:17" ht="15" customHeight="1" x14ac:dyDescent="0.15">
      <c r="A389" s="286"/>
      <c r="B389" s="287"/>
      <c r="C389" s="176" t="s">
        <v>128</v>
      </c>
      <c r="D389" s="79" t="s">
        <v>242</v>
      </c>
      <c r="E389" s="76" t="s">
        <v>242</v>
      </c>
      <c r="F389" s="76" t="s">
        <v>242</v>
      </c>
      <c r="G389" s="79"/>
      <c r="H389" s="64"/>
      <c r="I389" s="64"/>
      <c r="J389" s="64"/>
      <c r="K389" s="64"/>
      <c r="L389" s="64"/>
      <c r="M389" s="64"/>
      <c r="N389" s="64"/>
      <c r="O389" s="64"/>
      <c r="P389" s="155"/>
      <c r="Q389" s="155"/>
    </row>
    <row r="390" spans="1:17" ht="15" customHeight="1" x14ac:dyDescent="0.15">
      <c r="A390" s="286"/>
      <c r="B390" s="287"/>
      <c r="C390" s="176" t="s">
        <v>127</v>
      </c>
      <c r="D390" s="64">
        <v>44712</v>
      </c>
      <c r="E390" s="76">
        <v>44813</v>
      </c>
      <c r="F390" s="76">
        <v>44886</v>
      </c>
      <c r="G390" s="162"/>
      <c r="H390" s="64"/>
      <c r="I390" s="64"/>
      <c r="J390" s="64"/>
      <c r="K390" s="64"/>
      <c r="L390" s="64"/>
      <c r="M390" s="64"/>
      <c r="N390" s="64"/>
      <c r="O390" s="64"/>
      <c r="P390" s="155"/>
      <c r="Q390" s="155"/>
    </row>
    <row r="391" spans="1:17" ht="15" customHeight="1" x14ac:dyDescent="0.15">
      <c r="A391" s="286"/>
      <c r="B391" s="287"/>
      <c r="C391" s="176" t="s">
        <v>129</v>
      </c>
      <c r="D391" s="64">
        <v>44712</v>
      </c>
      <c r="E391" s="76">
        <v>44813</v>
      </c>
      <c r="F391" s="76">
        <v>44886</v>
      </c>
      <c r="G391" s="162"/>
      <c r="H391" s="64"/>
      <c r="I391" s="64"/>
      <c r="J391" s="64"/>
      <c r="K391" s="64"/>
      <c r="L391" s="64"/>
      <c r="M391" s="64"/>
      <c r="N391" s="64"/>
      <c r="O391" s="64"/>
      <c r="P391" s="155"/>
      <c r="Q391" s="155"/>
    </row>
    <row r="392" spans="1:17" ht="15" customHeight="1" x14ac:dyDescent="0.15">
      <c r="A392" s="286"/>
      <c r="B392" s="287"/>
      <c r="C392" s="176" t="s">
        <v>138</v>
      </c>
      <c r="D392" s="64">
        <v>44712</v>
      </c>
      <c r="E392" s="76">
        <v>44813</v>
      </c>
      <c r="F392" s="76">
        <v>44886</v>
      </c>
      <c r="G392" s="162"/>
      <c r="H392" s="64"/>
      <c r="I392" s="64"/>
      <c r="J392" s="64"/>
      <c r="K392" s="64"/>
      <c r="L392" s="64"/>
      <c r="M392" s="64"/>
      <c r="N392" s="64"/>
      <c r="O392" s="64"/>
      <c r="P392" s="155"/>
      <c r="Q392" s="155"/>
    </row>
    <row r="393" spans="1:17" s="9" customFormat="1" ht="15" customHeight="1" x14ac:dyDescent="0.15">
      <c r="A393" s="286" t="s">
        <v>121</v>
      </c>
      <c r="B393" s="287">
        <f>COUNT(D393:Q393)</f>
        <v>6</v>
      </c>
      <c r="C393" s="176" t="s">
        <v>126</v>
      </c>
      <c r="D393" s="76">
        <v>44608</v>
      </c>
      <c r="E393" s="76">
        <v>44705</v>
      </c>
      <c r="F393" s="76">
        <v>44746</v>
      </c>
      <c r="G393" s="76">
        <v>44824</v>
      </c>
      <c r="H393" s="76">
        <v>44832</v>
      </c>
      <c r="I393" s="76">
        <v>44895</v>
      </c>
      <c r="J393" s="64"/>
      <c r="K393" s="64"/>
      <c r="L393" s="64"/>
      <c r="M393" s="64"/>
      <c r="N393" s="64"/>
      <c r="O393" s="64"/>
      <c r="P393" s="165"/>
      <c r="Q393" s="165"/>
    </row>
    <row r="394" spans="1:17" s="9" customFormat="1" ht="15" customHeight="1" x14ac:dyDescent="0.15">
      <c r="A394" s="286"/>
      <c r="B394" s="287"/>
      <c r="C394" s="176" t="s">
        <v>125</v>
      </c>
      <c r="D394" s="76">
        <v>44608</v>
      </c>
      <c r="E394" s="76">
        <v>44705</v>
      </c>
      <c r="F394" s="76">
        <v>44746</v>
      </c>
      <c r="G394" s="76">
        <v>44824</v>
      </c>
      <c r="H394" s="76">
        <v>44832</v>
      </c>
      <c r="I394" s="76">
        <v>44895</v>
      </c>
      <c r="J394" s="64"/>
      <c r="K394" s="64"/>
      <c r="L394" s="64"/>
      <c r="M394" s="64"/>
      <c r="N394" s="64"/>
      <c r="O394" s="64"/>
      <c r="P394" s="165"/>
      <c r="Q394" s="165"/>
    </row>
    <row r="395" spans="1:17" s="9" customFormat="1" ht="15" customHeight="1" x14ac:dyDescent="0.15">
      <c r="A395" s="286"/>
      <c r="B395" s="287"/>
      <c r="C395" s="176" t="s">
        <v>128</v>
      </c>
      <c r="D395" s="76" t="s">
        <v>242</v>
      </c>
      <c r="E395" s="76" t="s">
        <v>242</v>
      </c>
      <c r="F395" s="76" t="s">
        <v>242</v>
      </c>
      <c r="G395" s="76" t="s">
        <v>242</v>
      </c>
      <c r="H395" s="76" t="s">
        <v>242</v>
      </c>
      <c r="I395" s="76" t="s">
        <v>242</v>
      </c>
      <c r="J395" s="84"/>
      <c r="K395" s="64"/>
      <c r="L395" s="64"/>
      <c r="M395" s="64"/>
      <c r="N395" s="64"/>
      <c r="O395" s="64"/>
      <c r="P395" s="165"/>
      <c r="Q395" s="165"/>
    </row>
    <row r="396" spans="1:17" s="9" customFormat="1" ht="15" customHeight="1" x14ac:dyDescent="0.15">
      <c r="A396" s="286"/>
      <c r="B396" s="287"/>
      <c r="C396" s="176" t="s">
        <v>127</v>
      </c>
      <c r="D396" s="85">
        <v>44599</v>
      </c>
      <c r="E396" s="85">
        <v>44697</v>
      </c>
      <c r="F396" s="85">
        <v>44742</v>
      </c>
      <c r="G396" s="85">
        <v>44810</v>
      </c>
      <c r="H396" s="85">
        <v>44830</v>
      </c>
      <c r="I396" s="85">
        <v>44889</v>
      </c>
      <c r="J396" s="64"/>
      <c r="K396" s="64"/>
      <c r="L396" s="64"/>
      <c r="M396" s="64"/>
      <c r="N396" s="64"/>
      <c r="O396" s="64"/>
      <c r="P396" s="165"/>
      <c r="Q396" s="165"/>
    </row>
    <row r="397" spans="1:17" s="9" customFormat="1" ht="15" customHeight="1" x14ac:dyDescent="0.15">
      <c r="A397" s="286"/>
      <c r="B397" s="287"/>
      <c r="C397" s="176" t="s">
        <v>138</v>
      </c>
      <c r="D397" s="76">
        <v>44607</v>
      </c>
      <c r="E397" s="76">
        <v>44698</v>
      </c>
      <c r="F397" s="76">
        <v>44743</v>
      </c>
      <c r="G397" s="76">
        <v>44820</v>
      </c>
      <c r="H397" s="76">
        <v>44832</v>
      </c>
      <c r="I397" s="76">
        <v>44894</v>
      </c>
      <c r="J397" s="64"/>
      <c r="K397" s="64"/>
      <c r="L397" s="64"/>
      <c r="M397" s="64"/>
      <c r="N397" s="64"/>
      <c r="O397" s="64"/>
      <c r="P397" s="165"/>
      <c r="Q397" s="165"/>
    </row>
    <row r="398" spans="1:17" s="9" customFormat="1" ht="15" customHeight="1" x14ac:dyDescent="0.15">
      <c r="A398" s="286" t="s">
        <v>72</v>
      </c>
      <c r="B398" s="287">
        <f>COUNT(D398:Q398)</f>
        <v>2</v>
      </c>
      <c r="C398" s="176" t="s">
        <v>126</v>
      </c>
      <c r="D398" s="76">
        <v>44754</v>
      </c>
      <c r="E398" s="64">
        <v>44839</v>
      </c>
      <c r="F398" s="64"/>
      <c r="G398" s="64"/>
      <c r="H398" s="64"/>
      <c r="I398" s="64"/>
      <c r="J398" s="64"/>
      <c r="K398" s="64"/>
      <c r="L398" s="64"/>
      <c r="M398" s="64"/>
      <c r="N398" s="64"/>
      <c r="O398" s="64"/>
      <c r="P398" s="165"/>
      <c r="Q398" s="165"/>
    </row>
    <row r="399" spans="1:17" s="9" customFormat="1" ht="15" customHeight="1" x14ac:dyDescent="0.15">
      <c r="A399" s="286"/>
      <c r="B399" s="287"/>
      <c r="C399" s="176" t="s">
        <v>125</v>
      </c>
      <c r="D399" s="76">
        <v>44749</v>
      </c>
      <c r="E399" s="64">
        <v>44833</v>
      </c>
      <c r="F399" s="64"/>
      <c r="G399" s="64"/>
      <c r="H399" s="64"/>
      <c r="I399" s="64"/>
      <c r="J399" s="64"/>
      <c r="K399" s="64"/>
      <c r="L399" s="64"/>
      <c r="M399" s="64"/>
      <c r="N399" s="64"/>
      <c r="O399" s="64"/>
      <c r="P399" s="165"/>
      <c r="Q399" s="165"/>
    </row>
    <row r="400" spans="1:17" s="9" customFormat="1" ht="15" customHeight="1" x14ac:dyDescent="0.15">
      <c r="A400" s="286"/>
      <c r="B400" s="287"/>
      <c r="C400" s="176" t="s">
        <v>128</v>
      </c>
      <c r="D400" s="76" t="s">
        <v>242</v>
      </c>
      <c r="E400" s="79" t="s">
        <v>242</v>
      </c>
      <c r="F400" s="158"/>
      <c r="G400" s="64"/>
      <c r="H400" s="161"/>
      <c r="I400" s="64"/>
      <c r="J400" s="64"/>
      <c r="K400" s="64"/>
      <c r="L400" s="64"/>
      <c r="M400" s="64"/>
      <c r="N400" s="64"/>
      <c r="O400" s="64"/>
      <c r="P400" s="165"/>
      <c r="Q400" s="165"/>
    </row>
    <row r="401" spans="1:17" s="9" customFormat="1" ht="15" customHeight="1" x14ac:dyDescent="0.15">
      <c r="A401" s="286"/>
      <c r="B401" s="287"/>
      <c r="C401" s="176" t="s">
        <v>127</v>
      </c>
      <c r="D401" s="76">
        <v>44740</v>
      </c>
      <c r="E401" s="64">
        <v>44818</v>
      </c>
      <c r="F401" s="162"/>
      <c r="G401" s="64"/>
      <c r="H401" s="79"/>
      <c r="I401" s="64"/>
      <c r="J401" s="64"/>
      <c r="K401" s="64"/>
      <c r="L401" s="64"/>
      <c r="M401" s="64"/>
      <c r="N401" s="64"/>
      <c r="O401" s="64"/>
      <c r="P401" s="165"/>
      <c r="Q401" s="165"/>
    </row>
    <row r="402" spans="1:17" s="9" customFormat="1" ht="15" customHeight="1" x14ac:dyDescent="0.15">
      <c r="A402" s="286"/>
      <c r="B402" s="287"/>
      <c r="C402" s="176" t="s">
        <v>129</v>
      </c>
      <c r="D402" s="77" t="s">
        <v>120</v>
      </c>
      <c r="E402" s="84" t="s">
        <v>120</v>
      </c>
      <c r="F402" s="64"/>
      <c r="G402" s="64"/>
      <c r="H402" s="64"/>
      <c r="I402" s="64"/>
      <c r="J402" s="64"/>
      <c r="K402" s="64"/>
      <c r="L402" s="64"/>
      <c r="M402" s="64"/>
      <c r="N402" s="64"/>
      <c r="O402" s="64"/>
      <c r="P402" s="165"/>
      <c r="Q402" s="165"/>
    </row>
    <row r="403" spans="1:17" s="9" customFormat="1" ht="15" customHeight="1" x14ac:dyDescent="0.15">
      <c r="A403" s="286"/>
      <c r="B403" s="287"/>
      <c r="C403" s="176" t="s">
        <v>138</v>
      </c>
      <c r="D403" s="76">
        <v>44739</v>
      </c>
      <c r="E403" s="64">
        <v>44817</v>
      </c>
      <c r="F403" s="162"/>
      <c r="G403" s="64"/>
      <c r="H403" s="64"/>
      <c r="I403" s="64"/>
      <c r="J403" s="64"/>
      <c r="K403" s="64"/>
      <c r="L403" s="64"/>
      <c r="M403" s="64"/>
      <c r="N403" s="64"/>
      <c r="O403" s="64"/>
      <c r="P403" s="165"/>
      <c r="Q403" s="165"/>
    </row>
    <row r="404" spans="1:17" ht="15" customHeight="1" x14ac:dyDescent="0.15">
      <c r="A404" s="286" t="s">
        <v>73</v>
      </c>
      <c r="B404" s="287">
        <f>COUNT(D404:Q404)</f>
        <v>5</v>
      </c>
      <c r="C404" s="176" t="s">
        <v>126</v>
      </c>
      <c r="D404" s="76">
        <v>44610</v>
      </c>
      <c r="E404" s="76">
        <v>44760</v>
      </c>
      <c r="F404" s="81">
        <v>44854</v>
      </c>
      <c r="G404" s="76">
        <v>44901</v>
      </c>
      <c r="H404" s="64">
        <v>44977</v>
      </c>
      <c r="I404" s="64"/>
      <c r="J404" s="64"/>
      <c r="K404" s="64"/>
      <c r="L404" s="64"/>
      <c r="M404" s="64"/>
      <c r="N404" s="64"/>
      <c r="O404" s="64"/>
      <c r="P404" s="155"/>
      <c r="Q404" s="155"/>
    </row>
    <row r="405" spans="1:17" ht="15" customHeight="1" x14ac:dyDescent="0.15">
      <c r="A405" s="288"/>
      <c r="B405" s="287"/>
      <c r="C405" s="176" t="s">
        <v>125</v>
      </c>
      <c r="D405" s="76">
        <v>44609</v>
      </c>
      <c r="E405" s="76">
        <v>44756</v>
      </c>
      <c r="F405" s="81">
        <v>44854</v>
      </c>
      <c r="G405" s="76">
        <v>44901</v>
      </c>
      <c r="H405" s="64">
        <v>44973</v>
      </c>
      <c r="I405" s="64"/>
      <c r="J405" s="64"/>
      <c r="K405" s="64"/>
      <c r="L405" s="64"/>
      <c r="M405" s="64"/>
      <c r="N405" s="64"/>
      <c r="O405" s="64"/>
      <c r="P405" s="155"/>
      <c r="Q405" s="155"/>
    </row>
    <row r="406" spans="1:17" ht="15" customHeight="1" x14ac:dyDescent="0.15">
      <c r="A406" s="288"/>
      <c r="B406" s="287"/>
      <c r="C406" s="176" t="s">
        <v>128</v>
      </c>
      <c r="D406" s="76" t="s">
        <v>242</v>
      </c>
      <c r="E406" s="76" t="s">
        <v>242</v>
      </c>
      <c r="F406" s="81" t="s">
        <v>242</v>
      </c>
      <c r="G406" s="76" t="s">
        <v>242</v>
      </c>
      <c r="H406" s="64" t="s">
        <v>242</v>
      </c>
      <c r="I406" s="64"/>
      <c r="J406" s="64"/>
      <c r="K406" s="64"/>
      <c r="L406" s="64"/>
      <c r="M406" s="64"/>
      <c r="N406" s="64"/>
      <c r="O406" s="64"/>
      <c r="P406" s="155"/>
      <c r="Q406" s="155"/>
    </row>
    <row r="407" spans="1:17" ht="15" customHeight="1" x14ac:dyDescent="0.15">
      <c r="A407" s="288"/>
      <c r="B407" s="287"/>
      <c r="C407" s="176" t="s">
        <v>127</v>
      </c>
      <c r="D407" s="85">
        <v>44596</v>
      </c>
      <c r="E407" s="85">
        <v>44743</v>
      </c>
      <c r="F407" s="81">
        <v>44841</v>
      </c>
      <c r="G407" s="85">
        <v>44893</v>
      </c>
      <c r="H407" s="64">
        <v>44960</v>
      </c>
      <c r="I407" s="64"/>
      <c r="J407" s="64"/>
      <c r="K407" s="64"/>
      <c r="L407" s="64"/>
      <c r="M407" s="64"/>
      <c r="N407" s="64"/>
      <c r="O407" s="64"/>
      <c r="P407" s="155"/>
      <c r="Q407" s="155"/>
    </row>
    <row r="408" spans="1:17" ht="15" customHeight="1" x14ac:dyDescent="0.15">
      <c r="A408" s="288"/>
      <c r="B408" s="287"/>
      <c r="C408" s="176" t="s">
        <v>133</v>
      </c>
      <c r="D408" s="77">
        <v>44659</v>
      </c>
      <c r="E408" s="85">
        <v>44743</v>
      </c>
      <c r="F408" s="81">
        <v>44841</v>
      </c>
      <c r="G408" s="76">
        <v>44894</v>
      </c>
      <c r="H408" s="64">
        <v>44960</v>
      </c>
      <c r="I408" s="64"/>
      <c r="J408" s="64"/>
      <c r="K408" s="64"/>
      <c r="L408" s="64"/>
      <c r="M408" s="64"/>
      <c r="N408" s="64"/>
      <c r="O408" s="64"/>
      <c r="P408" s="155"/>
      <c r="Q408" s="155"/>
    </row>
    <row r="409" spans="1:17" ht="15" customHeight="1" x14ac:dyDescent="0.15">
      <c r="A409" s="288"/>
      <c r="B409" s="289"/>
      <c r="C409" s="176" t="s">
        <v>139</v>
      </c>
      <c r="D409" s="76">
        <v>44599</v>
      </c>
      <c r="E409" s="76">
        <v>44746</v>
      </c>
      <c r="F409" s="81">
        <v>44841</v>
      </c>
      <c r="G409" s="76">
        <v>44890</v>
      </c>
      <c r="H409" s="64">
        <v>44959</v>
      </c>
      <c r="I409" s="64"/>
      <c r="J409" s="64"/>
      <c r="K409" s="64"/>
      <c r="L409" s="64"/>
      <c r="M409" s="64"/>
      <c r="N409" s="64"/>
      <c r="O409" s="64"/>
      <c r="P409" s="155"/>
      <c r="Q409" s="155"/>
    </row>
    <row r="410" spans="1:17" s="9" customFormat="1" ht="15" customHeight="1" x14ac:dyDescent="0.15">
      <c r="A410" s="286" t="s">
        <v>74</v>
      </c>
      <c r="B410" s="287">
        <f>COUNT(D410:Q410)</f>
        <v>3</v>
      </c>
      <c r="C410" s="176" t="s">
        <v>126</v>
      </c>
      <c r="D410" s="76">
        <v>44663</v>
      </c>
      <c r="E410" s="80">
        <v>44721</v>
      </c>
      <c r="F410" s="80">
        <v>44754</v>
      </c>
      <c r="G410" s="64"/>
      <c r="H410" s="64"/>
      <c r="I410" s="64"/>
      <c r="J410" s="64"/>
      <c r="K410" s="64"/>
      <c r="L410" s="64"/>
      <c r="M410" s="64"/>
      <c r="N410" s="64"/>
      <c r="O410" s="64"/>
      <c r="P410" s="165"/>
      <c r="Q410" s="165"/>
    </row>
    <row r="411" spans="1:17" s="9" customFormat="1" ht="15" customHeight="1" x14ac:dyDescent="0.15">
      <c r="A411" s="288"/>
      <c r="B411" s="287"/>
      <c r="C411" s="176" t="s">
        <v>125</v>
      </c>
      <c r="D411" s="76">
        <v>44651</v>
      </c>
      <c r="E411" s="80">
        <v>44707</v>
      </c>
      <c r="F411" s="80">
        <v>44740</v>
      </c>
      <c r="G411" s="64"/>
      <c r="H411" s="64"/>
      <c r="I411" s="64"/>
      <c r="J411" s="64"/>
      <c r="K411" s="64"/>
      <c r="L411" s="64"/>
      <c r="M411" s="64"/>
      <c r="N411" s="64"/>
      <c r="O411" s="64"/>
      <c r="P411" s="165"/>
      <c r="Q411" s="165"/>
    </row>
    <row r="412" spans="1:17" s="9" customFormat="1" ht="15" customHeight="1" x14ac:dyDescent="0.15">
      <c r="A412" s="288"/>
      <c r="B412" s="287"/>
      <c r="C412" s="176" t="s">
        <v>128</v>
      </c>
      <c r="D412" s="80" t="s">
        <v>242</v>
      </c>
      <c r="E412" s="80" t="s">
        <v>242</v>
      </c>
      <c r="F412" s="80" t="s">
        <v>242</v>
      </c>
      <c r="G412" s="158"/>
      <c r="H412" s="158"/>
      <c r="I412" s="64"/>
      <c r="J412" s="64"/>
      <c r="K412" s="64"/>
      <c r="L412" s="64"/>
      <c r="M412" s="64"/>
      <c r="N412" s="64"/>
      <c r="O412" s="64"/>
      <c r="P412" s="165"/>
      <c r="Q412" s="165"/>
    </row>
    <row r="413" spans="1:17" s="9" customFormat="1" ht="15" customHeight="1" x14ac:dyDescent="0.15">
      <c r="A413" s="288"/>
      <c r="B413" s="287"/>
      <c r="C413" s="176" t="s">
        <v>127</v>
      </c>
      <c r="D413" s="80" t="s">
        <v>242</v>
      </c>
      <c r="E413" s="80" t="s">
        <v>242</v>
      </c>
      <c r="F413" s="80" t="s">
        <v>242</v>
      </c>
      <c r="G413" s="79"/>
      <c r="H413" s="79"/>
      <c r="I413" s="64"/>
      <c r="J413" s="64"/>
      <c r="K413" s="64"/>
      <c r="L413" s="64"/>
      <c r="M413" s="64"/>
      <c r="N413" s="64"/>
      <c r="O413" s="64"/>
      <c r="P413" s="165"/>
      <c r="Q413" s="165"/>
    </row>
    <row r="414" spans="1:17" s="9" customFormat="1" ht="15" customHeight="1" x14ac:dyDescent="0.15">
      <c r="A414" s="288"/>
      <c r="B414" s="287"/>
      <c r="C414" s="176" t="s">
        <v>133</v>
      </c>
      <c r="D414" s="80" t="s">
        <v>120</v>
      </c>
      <c r="E414" s="80" t="s">
        <v>120</v>
      </c>
      <c r="F414" s="80" t="s">
        <v>120</v>
      </c>
      <c r="G414" s="79"/>
      <c r="H414" s="79"/>
      <c r="I414" s="64"/>
      <c r="J414" s="64"/>
      <c r="K414" s="64"/>
      <c r="L414" s="64"/>
      <c r="M414" s="64"/>
      <c r="N414" s="64"/>
      <c r="O414" s="64"/>
      <c r="P414" s="165"/>
      <c r="Q414" s="165"/>
    </row>
    <row r="415" spans="1:17" s="9" customFormat="1" ht="15" customHeight="1" x14ac:dyDescent="0.15">
      <c r="A415" s="288"/>
      <c r="B415" s="287"/>
      <c r="C415" s="176" t="s">
        <v>132</v>
      </c>
      <c r="D415" s="76">
        <v>44644</v>
      </c>
      <c r="E415" s="163">
        <v>44700</v>
      </c>
      <c r="F415" s="163">
        <v>44735</v>
      </c>
      <c r="G415" s="162"/>
      <c r="H415" s="162"/>
      <c r="I415" s="64"/>
      <c r="J415" s="64"/>
      <c r="K415" s="64"/>
      <c r="L415" s="64"/>
      <c r="M415" s="64"/>
      <c r="N415" s="64"/>
      <c r="O415" s="64"/>
      <c r="P415" s="165"/>
      <c r="Q415" s="165"/>
    </row>
    <row r="416" spans="1:17" s="9" customFormat="1" ht="15" customHeight="1" x14ac:dyDescent="0.15">
      <c r="A416" s="148" t="s">
        <v>75</v>
      </c>
      <c r="B416" s="152"/>
      <c r="C416" s="150"/>
      <c r="D416" s="169"/>
      <c r="E416" s="169"/>
      <c r="F416" s="169"/>
      <c r="G416" s="169"/>
      <c r="H416" s="169"/>
      <c r="I416" s="169"/>
      <c r="J416" s="169"/>
      <c r="K416" s="169"/>
      <c r="L416" s="169"/>
      <c r="M416" s="169"/>
      <c r="N416" s="169"/>
      <c r="O416" s="169"/>
      <c r="P416" s="169"/>
      <c r="Q416" s="169"/>
    </row>
    <row r="417" spans="1:17" s="9" customFormat="1" ht="15" customHeight="1" x14ac:dyDescent="0.15">
      <c r="A417" s="286" t="s">
        <v>65</v>
      </c>
      <c r="B417" s="287">
        <f>COUNT(D417:Q417)</f>
        <v>6</v>
      </c>
      <c r="C417" s="176" t="s">
        <v>126</v>
      </c>
      <c r="D417" s="64">
        <v>44630</v>
      </c>
      <c r="E417" s="64">
        <v>44679</v>
      </c>
      <c r="F417" s="64">
        <v>44749</v>
      </c>
      <c r="G417" s="64">
        <v>44838</v>
      </c>
      <c r="H417" s="64">
        <v>44888</v>
      </c>
      <c r="I417" s="64">
        <v>44910</v>
      </c>
      <c r="J417" s="64"/>
      <c r="K417" s="64"/>
      <c r="L417" s="64"/>
      <c r="M417" s="64"/>
      <c r="N417" s="64"/>
      <c r="O417" s="64"/>
      <c r="P417" s="165"/>
      <c r="Q417" s="165"/>
    </row>
    <row r="418" spans="1:17" s="9" customFormat="1" ht="15" customHeight="1" x14ac:dyDescent="0.15">
      <c r="A418" s="288"/>
      <c r="B418" s="287"/>
      <c r="C418" s="176" t="s">
        <v>125</v>
      </c>
      <c r="D418" s="64">
        <v>44623</v>
      </c>
      <c r="E418" s="64">
        <v>44676</v>
      </c>
      <c r="F418" s="64">
        <v>44742</v>
      </c>
      <c r="G418" s="64">
        <v>44831</v>
      </c>
      <c r="H418" s="64">
        <v>44882</v>
      </c>
      <c r="I418" s="64">
        <v>44910</v>
      </c>
      <c r="J418" s="64"/>
      <c r="K418" s="64"/>
      <c r="L418" s="64"/>
      <c r="M418" s="64"/>
      <c r="N418" s="64"/>
      <c r="O418" s="64"/>
      <c r="P418" s="165"/>
      <c r="Q418" s="165"/>
    </row>
    <row r="419" spans="1:17" s="9" customFormat="1" ht="15" customHeight="1" x14ac:dyDescent="0.15">
      <c r="A419" s="288"/>
      <c r="B419" s="287"/>
      <c r="C419" s="176" t="s">
        <v>128</v>
      </c>
      <c r="D419" s="84" t="s">
        <v>120</v>
      </c>
      <c r="E419" s="84" t="s">
        <v>120</v>
      </c>
      <c r="F419" s="84" t="s">
        <v>120</v>
      </c>
      <c r="G419" s="84" t="s">
        <v>120</v>
      </c>
      <c r="H419" s="84" t="s">
        <v>120</v>
      </c>
      <c r="I419" s="84" t="s">
        <v>120</v>
      </c>
      <c r="J419" s="64"/>
      <c r="K419" s="64"/>
      <c r="L419" s="64"/>
      <c r="M419" s="64"/>
      <c r="N419" s="64"/>
      <c r="O419" s="64"/>
      <c r="P419" s="165"/>
      <c r="Q419" s="165"/>
    </row>
    <row r="420" spans="1:17" s="9" customFormat="1" ht="15" customHeight="1" x14ac:dyDescent="0.15">
      <c r="A420" s="288"/>
      <c r="B420" s="287"/>
      <c r="C420" s="176" t="s">
        <v>127</v>
      </c>
      <c r="D420" s="64">
        <v>44593</v>
      </c>
      <c r="E420" s="64">
        <v>44652</v>
      </c>
      <c r="F420" s="86">
        <v>44712</v>
      </c>
      <c r="G420" s="86">
        <v>44806</v>
      </c>
      <c r="H420" s="86">
        <v>44837</v>
      </c>
      <c r="I420" s="64">
        <v>44889</v>
      </c>
      <c r="J420" s="64"/>
      <c r="K420" s="64"/>
      <c r="L420" s="64"/>
      <c r="M420" s="64"/>
      <c r="N420" s="64"/>
      <c r="O420" s="64"/>
      <c r="P420" s="165"/>
      <c r="Q420" s="165"/>
    </row>
    <row r="421" spans="1:17" s="9" customFormat="1" ht="15" customHeight="1" x14ac:dyDescent="0.15">
      <c r="A421" s="288"/>
      <c r="B421" s="287"/>
      <c r="C421" s="153" t="s">
        <v>129</v>
      </c>
      <c r="D421" s="84">
        <v>44651</v>
      </c>
      <c r="E421" s="84" t="s">
        <v>120</v>
      </c>
      <c r="F421" s="84" t="s">
        <v>120</v>
      </c>
      <c r="G421" s="84" t="s">
        <v>120</v>
      </c>
      <c r="H421" s="84" t="s">
        <v>120</v>
      </c>
      <c r="I421" s="84" t="s">
        <v>120</v>
      </c>
      <c r="J421" s="64"/>
      <c r="K421" s="64"/>
      <c r="L421" s="64"/>
      <c r="M421" s="64"/>
      <c r="N421" s="64"/>
      <c r="O421" s="64"/>
      <c r="P421" s="165"/>
      <c r="Q421" s="165"/>
    </row>
    <row r="422" spans="1:17" s="9" customFormat="1" ht="15" customHeight="1" x14ac:dyDescent="0.15">
      <c r="A422" s="288"/>
      <c r="B422" s="287"/>
      <c r="C422" s="184" t="s">
        <v>132</v>
      </c>
      <c r="D422" s="158">
        <v>44593</v>
      </c>
      <c r="E422" s="158">
        <v>44652</v>
      </c>
      <c r="F422" s="158">
        <v>44721</v>
      </c>
      <c r="G422" s="158">
        <v>44818</v>
      </c>
      <c r="H422" s="158">
        <v>44851</v>
      </c>
      <c r="I422" s="158">
        <v>44889</v>
      </c>
      <c r="J422" s="64"/>
      <c r="K422" s="64"/>
      <c r="L422" s="64"/>
      <c r="M422" s="64"/>
      <c r="N422" s="64"/>
      <c r="O422" s="64"/>
      <c r="P422" s="165"/>
      <c r="Q422" s="165"/>
    </row>
    <row r="423" spans="1:17" ht="15" customHeight="1" x14ac:dyDescent="0.15">
      <c r="A423" s="286" t="s">
        <v>76</v>
      </c>
      <c r="B423" s="287">
        <f>COUNT(D423:Q423)</f>
        <v>4</v>
      </c>
      <c r="C423" s="176" t="s">
        <v>126</v>
      </c>
      <c r="D423" s="64">
        <v>44623</v>
      </c>
      <c r="E423" s="64">
        <v>44679</v>
      </c>
      <c r="F423" s="64">
        <v>44726</v>
      </c>
      <c r="G423" s="64">
        <v>44889</v>
      </c>
      <c r="H423" s="64"/>
      <c r="I423" s="64"/>
      <c r="J423" s="64"/>
      <c r="K423" s="64"/>
      <c r="L423" s="64"/>
      <c r="M423" s="64"/>
      <c r="N423" s="64"/>
      <c r="O423" s="64"/>
      <c r="P423" s="155"/>
      <c r="Q423" s="155"/>
    </row>
    <row r="424" spans="1:17" ht="15" customHeight="1" x14ac:dyDescent="0.15">
      <c r="A424" s="286"/>
      <c r="B424" s="287"/>
      <c r="C424" s="176" t="s">
        <v>125</v>
      </c>
      <c r="D424" s="64">
        <v>44623</v>
      </c>
      <c r="E424" s="64">
        <v>44679</v>
      </c>
      <c r="F424" s="64">
        <v>44726</v>
      </c>
      <c r="G424" s="64">
        <v>44881</v>
      </c>
      <c r="H424" s="64"/>
      <c r="I424" s="64"/>
      <c r="J424" s="64"/>
      <c r="K424" s="64"/>
      <c r="L424" s="64"/>
      <c r="M424" s="64"/>
      <c r="N424" s="64"/>
      <c r="O424" s="64"/>
      <c r="P424" s="155"/>
      <c r="Q424" s="155"/>
    </row>
    <row r="425" spans="1:17" ht="15" customHeight="1" x14ac:dyDescent="0.15">
      <c r="A425" s="286"/>
      <c r="B425" s="287"/>
      <c r="C425" s="176" t="s">
        <v>128</v>
      </c>
      <c r="D425" s="79" t="s">
        <v>242</v>
      </c>
      <c r="E425" s="79" t="s">
        <v>242</v>
      </c>
      <c r="F425" s="79" t="s">
        <v>242</v>
      </c>
      <c r="G425" s="79" t="s">
        <v>242</v>
      </c>
      <c r="H425" s="64"/>
      <c r="I425" s="64"/>
      <c r="J425" s="64"/>
      <c r="K425" s="64"/>
      <c r="L425" s="64"/>
      <c r="M425" s="64"/>
      <c r="N425" s="64"/>
      <c r="O425" s="64"/>
      <c r="P425" s="155"/>
      <c r="Q425" s="155"/>
    </row>
    <row r="426" spans="1:17" ht="15" customHeight="1" x14ac:dyDescent="0.15">
      <c r="A426" s="286"/>
      <c r="B426" s="287"/>
      <c r="C426" s="176" t="s">
        <v>127</v>
      </c>
      <c r="D426" s="79" t="s">
        <v>242</v>
      </c>
      <c r="E426" s="79" t="s">
        <v>242</v>
      </c>
      <c r="F426" s="79" t="s">
        <v>242</v>
      </c>
      <c r="G426" s="79" t="s">
        <v>242</v>
      </c>
      <c r="H426" s="64"/>
      <c r="I426" s="64"/>
      <c r="J426" s="64"/>
      <c r="K426" s="64"/>
      <c r="L426" s="64"/>
      <c r="M426" s="64"/>
      <c r="N426" s="64"/>
      <c r="O426" s="64"/>
      <c r="P426" s="155"/>
      <c r="Q426" s="155"/>
    </row>
    <row r="427" spans="1:17" ht="15" customHeight="1" x14ac:dyDescent="0.15">
      <c r="A427" s="286"/>
      <c r="B427" s="287"/>
      <c r="C427" s="153" t="s">
        <v>129</v>
      </c>
      <c r="D427" s="64" t="s">
        <v>120</v>
      </c>
      <c r="E427" s="64" t="s">
        <v>120</v>
      </c>
      <c r="F427" s="64" t="s">
        <v>120</v>
      </c>
      <c r="G427" s="64" t="s">
        <v>120</v>
      </c>
      <c r="H427" s="64"/>
      <c r="I427" s="64"/>
      <c r="J427" s="64"/>
      <c r="K427" s="64"/>
      <c r="L427" s="64"/>
      <c r="M427" s="64"/>
      <c r="N427" s="64"/>
      <c r="O427" s="64"/>
      <c r="P427" s="155"/>
      <c r="Q427" s="155"/>
    </row>
    <row r="428" spans="1:17" ht="15" customHeight="1" x14ac:dyDescent="0.15">
      <c r="A428" s="286"/>
      <c r="B428" s="287"/>
      <c r="C428" s="176" t="s">
        <v>132</v>
      </c>
      <c r="D428" s="79">
        <v>44595</v>
      </c>
      <c r="E428" s="79">
        <v>44663</v>
      </c>
      <c r="F428" s="79">
        <v>44707</v>
      </c>
      <c r="G428" s="79">
        <v>44851</v>
      </c>
      <c r="H428" s="64"/>
      <c r="I428" s="64"/>
      <c r="J428" s="64"/>
      <c r="K428" s="64"/>
      <c r="L428" s="64"/>
      <c r="M428" s="64"/>
      <c r="N428" s="64"/>
      <c r="O428" s="64"/>
      <c r="P428" s="155"/>
      <c r="Q428" s="155"/>
    </row>
    <row r="429" spans="1:17" s="8" customFormat="1" ht="15" customHeight="1" x14ac:dyDescent="0.15">
      <c r="A429" s="286" t="s">
        <v>69</v>
      </c>
      <c r="B429" s="287">
        <f>COUNT(D429:Q429)</f>
        <v>5</v>
      </c>
      <c r="C429" s="176" t="s">
        <v>126</v>
      </c>
      <c r="D429" s="76">
        <v>44608</v>
      </c>
      <c r="E429" s="76">
        <v>44706</v>
      </c>
      <c r="F429" s="76">
        <v>44741</v>
      </c>
      <c r="G429" s="76">
        <v>44888</v>
      </c>
      <c r="H429" s="76">
        <v>44916</v>
      </c>
      <c r="I429" s="64"/>
      <c r="J429" s="64"/>
      <c r="K429" s="64"/>
      <c r="L429" s="64"/>
      <c r="M429" s="64"/>
      <c r="N429" s="64"/>
      <c r="O429" s="64"/>
      <c r="P429" s="154"/>
      <c r="Q429" s="154"/>
    </row>
    <row r="430" spans="1:17" s="8" customFormat="1" ht="15" customHeight="1" x14ac:dyDescent="0.15">
      <c r="A430" s="286"/>
      <c r="B430" s="287"/>
      <c r="C430" s="176" t="s">
        <v>125</v>
      </c>
      <c r="D430" s="76">
        <v>44608</v>
      </c>
      <c r="E430" s="76">
        <v>44706</v>
      </c>
      <c r="F430" s="76">
        <v>44741</v>
      </c>
      <c r="G430" s="76">
        <v>44887</v>
      </c>
      <c r="H430" s="76">
        <v>44916</v>
      </c>
      <c r="I430" s="64"/>
      <c r="J430" s="64"/>
      <c r="K430" s="64"/>
      <c r="L430" s="64"/>
      <c r="M430" s="64"/>
      <c r="N430" s="64"/>
      <c r="O430" s="64"/>
      <c r="P430" s="154"/>
      <c r="Q430" s="154"/>
    </row>
    <row r="431" spans="1:17" s="8" customFormat="1" ht="15" customHeight="1" x14ac:dyDescent="0.15">
      <c r="A431" s="286"/>
      <c r="B431" s="287"/>
      <c r="C431" s="176" t="s">
        <v>128</v>
      </c>
      <c r="D431" s="76" t="s">
        <v>242</v>
      </c>
      <c r="E431" s="76" t="s">
        <v>242</v>
      </c>
      <c r="F431" s="76" t="s">
        <v>242</v>
      </c>
      <c r="G431" s="76" t="s">
        <v>242</v>
      </c>
      <c r="H431" s="76" t="s">
        <v>242</v>
      </c>
      <c r="I431" s="64"/>
      <c r="J431" s="64"/>
      <c r="K431" s="64"/>
      <c r="L431" s="64"/>
      <c r="M431" s="64"/>
      <c r="N431" s="64"/>
      <c r="O431" s="64"/>
      <c r="P431" s="154"/>
      <c r="Q431" s="154"/>
    </row>
    <row r="432" spans="1:17" s="8" customFormat="1" ht="15" customHeight="1" x14ac:dyDescent="0.15">
      <c r="A432" s="286"/>
      <c r="B432" s="287"/>
      <c r="C432" s="176" t="s">
        <v>127</v>
      </c>
      <c r="D432" s="85">
        <v>44599</v>
      </c>
      <c r="E432" s="83">
        <v>44677</v>
      </c>
      <c r="F432" s="83">
        <v>44721</v>
      </c>
      <c r="G432" s="85">
        <v>44872</v>
      </c>
      <c r="H432" s="76">
        <v>44908</v>
      </c>
      <c r="I432" s="64"/>
      <c r="J432" s="64"/>
      <c r="K432" s="64"/>
      <c r="L432" s="64"/>
      <c r="M432" s="64"/>
      <c r="N432" s="64"/>
      <c r="O432" s="64"/>
      <c r="P432" s="154"/>
      <c r="Q432" s="154"/>
    </row>
    <row r="433" spans="1:17" s="8" customFormat="1" ht="15" customHeight="1" x14ac:dyDescent="0.15">
      <c r="A433" s="286"/>
      <c r="B433" s="287"/>
      <c r="C433" s="153" t="s">
        <v>129</v>
      </c>
      <c r="D433" s="85">
        <v>44599</v>
      </c>
      <c r="E433" s="85">
        <v>44678</v>
      </c>
      <c r="F433" s="83">
        <v>44721</v>
      </c>
      <c r="G433" s="175">
        <v>44888</v>
      </c>
      <c r="H433" s="76">
        <v>44908</v>
      </c>
      <c r="I433" s="64"/>
      <c r="J433" s="64"/>
      <c r="K433" s="64"/>
      <c r="L433" s="64"/>
      <c r="M433" s="64"/>
      <c r="N433" s="64"/>
      <c r="O433" s="64"/>
      <c r="P433" s="154"/>
      <c r="Q433" s="154"/>
    </row>
    <row r="434" spans="1:17" s="8" customFormat="1" ht="15" customHeight="1" x14ac:dyDescent="0.15">
      <c r="A434" s="286"/>
      <c r="B434" s="287"/>
      <c r="C434" s="176" t="s">
        <v>132</v>
      </c>
      <c r="D434" s="76">
        <v>44601</v>
      </c>
      <c r="E434" s="76">
        <v>44698</v>
      </c>
      <c r="F434" s="76">
        <v>44729</v>
      </c>
      <c r="G434" s="76">
        <v>44882</v>
      </c>
      <c r="H434" s="76">
        <v>44908</v>
      </c>
      <c r="I434" s="64"/>
      <c r="J434" s="64"/>
      <c r="K434" s="64"/>
      <c r="L434" s="64"/>
      <c r="M434" s="64"/>
      <c r="N434" s="64"/>
      <c r="O434" s="64"/>
      <c r="P434" s="154"/>
      <c r="Q434" s="154"/>
    </row>
    <row r="435" spans="1:17" ht="15" customHeight="1" x14ac:dyDescent="0.15">
      <c r="A435" s="286" t="s">
        <v>77</v>
      </c>
      <c r="B435" s="287">
        <f>COUNT(D435:Q435)</f>
        <v>5</v>
      </c>
      <c r="C435" s="176" t="s">
        <v>126</v>
      </c>
      <c r="D435" s="64">
        <v>44625</v>
      </c>
      <c r="E435" s="64">
        <v>44732</v>
      </c>
      <c r="F435" s="76">
        <v>44771</v>
      </c>
      <c r="G435" s="76">
        <v>44838</v>
      </c>
      <c r="H435" s="76">
        <v>44908</v>
      </c>
      <c r="I435" s="64"/>
      <c r="J435" s="64"/>
      <c r="K435" s="64"/>
      <c r="L435" s="64"/>
      <c r="M435" s="64"/>
      <c r="N435" s="64"/>
      <c r="O435" s="64"/>
      <c r="P435" s="155"/>
      <c r="Q435" s="155"/>
    </row>
    <row r="436" spans="1:17" ht="15" customHeight="1" x14ac:dyDescent="0.15">
      <c r="A436" s="286"/>
      <c r="B436" s="287"/>
      <c r="C436" s="176" t="s">
        <v>125</v>
      </c>
      <c r="D436" s="64">
        <v>44621</v>
      </c>
      <c r="E436" s="64">
        <v>44726</v>
      </c>
      <c r="F436" s="76">
        <v>44768</v>
      </c>
      <c r="G436" s="76">
        <v>44831</v>
      </c>
      <c r="H436" s="76">
        <v>44908</v>
      </c>
      <c r="I436" s="64"/>
      <c r="J436" s="64"/>
      <c r="K436" s="64"/>
      <c r="L436" s="64"/>
      <c r="M436" s="64"/>
      <c r="N436" s="64"/>
      <c r="O436" s="64"/>
      <c r="P436" s="155"/>
      <c r="Q436" s="155"/>
    </row>
    <row r="437" spans="1:17" ht="15" customHeight="1" x14ac:dyDescent="0.15">
      <c r="A437" s="286"/>
      <c r="B437" s="287"/>
      <c r="C437" s="176" t="s">
        <v>128</v>
      </c>
      <c r="D437" s="79" t="s">
        <v>242</v>
      </c>
      <c r="E437" s="79" t="s">
        <v>242</v>
      </c>
      <c r="F437" s="80" t="s">
        <v>242</v>
      </c>
      <c r="G437" s="80" t="s">
        <v>242</v>
      </c>
      <c r="H437" s="80" t="s">
        <v>242</v>
      </c>
      <c r="I437" s="182"/>
      <c r="J437" s="64"/>
      <c r="K437" s="64"/>
      <c r="L437" s="64"/>
      <c r="M437" s="64"/>
      <c r="N437" s="64"/>
      <c r="O437" s="64"/>
      <c r="P437" s="155"/>
      <c r="Q437" s="155"/>
    </row>
    <row r="438" spans="1:17" ht="15" customHeight="1" x14ac:dyDescent="0.15">
      <c r="A438" s="286"/>
      <c r="B438" s="287"/>
      <c r="C438" s="176" t="s">
        <v>127</v>
      </c>
      <c r="D438" s="64">
        <v>44602</v>
      </c>
      <c r="E438" s="162">
        <v>44712</v>
      </c>
      <c r="F438" s="76">
        <v>44763</v>
      </c>
      <c r="G438" s="76">
        <v>44819</v>
      </c>
      <c r="H438" s="85">
        <v>44900</v>
      </c>
      <c r="I438" s="64"/>
      <c r="J438" s="64"/>
      <c r="K438" s="64"/>
      <c r="L438" s="64"/>
      <c r="M438" s="64"/>
      <c r="N438" s="64"/>
      <c r="O438" s="64"/>
      <c r="P438" s="155"/>
      <c r="Q438" s="155"/>
    </row>
    <row r="439" spans="1:17" ht="15" customHeight="1" x14ac:dyDescent="0.15">
      <c r="A439" s="286"/>
      <c r="B439" s="287"/>
      <c r="C439" s="153" t="s">
        <v>129</v>
      </c>
      <c r="D439" s="84" t="s">
        <v>120</v>
      </c>
      <c r="E439" s="84" t="s">
        <v>120</v>
      </c>
      <c r="F439" s="77" t="s">
        <v>120</v>
      </c>
      <c r="G439" s="77" t="s">
        <v>120</v>
      </c>
      <c r="H439" s="77" t="s">
        <v>120</v>
      </c>
      <c r="I439" s="64"/>
      <c r="J439" s="64"/>
      <c r="K439" s="64"/>
      <c r="L439" s="64"/>
      <c r="M439" s="64"/>
      <c r="N439" s="64"/>
      <c r="O439" s="64"/>
      <c r="P439" s="155"/>
      <c r="Q439" s="155"/>
    </row>
    <row r="440" spans="1:17" ht="15" customHeight="1" x14ac:dyDescent="0.15">
      <c r="A440" s="286"/>
      <c r="B440" s="287"/>
      <c r="C440" s="176" t="s">
        <v>132</v>
      </c>
      <c r="D440" s="79">
        <v>44602</v>
      </c>
      <c r="E440" s="158">
        <v>44712</v>
      </c>
      <c r="F440" s="76">
        <v>44762</v>
      </c>
      <c r="G440" s="76">
        <v>44819</v>
      </c>
      <c r="H440" s="76">
        <v>44901</v>
      </c>
      <c r="I440" s="64"/>
      <c r="J440" s="64"/>
      <c r="K440" s="64"/>
      <c r="L440" s="64"/>
      <c r="M440" s="64"/>
      <c r="N440" s="64"/>
      <c r="O440" s="64"/>
      <c r="P440" s="155"/>
      <c r="Q440" s="155"/>
    </row>
    <row r="441" spans="1:17" ht="15" customHeight="1" x14ac:dyDescent="0.15">
      <c r="A441" s="286" t="s">
        <v>78</v>
      </c>
      <c r="B441" s="287">
        <f>COUNT(D441:Q441)</f>
        <v>10</v>
      </c>
      <c r="C441" s="176" t="s">
        <v>126</v>
      </c>
      <c r="D441" s="76">
        <v>44588</v>
      </c>
      <c r="E441" s="76">
        <v>44600</v>
      </c>
      <c r="F441" s="76">
        <v>44644</v>
      </c>
      <c r="G441" s="76">
        <v>44672</v>
      </c>
      <c r="H441" s="76">
        <v>44708</v>
      </c>
      <c r="I441" s="76">
        <v>44735</v>
      </c>
      <c r="J441" s="76">
        <v>44770</v>
      </c>
      <c r="K441" s="76">
        <v>44846</v>
      </c>
      <c r="L441" s="76">
        <v>44896</v>
      </c>
      <c r="M441" s="76">
        <v>44921</v>
      </c>
      <c r="N441" s="64"/>
      <c r="O441" s="64"/>
      <c r="P441" s="155"/>
      <c r="Q441" s="155"/>
    </row>
    <row r="442" spans="1:17" ht="15" customHeight="1" x14ac:dyDescent="0.15">
      <c r="A442" s="286"/>
      <c r="B442" s="287"/>
      <c r="C442" s="176" t="s">
        <v>125</v>
      </c>
      <c r="D442" s="76">
        <v>44587</v>
      </c>
      <c r="E442" s="76">
        <v>44599</v>
      </c>
      <c r="F442" s="76">
        <v>44643</v>
      </c>
      <c r="G442" s="76">
        <v>44671</v>
      </c>
      <c r="H442" s="76">
        <v>44708</v>
      </c>
      <c r="I442" s="76">
        <v>44734</v>
      </c>
      <c r="J442" s="76">
        <v>44769</v>
      </c>
      <c r="K442" s="76">
        <v>44846</v>
      </c>
      <c r="L442" s="76">
        <v>44895</v>
      </c>
      <c r="M442" s="76">
        <v>44921</v>
      </c>
      <c r="N442" s="64"/>
      <c r="O442" s="64"/>
      <c r="P442" s="155"/>
      <c r="Q442" s="155"/>
    </row>
    <row r="443" spans="1:17" ht="15" customHeight="1" x14ac:dyDescent="0.15">
      <c r="A443" s="286"/>
      <c r="B443" s="287"/>
      <c r="C443" s="176" t="s">
        <v>128</v>
      </c>
      <c r="D443" s="163" t="s">
        <v>242</v>
      </c>
      <c r="E443" s="163" t="s">
        <v>242</v>
      </c>
      <c r="F443" s="163" t="s">
        <v>242</v>
      </c>
      <c r="G443" s="163" t="s">
        <v>242</v>
      </c>
      <c r="H443" s="163" t="s">
        <v>242</v>
      </c>
      <c r="I443" s="163" t="s">
        <v>242</v>
      </c>
      <c r="J443" s="163" t="s">
        <v>242</v>
      </c>
      <c r="K443" s="163" t="s">
        <v>242</v>
      </c>
      <c r="L443" s="163" t="s">
        <v>242</v>
      </c>
      <c r="M443" s="163" t="s">
        <v>242</v>
      </c>
      <c r="N443" s="161"/>
      <c r="O443" s="64"/>
      <c r="P443" s="155"/>
      <c r="Q443" s="155"/>
    </row>
    <row r="444" spans="1:17" ht="15" customHeight="1" x14ac:dyDescent="0.15">
      <c r="A444" s="286"/>
      <c r="B444" s="287"/>
      <c r="C444" s="176" t="s">
        <v>127</v>
      </c>
      <c r="D444" s="163" t="s">
        <v>242</v>
      </c>
      <c r="E444" s="163" t="s">
        <v>242</v>
      </c>
      <c r="F444" s="163" t="s">
        <v>242</v>
      </c>
      <c r="G444" s="163" t="s">
        <v>242</v>
      </c>
      <c r="H444" s="163" t="s">
        <v>242</v>
      </c>
      <c r="I444" s="163" t="s">
        <v>242</v>
      </c>
      <c r="J444" s="163" t="s">
        <v>242</v>
      </c>
      <c r="K444" s="163" t="s">
        <v>242</v>
      </c>
      <c r="L444" s="163" t="s">
        <v>242</v>
      </c>
      <c r="M444" s="163" t="s">
        <v>242</v>
      </c>
      <c r="N444" s="64"/>
      <c r="O444" s="64"/>
      <c r="P444" s="155"/>
      <c r="Q444" s="155"/>
    </row>
    <row r="445" spans="1:17" ht="15" customHeight="1" x14ac:dyDescent="0.15">
      <c r="A445" s="286"/>
      <c r="B445" s="287"/>
      <c r="C445" s="153" t="s">
        <v>129</v>
      </c>
      <c r="D445" s="163">
        <v>44582</v>
      </c>
      <c r="E445" s="163">
        <v>44595</v>
      </c>
      <c r="F445" s="163">
        <v>44641</v>
      </c>
      <c r="G445" s="163">
        <v>44666</v>
      </c>
      <c r="H445" s="163">
        <v>44701</v>
      </c>
      <c r="I445" s="163">
        <v>44729</v>
      </c>
      <c r="J445" s="163">
        <v>44762</v>
      </c>
      <c r="K445" s="163">
        <v>44840</v>
      </c>
      <c r="L445" s="163">
        <v>44890</v>
      </c>
      <c r="M445" s="163">
        <v>44918</v>
      </c>
      <c r="N445" s="64"/>
      <c r="O445" s="64"/>
      <c r="P445" s="155"/>
      <c r="Q445" s="155"/>
    </row>
    <row r="446" spans="1:17" ht="15" customHeight="1" x14ac:dyDescent="0.15">
      <c r="A446" s="286"/>
      <c r="B446" s="287"/>
      <c r="C446" s="176" t="s">
        <v>132</v>
      </c>
      <c r="D446" s="163">
        <v>44582</v>
      </c>
      <c r="E446" s="163">
        <v>44595</v>
      </c>
      <c r="F446" s="163">
        <v>44641</v>
      </c>
      <c r="G446" s="163">
        <v>44666</v>
      </c>
      <c r="H446" s="163">
        <v>44701</v>
      </c>
      <c r="I446" s="163">
        <v>44729</v>
      </c>
      <c r="J446" s="163">
        <v>44762</v>
      </c>
      <c r="K446" s="163">
        <v>44840</v>
      </c>
      <c r="L446" s="163">
        <v>44890</v>
      </c>
      <c r="M446" s="163">
        <v>44918</v>
      </c>
      <c r="N446" s="64"/>
      <c r="O446" s="64"/>
      <c r="P446" s="155"/>
      <c r="Q446" s="155"/>
    </row>
    <row r="447" spans="1:17" s="9" customFormat="1" ht="15" customHeight="1" x14ac:dyDescent="0.15">
      <c r="A447" s="286" t="s">
        <v>79</v>
      </c>
      <c r="B447" s="287">
        <f>COUNT(D447:Q447)</f>
        <v>3</v>
      </c>
      <c r="C447" s="176" t="s">
        <v>126</v>
      </c>
      <c r="D447" s="76">
        <v>44700</v>
      </c>
      <c r="E447" s="76">
        <v>44721</v>
      </c>
      <c r="F447" s="76">
        <v>44823</v>
      </c>
      <c r="G447" s="64"/>
      <c r="H447" s="64"/>
      <c r="I447" s="64"/>
      <c r="J447" s="64"/>
      <c r="K447" s="64"/>
      <c r="L447" s="64"/>
      <c r="M447" s="64"/>
      <c r="N447" s="64"/>
      <c r="O447" s="64"/>
      <c r="P447" s="165"/>
      <c r="Q447" s="165"/>
    </row>
    <row r="448" spans="1:17" s="9" customFormat="1" ht="15" customHeight="1" x14ac:dyDescent="0.15">
      <c r="A448" s="286"/>
      <c r="B448" s="287"/>
      <c r="C448" s="176" t="s">
        <v>125</v>
      </c>
      <c r="D448" s="163">
        <v>44700</v>
      </c>
      <c r="E448" s="163">
        <v>44721</v>
      </c>
      <c r="F448" s="163">
        <v>44823</v>
      </c>
      <c r="G448" s="64"/>
      <c r="H448" s="64"/>
      <c r="I448" s="64"/>
      <c r="J448" s="64"/>
      <c r="K448" s="64"/>
      <c r="L448" s="64"/>
      <c r="M448" s="64"/>
      <c r="N448" s="64"/>
      <c r="O448" s="64"/>
      <c r="P448" s="165"/>
      <c r="Q448" s="165"/>
    </row>
    <row r="449" spans="1:17" s="9" customFormat="1" ht="15" customHeight="1" x14ac:dyDescent="0.15">
      <c r="A449" s="286"/>
      <c r="B449" s="287"/>
      <c r="C449" s="176" t="s">
        <v>128</v>
      </c>
      <c r="D449" s="163" t="s">
        <v>242</v>
      </c>
      <c r="E449" s="163" t="s">
        <v>242</v>
      </c>
      <c r="F449" s="163" t="s">
        <v>242</v>
      </c>
      <c r="G449" s="64"/>
      <c r="H449" s="64"/>
      <c r="I449" s="64"/>
      <c r="J449" s="64"/>
      <c r="K449" s="64"/>
      <c r="L449" s="64"/>
      <c r="M449" s="64"/>
      <c r="N449" s="64"/>
      <c r="O449" s="64"/>
      <c r="P449" s="165"/>
      <c r="Q449" s="165"/>
    </row>
    <row r="450" spans="1:17" s="9" customFormat="1" ht="15" customHeight="1" x14ac:dyDescent="0.15">
      <c r="A450" s="286"/>
      <c r="B450" s="287"/>
      <c r="C450" s="176" t="s">
        <v>127</v>
      </c>
      <c r="D450" s="163">
        <v>44699</v>
      </c>
      <c r="E450" s="163">
        <v>44718</v>
      </c>
      <c r="F450" s="163">
        <v>44816</v>
      </c>
      <c r="G450" s="84"/>
      <c r="H450" s="64"/>
      <c r="I450" s="64"/>
      <c r="J450" s="64"/>
      <c r="K450" s="64"/>
      <c r="L450" s="64"/>
      <c r="M450" s="64"/>
      <c r="N450" s="64"/>
      <c r="O450" s="64"/>
      <c r="P450" s="165"/>
      <c r="Q450" s="165"/>
    </row>
    <row r="451" spans="1:17" s="9" customFormat="1" ht="15" customHeight="1" x14ac:dyDescent="0.15">
      <c r="A451" s="286"/>
      <c r="B451" s="287"/>
      <c r="C451" s="176" t="s">
        <v>132</v>
      </c>
      <c r="D451" s="163">
        <v>44694</v>
      </c>
      <c r="E451" s="163">
        <v>44715</v>
      </c>
      <c r="F451" s="163">
        <v>44816</v>
      </c>
      <c r="G451" s="84"/>
      <c r="H451" s="64"/>
      <c r="I451" s="64"/>
      <c r="J451" s="64"/>
      <c r="K451" s="64"/>
      <c r="L451" s="64"/>
      <c r="M451" s="64"/>
      <c r="N451" s="64"/>
      <c r="O451" s="64"/>
      <c r="P451" s="165"/>
      <c r="Q451" s="165"/>
    </row>
    <row r="452" spans="1:17" s="9" customFormat="1" ht="15" customHeight="1" x14ac:dyDescent="0.15">
      <c r="A452" s="286" t="s">
        <v>80</v>
      </c>
      <c r="B452" s="287">
        <f>COUNT(D452:Q452)</f>
        <v>10</v>
      </c>
      <c r="C452" s="184" t="s">
        <v>126</v>
      </c>
      <c r="D452" s="162">
        <v>44616</v>
      </c>
      <c r="E452" s="163">
        <v>44637</v>
      </c>
      <c r="F452" s="162">
        <v>44673</v>
      </c>
      <c r="G452" s="162">
        <v>44707</v>
      </c>
      <c r="H452" s="163">
        <v>44741</v>
      </c>
      <c r="I452" s="162">
        <v>44798</v>
      </c>
      <c r="J452" s="167">
        <v>44827</v>
      </c>
      <c r="K452" s="163">
        <v>44862</v>
      </c>
      <c r="L452" s="163">
        <v>44886</v>
      </c>
      <c r="M452" s="162">
        <v>44907</v>
      </c>
      <c r="N452" s="64"/>
      <c r="O452" s="64"/>
      <c r="P452" s="165"/>
      <c r="Q452" s="165"/>
    </row>
    <row r="453" spans="1:17" s="9" customFormat="1" ht="15" customHeight="1" x14ac:dyDescent="0.15">
      <c r="A453" s="286"/>
      <c r="B453" s="287"/>
      <c r="C453" s="184" t="s">
        <v>125</v>
      </c>
      <c r="D453" s="162">
        <v>44616</v>
      </c>
      <c r="E453" s="163">
        <v>44637</v>
      </c>
      <c r="F453" s="162">
        <v>44673</v>
      </c>
      <c r="G453" s="162">
        <v>44706</v>
      </c>
      <c r="H453" s="163">
        <v>44740</v>
      </c>
      <c r="I453" s="162">
        <v>44798</v>
      </c>
      <c r="J453" s="167">
        <v>44826</v>
      </c>
      <c r="K453" s="163">
        <v>44861</v>
      </c>
      <c r="L453" s="163">
        <v>44883</v>
      </c>
      <c r="M453" s="162">
        <v>44907</v>
      </c>
      <c r="N453" s="64"/>
      <c r="O453" s="64"/>
      <c r="P453" s="165"/>
      <c r="Q453" s="165"/>
    </row>
    <row r="454" spans="1:17" s="9" customFormat="1" ht="15" customHeight="1" x14ac:dyDescent="0.15">
      <c r="A454" s="286"/>
      <c r="B454" s="287"/>
      <c r="C454" s="184" t="s">
        <v>128</v>
      </c>
      <c r="D454" s="162" t="s">
        <v>120</v>
      </c>
      <c r="E454" s="163" t="s">
        <v>120</v>
      </c>
      <c r="F454" s="162" t="s">
        <v>120</v>
      </c>
      <c r="G454" s="162" t="s">
        <v>120</v>
      </c>
      <c r="H454" s="163" t="s">
        <v>120</v>
      </c>
      <c r="I454" s="162" t="s">
        <v>120</v>
      </c>
      <c r="J454" s="167" t="s">
        <v>120</v>
      </c>
      <c r="K454" s="163" t="s">
        <v>120</v>
      </c>
      <c r="L454" s="163" t="s">
        <v>120</v>
      </c>
      <c r="M454" s="162" t="s">
        <v>120</v>
      </c>
      <c r="N454" s="162"/>
      <c r="O454" s="64"/>
      <c r="P454" s="165"/>
      <c r="Q454" s="165"/>
    </row>
    <row r="455" spans="1:17" s="9" customFormat="1" ht="15" customHeight="1" x14ac:dyDescent="0.15">
      <c r="A455" s="286"/>
      <c r="B455" s="287"/>
      <c r="C455" s="184" t="s">
        <v>127</v>
      </c>
      <c r="D455" s="162" t="s">
        <v>120</v>
      </c>
      <c r="E455" s="163" t="s">
        <v>120</v>
      </c>
      <c r="F455" s="162" t="s">
        <v>120</v>
      </c>
      <c r="G455" s="162" t="s">
        <v>120</v>
      </c>
      <c r="H455" s="163" t="s">
        <v>120</v>
      </c>
      <c r="I455" s="162" t="s">
        <v>120</v>
      </c>
      <c r="J455" s="167" t="s">
        <v>120</v>
      </c>
      <c r="K455" s="163" t="s">
        <v>120</v>
      </c>
      <c r="L455" s="163" t="s">
        <v>120</v>
      </c>
      <c r="M455" s="162" t="s">
        <v>120</v>
      </c>
      <c r="N455" s="84"/>
      <c r="O455" s="64"/>
      <c r="P455" s="165"/>
      <c r="Q455" s="165"/>
    </row>
    <row r="456" spans="1:17" s="9" customFormat="1" ht="15" customHeight="1" x14ac:dyDescent="0.15">
      <c r="A456" s="286"/>
      <c r="B456" s="287"/>
      <c r="C456" s="168" t="s">
        <v>129</v>
      </c>
      <c r="D456" s="162">
        <v>44600</v>
      </c>
      <c r="E456" s="163">
        <v>44630</v>
      </c>
      <c r="F456" s="162">
        <v>44662</v>
      </c>
      <c r="G456" s="162">
        <v>44692</v>
      </c>
      <c r="H456" s="163">
        <v>44729</v>
      </c>
      <c r="I456" s="162">
        <v>44777</v>
      </c>
      <c r="J456" s="167">
        <v>44816</v>
      </c>
      <c r="K456" s="163">
        <v>44851</v>
      </c>
      <c r="L456" s="163">
        <v>44874</v>
      </c>
      <c r="M456" s="162">
        <v>44890</v>
      </c>
      <c r="N456" s="162"/>
      <c r="O456" s="64"/>
      <c r="P456" s="165"/>
      <c r="Q456" s="165"/>
    </row>
    <row r="457" spans="1:17" s="9" customFormat="1" ht="15" customHeight="1" x14ac:dyDescent="0.15">
      <c r="A457" s="286"/>
      <c r="B457" s="287"/>
      <c r="C457" s="184" t="s">
        <v>132</v>
      </c>
      <c r="D457" s="162">
        <v>44599</v>
      </c>
      <c r="E457" s="163">
        <v>44629</v>
      </c>
      <c r="F457" s="162">
        <v>44662</v>
      </c>
      <c r="G457" s="162">
        <v>44692</v>
      </c>
      <c r="H457" s="163">
        <v>44728</v>
      </c>
      <c r="I457" s="162">
        <v>44777</v>
      </c>
      <c r="J457" s="167">
        <v>44813</v>
      </c>
      <c r="K457" s="163">
        <v>44851</v>
      </c>
      <c r="L457" s="163">
        <v>44874</v>
      </c>
      <c r="M457" s="162">
        <v>44890</v>
      </c>
      <c r="N457" s="162"/>
      <c r="O457" s="64"/>
      <c r="P457" s="165"/>
      <c r="Q457" s="165"/>
    </row>
    <row r="458" spans="1:17" ht="15" customHeight="1" x14ac:dyDescent="0.15">
      <c r="A458" s="286" t="s">
        <v>81</v>
      </c>
      <c r="B458" s="287">
        <f>COUNT(D458:Q458)</f>
        <v>7</v>
      </c>
      <c r="C458" s="184" t="s">
        <v>126</v>
      </c>
      <c r="D458" s="162">
        <v>44631</v>
      </c>
      <c r="E458" s="163">
        <v>44677</v>
      </c>
      <c r="F458" s="163">
        <v>44701</v>
      </c>
      <c r="G458" s="162">
        <v>44722</v>
      </c>
      <c r="H458" s="162">
        <v>44776</v>
      </c>
      <c r="I458" s="163">
        <v>44889</v>
      </c>
      <c r="J458" s="163">
        <v>44924</v>
      </c>
      <c r="K458" s="162"/>
      <c r="L458" s="162"/>
      <c r="M458" s="162"/>
      <c r="N458" s="162"/>
      <c r="O458" s="162"/>
      <c r="P458" s="155"/>
      <c r="Q458" s="155"/>
    </row>
    <row r="459" spans="1:17" ht="15" customHeight="1" x14ac:dyDescent="0.15">
      <c r="A459" s="286"/>
      <c r="B459" s="287"/>
      <c r="C459" s="184" t="s">
        <v>125</v>
      </c>
      <c r="D459" s="162">
        <v>44617</v>
      </c>
      <c r="E459" s="163">
        <v>44666</v>
      </c>
      <c r="F459" s="163">
        <v>44701</v>
      </c>
      <c r="G459" s="162">
        <v>44722</v>
      </c>
      <c r="H459" s="162">
        <v>44764</v>
      </c>
      <c r="I459" s="163">
        <v>44883</v>
      </c>
      <c r="J459" s="163">
        <v>44918</v>
      </c>
      <c r="K459" s="162"/>
      <c r="L459" s="162"/>
      <c r="M459" s="162"/>
      <c r="N459" s="162"/>
      <c r="O459" s="162"/>
      <c r="P459" s="155"/>
      <c r="Q459" s="155"/>
    </row>
    <row r="460" spans="1:17" ht="15" customHeight="1" x14ac:dyDescent="0.15">
      <c r="A460" s="286"/>
      <c r="B460" s="287"/>
      <c r="C460" s="184" t="s">
        <v>128</v>
      </c>
      <c r="D460" s="178" t="s">
        <v>583</v>
      </c>
      <c r="E460" s="183" t="s">
        <v>584</v>
      </c>
      <c r="F460" s="183" t="s">
        <v>585</v>
      </c>
      <c r="G460" s="158" t="s">
        <v>120</v>
      </c>
      <c r="H460" s="158" t="s">
        <v>120</v>
      </c>
      <c r="I460" s="78" t="s">
        <v>120</v>
      </c>
      <c r="J460" s="78" t="s">
        <v>120</v>
      </c>
      <c r="K460" s="162"/>
      <c r="L460" s="162"/>
      <c r="M460" s="162"/>
      <c r="N460" s="162"/>
      <c r="O460" s="162"/>
      <c r="P460" s="155"/>
      <c r="Q460" s="155"/>
    </row>
    <row r="461" spans="1:17" ht="15" customHeight="1" x14ac:dyDescent="0.15">
      <c r="A461" s="286"/>
      <c r="B461" s="287"/>
      <c r="C461" s="184" t="s">
        <v>127</v>
      </c>
      <c r="D461" s="162" t="s">
        <v>120</v>
      </c>
      <c r="E461" s="163" t="s">
        <v>120</v>
      </c>
      <c r="F461" s="163" t="s">
        <v>120</v>
      </c>
      <c r="G461" s="162" t="s">
        <v>120</v>
      </c>
      <c r="H461" s="162" t="s">
        <v>120</v>
      </c>
      <c r="I461" s="163" t="s">
        <v>120</v>
      </c>
      <c r="J461" s="163" t="s">
        <v>120</v>
      </c>
      <c r="K461" s="162"/>
      <c r="L461" s="162"/>
      <c r="M461" s="162"/>
      <c r="N461" s="162"/>
      <c r="O461" s="162"/>
      <c r="P461" s="155"/>
      <c r="Q461" s="155"/>
    </row>
    <row r="462" spans="1:17" ht="15" customHeight="1" x14ac:dyDescent="0.15">
      <c r="A462" s="286"/>
      <c r="B462" s="287"/>
      <c r="C462" s="168" t="s">
        <v>129</v>
      </c>
      <c r="D462" s="172">
        <v>44678</v>
      </c>
      <c r="E462" s="163">
        <v>44656</v>
      </c>
      <c r="F462" s="163">
        <v>44694</v>
      </c>
      <c r="G462" s="162">
        <v>44708</v>
      </c>
      <c r="H462" s="162">
        <v>44754</v>
      </c>
      <c r="I462" s="163">
        <v>44873</v>
      </c>
      <c r="J462" s="163">
        <v>44900</v>
      </c>
      <c r="K462" s="162"/>
      <c r="L462" s="162"/>
      <c r="M462" s="162"/>
      <c r="N462" s="162"/>
      <c r="O462" s="162"/>
      <c r="P462" s="155"/>
      <c r="Q462" s="155"/>
    </row>
    <row r="463" spans="1:17" ht="15" customHeight="1" x14ac:dyDescent="0.15">
      <c r="A463" s="286"/>
      <c r="B463" s="287"/>
      <c r="C463" s="184" t="s">
        <v>132</v>
      </c>
      <c r="D463" s="158">
        <v>44599</v>
      </c>
      <c r="E463" s="78">
        <v>44656</v>
      </c>
      <c r="F463" s="78">
        <v>44694</v>
      </c>
      <c r="G463" s="158">
        <v>44708</v>
      </c>
      <c r="H463" s="158">
        <v>44753</v>
      </c>
      <c r="I463" s="78" t="s">
        <v>242</v>
      </c>
      <c r="J463" s="78" t="s">
        <v>242</v>
      </c>
      <c r="K463" s="162"/>
      <c r="L463" s="162"/>
      <c r="M463" s="162"/>
      <c r="N463" s="162"/>
      <c r="O463" s="162"/>
      <c r="P463" s="155"/>
      <c r="Q463" s="155"/>
    </row>
    <row r="464" spans="1:17" s="9" customFormat="1" ht="15" customHeight="1" x14ac:dyDescent="0.15">
      <c r="A464" s="286" t="s">
        <v>82</v>
      </c>
      <c r="B464" s="287">
        <f>COUNT(D464:Q464)</f>
        <v>4</v>
      </c>
      <c r="C464" s="184" t="s">
        <v>126</v>
      </c>
      <c r="D464" s="163">
        <v>44613</v>
      </c>
      <c r="E464" s="162">
        <v>44741</v>
      </c>
      <c r="F464" s="167">
        <v>44873</v>
      </c>
      <c r="G464" s="163">
        <v>44911</v>
      </c>
      <c r="H464" s="162"/>
      <c r="I464" s="162"/>
      <c r="J464" s="162"/>
      <c r="K464" s="162"/>
      <c r="L464" s="162"/>
      <c r="M464" s="162"/>
      <c r="N464" s="64"/>
      <c r="O464" s="64"/>
      <c r="P464" s="165"/>
      <c r="Q464" s="165"/>
    </row>
    <row r="465" spans="1:17" s="9" customFormat="1" ht="15" customHeight="1" x14ac:dyDescent="0.15">
      <c r="A465" s="286"/>
      <c r="B465" s="287"/>
      <c r="C465" s="184" t="s">
        <v>125</v>
      </c>
      <c r="D465" s="163">
        <v>44609</v>
      </c>
      <c r="E465" s="162">
        <v>44735</v>
      </c>
      <c r="F465" s="167">
        <v>44868</v>
      </c>
      <c r="G465" s="163">
        <v>44910</v>
      </c>
      <c r="H465" s="162"/>
      <c r="I465" s="162"/>
      <c r="J465" s="162"/>
      <c r="K465" s="162"/>
      <c r="L465" s="162"/>
      <c r="M465" s="162"/>
      <c r="N465" s="64"/>
      <c r="O465" s="64"/>
      <c r="P465" s="165"/>
      <c r="Q465" s="165"/>
    </row>
    <row r="466" spans="1:17" s="9" customFormat="1" ht="15" customHeight="1" x14ac:dyDescent="0.15">
      <c r="A466" s="286"/>
      <c r="B466" s="287"/>
      <c r="C466" s="184" t="s">
        <v>128</v>
      </c>
      <c r="D466" s="163" t="s">
        <v>120</v>
      </c>
      <c r="E466" s="162" t="s">
        <v>120</v>
      </c>
      <c r="F466" s="167" t="s">
        <v>120</v>
      </c>
      <c r="G466" s="163" t="s">
        <v>120</v>
      </c>
      <c r="H466" s="172"/>
      <c r="I466" s="162"/>
      <c r="J466" s="162"/>
      <c r="K466" s="162"/>
      <c r="L466" s="162"/>
      <c r="M466" s="162"/>
      <c r="N466" s="64"/>
      <c r="O466" s="64"/>
      <c r="P466" s="165"/>
      <c r="Q466" s="165"/>
    </row>
    <row r="467" spans="1:17" s="9" customFormat="1" ht="15" customHeight="1" x14ac:dyDescent="0.15">
      <c r="A467" s="286"/>
      <c r="B467" s="287"/>
      <c r="C467" s="184" t="s">
        <v>127</v>
      </c>
      <c r="D467" s="163" t="s">
        <v>120</v>
      </c>
      <c r="E467" s="162" t="s">
        <v>120</v>
      </c>
      <c r="F467" s="167" t="s">
        <v>120</v>
      </c>
      <c r="G467" s="163" t="s">
        <v>120</v>
      </c>
      <c r="H467" s="172"/>
      <c r="I467" s="162"/>
      <c r="J467" s="162"/>
      <c r="K467" s="162"/>
      <c r="L467" s="162"/>
      <c r="M467" s="162"/>
      <c r="N467" s="64"/>
      <c r="O467" s="64"/>
      <c r="P467" s="165"/>
      <c r="Q467" s="165"/>
    </row>
    <row r="468" spans="1:17" s="9" customFormat="1" ht="15" customHeight="1" x14ac:dyDescent="0.15">
      <c r="A468" s="286"/>
      <c r="B468" s="287"/>
      <c r="C468" s="168" t="s">
        <v>129</v>
      </c>
      <c r="D468" s="163">
        <v>44603</v>
      </c>
      <c r="E468" s="158">
        <v>44721</v>
      </c>
      <c r="F468" s="167">
        <v>44854</v>
      </c>
      <c r="G468" s="163">
        <v>44903</v>
      </c>
      <c r="H468" s="162"/>
      <c r="I468" s="162"/>
      <c r="J468" s="162"/>
      <c r="K468" s="162"/>
      <c r="L468" s="162"/>
      <c r="M468" s="162"/>
      <c r="N468" s="64"/>
      <c r="O468" s="64"/>
      <c r="P468" s="165"/>
      <c r="Q468" s="165"/>
    </row>
    <row r="469" spans="1:17" s="9" customFormat="1" ht="15" customHeight="1" x14ac:dyDescent="0.15">
      <c r="A469" s="286"/>
      <c r="B469" s="287"/>
      <c r="C469" s="184" t="s">
        <v>132</v>
      </c>
      <c r="D469" s="163">
        <v>44602</v>
      </c>
      <c r="E469" s="158">
        <v>44721</v>
      </c>
      <c r="F469" s="167">
        <v>44854</v>
      </c>
      <c r="G469" s="163">
        <v>44903</v>
      </c>
      <c r="H469" s="162"/>
      <c r="I469" s="162"/>
      <c r="J469" s="162"/>
      <c r="K469" s="162"/>
      <c r="L469" s="162"/>
      <c r="M469" s="162"/>
      <c r="N469" s="64"/>
      <c r="O469" s="64"/>
      <c r="P469" s="165"/>
      <c r="Q469" s="165"/>
    </row>
    <row r="470" spans="1:17" ht="15" customHeight="1" x14ac:dyDescent="0.15">
      <c r="A470" s="286" t="s">
        <v>83</v>
      </c>
      <c r="B470" s="287">
        <f>COUNT(D470:Q470)</f>
        <v>8</v>
      </c>
      <c r="C470" s="184" t="s">
        <v>126</v>
      </c>
      <c r="D470" s="78">
        <v>44630</v>
      </c>
      <c r="E470" s="78">
        <v>44643</v>
      </c>
      <c r="F470" s="78">
        <v>44726</v>
      </c>
      <c r="G470" s="78">
        <v>44776</v>
      </c>
      <c r="H470" s="78">
        <v>44832</v>
      </c>
      <c r="I470" s="78">
        <v>44848</v>
      </c>
      <c r="J470" s="78">
        <v>44893</v>
      </c>
      <c r="K470" s="78">
        <v>44914</v>
      </c>
      <c r="L470" s="158"/>
      <c r="M470" s="162"/>
      <c r="N470" s="64"/>
      <c r="O470" s="64"/>
      <c r="P470" s="155"/>
      <c r="Q470" s="155"/>
    </row>
    <row r="471" spans="1:17" ht="15" customHeight="1" x14ac:dyDescent="0.15">
      <c r="A471" s="286"/>
      <c r="B471" s="287"/>
      <c r="C471" s="184" t="s">
        <v>125</v>
      </c>
      <c r="D471" s="78">
        <v>44630</v>
      </c>
      <c r="E471" s="78">
        <v>44643</v>
      </c>
      <c r="F471" s="78">
        <v>44726</v>
      </c>
      <c r="G471" s="78">
        <v>44776</v>
      </c>
      <c r="H471" s="78">
        <v>44832</v>
      </c>
      <c r="I471" s="78">
        <v>44848</v>
      </c>
      <c r="J471" s="78">
        <v>44893</v>
      </c>
      <c r="K471" s="78">
        <v>44914</v>
      </c>
      <c r="L471" s="158"/>
      <c r="M471" s="162"/>
      <c r="N471" s="64"/>
      <c r="O471" s="64"/>
      <c r="P471" s="155"/>
      <c r="Q471" s="155"/>
    </row>
    <row r="472" spans="1:17" ht="15" customHeight="1" x14ac:dyDescent="0.15">
      <c r="A472" s="286"/>
      <c r="B472" s="287"/>
      <c r="C472" s="184" t="s">
        <v>128</v>
      </c>
      <c r="D472" s="163" t="s">
        <v>242</v>
      </c>
      <c r="E472" s="163" t="s">
        <v>242</v>
      </c>
      <c r="F472" s="163" t="s">
        <v>242</v>
      </c>
      <c r="G472" s="163" t="s">
        <v>242</v>
      </c>
      <c r="H472" s="163" t="s">
        <v>242</v>
      </c>
      <c r="I472" s="163" t="s">
        <v>242</v>
      </c>
      <c r="J472" s="163" t="s">
        <v>120</v>
      </c>
      <c r="K472" s="163" t="s">
        <v>120</v>
      </c>
      <c r="L472" s="158"/>
      <c r="M472" s="162"/>
      <c r="N472" s="64"/>
      <c r="O472" s="64"/>
      <c r="P472" s="155"/>
      <c r="Q472" s="155"/>
    </row>
    <row r="473" spans="1:17" ht="15" customHeight="1" x14ac:dyDescent="0.15">
      <c r="A473" s="286"/>
      <c r="B473" s="287"/>
      <c r="C473" s="184" t="s">
        <v>127</v>
      </c>
      <c r="D473" s="78" t="s">
        <v>120</v>
      </c>
      <c r="E473" s="78" t="s">
        <v>120</v>
      </c>
      <c r="F473" s="78" t="s">
        <v>120</v>
      </c>
      <c r="G473" s="78" t="s">
        <v>120</v>
      </c>
      <c r="H473" s="78" t="s">
        <v>120</v>
      </c>
      <c r="I473" s="78" t="s">
        <v>120</v>
      </c>
      <c r="J473" s="78" t="s">
        <v>120</v>
      </c>
      <c r="K473" s="78" t="s">
        <v>120</v>
      </c>
      <c r="L473" s="158"/>
      <c r="M473" s="162"/>
      <c r="N473" s="64"/>
      <c r="O473" s="64"/>
      <c r="P473" s="155"/>
      <c r="Q473" s="155"/>
    </row>
    <row r="474" spans="1:17" ht="15" customHeight="1" x14ac:dyDescent="0.15">
      <c r="A474" s="286"/>
      <c r="B474" s="287"/>
      <c r="C474" s="184" t="s">
        <v>132</v>
      </c>
      <c r="D474" s="163">
        <v>44622</v>
      </c>
      <c r="E474" s="163">
        <v>44641</v>
      </c>
      <c r="F474" s="163">
        <v>44720</v>
      </c>
      <c r="G474" s="163">
        <v>44770</v>
      </c>
      <c r="H474" s="163">
        <v>44830</v>
      </c>
      <c r="I474" s="163">
        <v>44847</v>
      </c>
      <c r="J474" s="78" t="s">
        <v>242</v>
      </c>
      <c r="K474" s="78" t="s">
        <v>242</v>
      </c>
      <c r="L474" s="158"/>
      <c r="M474" s="162"/>
      <c r="N474" s="64"/>
      <c r="O474" s="64"/>
      <c r="P474" s="155"/>
      <c r="Q474" s="155"/>
    </row>
    <row r="475" spans="1:17" ht="15" customHeight="1" x14ac:dyDescent="0.15">
      <c r="A475" s="286" t="s">
        <v>84</v>
      </c>
      <c r="B475" s="287">
        <f>COUNT(D475:Q475)</f>
        <v>3</v>
      </c>
      <c r="C475" s="184" t="s">
        <v>126</v>
      </c>
      <c r="D475" s="163">
        <v>44650</v>
      </c>
      <c r="E475" s="163">
        <v>44670</v>
      </c>
      <c r="F475" s="163">
        <v>44897</v>
      </c>
      <c r="G475" s="162"/>
      <c r="H475" s="162"/>
      <c r="I475" s="162"/>
      <c r="J475" s="162"/>
      <c r="K475" s="162"/>
      <c r="L475" s="162"/>
      <c r="M475" s="162"/>
      <c r="N475" s="64"/>
      <c r="O475" s="64"/>
      <c r="P475" s="155"/>
      <c r="Q475" s="155"/>
    </row>
    <row r="476" spans="1:17" ht="15" customHeight="1" x14ac:dyDescent="0.15">
      <c r="A476" s="286"/>
      <c r="B476" s="287"/>
      <c r="C476" s="184" t="s">
        <v>125</v>
      </c>
      <c r="D476" s="163">
        <v>44650</v>
      </c>
      <c r="E476" s="163">
        <v>44670</v>
      </c>
      <c r="F476" s="163">
        <v>44894</v>
      </c>
      <c r="G476" s="185"/>
      <c r="H476" s="155"/>
      <c r="I476" s="155"/>
      <c r="J476" s="155"/>
      <c r="K476" s="155"/>
      <c r="L476" s="155"/>
      <c r="M476" s="155"/>
      <c r="N476" s="155"/>
      <c r="O476" s="155"/>
      <c r="P476" s="155"/>
      <c r="Q476" s="155"/>
    </row>
    <row r="477" spans="1:17" ht="15" customHeight="1" x14ac:dyDescent="0.15">
      <c r="A477" s="286"/>
      <c r="B477" s="287"/>
      <c r="C477" s="184" t="s">
        <v>128</v>
      </c>
      <c r="D477" s="163">
        <v>44649</v>
      </c>
      <c r="E477" s="163">
        <v>44669</v>
      </c>
      <c r="F477" s="163">
        <v>44893</v>
      </c>
      <c r="G477" s="186"/>
      <c r="H477" s="187"/>
      <c r="I477" s="187"/>
      <c r="J477" s="187"/>
      <c r="K477" s="187"/>
      <c r="L477" s="187"/>
      <c r="M477" s="155"/>
      <c r="N477" s="155"/>
      <c r="O477" s="155"/>
      <c r="P477" s="155"/>
      <c r="Q477" s="155"/>
    </row>
    <row r="478" spans="1:17" ht="15" customHeight="1" x14ac:dyDescent="0.15">
      <c r="A478" s="286"/>
      <c r="B478" s="287"/>
      <c r="C478" s="184" t="s">
        <v>127</v>
      </c>
      <c r="D478" s="188" t="s">
        <v>242</v>
      </c>
      <c r="E478" s="188" t="s">
        <v>242</v>
      </c>
      <c r="F478" s="188" t="s">
        <v>120</v>
      </c>
      <c r="G478" s="189"/>
      <c r="H478" s="155"/>
      <c r="I478" s="155"/>
      <c r="J478" s="155"/>
      <c r="K478" s="155"/>
      <c r="L478" s="155"/>
      <c r="M478" s="155"/>
      <c r="N478" s="155"/>
      <c r="O478" s="155"/>
      <c r="P478" s="155"/>
      <c r="Q478" s="155"/>
    </row>
    <row r="479" spans="1:17" ht="15" customHeight="1" x14ac:dyDescent="0.15">
      <c r="A479" s="286"/>
      <c r="B479" s="287"/>
      <c r="C479" s="184" t="s">
        <v>132</v>
      </c>
      <c r="D479" s="188" t="s">
        <v>242</v>
      </c>
      <c r="E479" s="188" t="s">
        <v>242</v>
      </c>
      <c r="F479" s="188" t="s">
        <v>242</v>
      </c>
      <c r="G479" s="189"/>
      <c r="H479" s="155"/>
      <c r="I479" s="155"/>
      <c r="J479" s="155"/>
      <c r="K479" s="155"/>
      <c r="L479" s="155"/>
      <c r="M479" s="155"/>
      <c r="N479" s="155"/>
      <c r="O479" s="155"/>
      <c r="P479" s="155"/>
      <c r="Q479" s="155"/>
    </row>
    <row r="480" spans="1:17" ht="16" customHeight="1" x14ac:dyDescent="0.15">
      <c r="A480" s="284" t="s">
        <v>525</v>
      </c>
      <c r="B480" s="285"/>
      <c r="C480" s="285"/>
      <c r="D480" s="285"/>
      <c r="E480" s="285"/>
      <c r="F480" s="285"/>
      <c r="G480" s="285"/>
      <c r="H480" s="285"/>
      <c r="I480" s="285"/>
      <c r="J480" s="285"/>
      <c r="K480" s="285"/>
      <c r="L480" s="285"/>
      <c r="M480" s="285"/>
      <c r="N480" s="285"/>
      <c r="O480" s="285"/>
      <c r="P480" s="285"/>
      <c r="Q480" s="285"/>
    </row>
    <row r="481" spans="1:17" ht="28" customHeight="1" x14ac:dyDescent="0.15">
      <c r="A481" s="284" t="s">
        <v>594</v>
      </c>
      <c r="B481" s="285"/>
      <c r="C481" s="285"/>
      <c r="D481" s="285"/>
      <c r="E481" s="285"/>
      <c r="F481" s="285"/>
      <c r="G481" s="285"/>
      <c r="H481" s="285"/>
      <c r="I481" s="285"/>
      <c r="J481" s="285"/>
      <c r="K481" s="285"/>
      <c r="L481" s="285"/>
      <c r="M481" s="285"/>
      <c r="N481" s="285"/>
      <c r="O481" s="285"/>
      <c r="P481" s="285"/>
      <c r="Q481" s="285"/>
    </row>
    <row r="482" spans="1:17" ht="15" customHeight="1" x14ac:dyDescent="0.15">
      <c r="A482" s="284" t="s">
        <v>596</v>
      </c>
      <c r="B482" s="285"/>
      <c r="C482" s="285"/>
      <c r="D482" s="285"/>
      <c r="E482" s="285"/>
      <c r="F482" s="285"/>
      <c r="G482" s="285"/>
      <c r="H482" s="285"/>
      <c r="I482" s="285"/>
      <c r="J482" s="285"/>
      <c r="K482" s="285"/>
      <c r="L482" s="285"/>
      <c r="M482" s="285"/>
      <c r="N482" s="285"/>
      <c r="O482" s="285"/>
      <c r="P482" s="285"/>
      <c r="Q482" s="285"/>
    </row>
    <row r="483" spans="1:17" ht="15" customHeight="1" x14ac:dyDescent="0.15">
      <c r="A483" s="284" t="s">
        <v>595</v>
      </c>
      <c r="B483" s="285"/>
      <c r="C483" s="285"/>
      <c r="D483" s="285"/>
      <c r="E483" s="285"/>
      <c r="F483" s="285"/>
      <c r="G483" s="285"/>
      <c r="H483" s="285"/>
      <c r="I483" s="285"/>
      <c r="J483" s="285"/>
      <c r="K483" s="285"/>
      <c r="L483" s="285"/>
      <c r="M483" s="285"/>
      <c r="N483" s="285"/>
      <c r="O483" s="285"/>
      <c r="P483" s="285"/>
      <c r="Q483" s="285"/>
    </row>
    <row r="484" spans="1:17" x14ac:dyDescent="0.15">
      <c r="A484" s="10"/>
      <c r="B484" s="10"/>
      <c r="C484" s="10"/>
      <c r="D484" s="31"/>
      <c r="E484" s="31"/>
      <c r="F484" s="31"/>
      <c r="G484" s="31"/>
      <c r="H484" s="31"/>
      <c r="I484" s="31"/>
      <c r="J484" s="31"/>
      <c r="K484" s="31"/>
      <c r="L484" s="31"/>
    </row>
    <row r="488" spans="1:17" x14ac:dyDescent="0.15">
      <c r="A488" s="10"/>
      <c r="B488" s="10"/>
      <c r="C488" s="10"/>
      <c r="D488" s="31"/>
      <c r="E488" s="31"/>
      <c r="F488" s="31"/>
      <c r="G488" s="31"/>
      <c r="H488" s="31"/>
      <c r="I488" s="31"/>
      <c r="J488" s="31"/>
      <c r="K488" s="31"/>
      <c r="L488" s="31"/>
    </row>
    <row r="491" spans="1:17" x14ac:dyDescent="0.15">
      <c r="A491" s="10"/>
      <c r="B491" s="10"/>
      <c r="C491" s="10"/>
      <c r="D491" s="31"/>
      <c r="E491" s="31"/>
      <c r="F491" s="31"/>
      <c r="G491" s="31"/>
      <c r="H491" s="31"/>
      <c r="I491" s="31"/>
      <c r="J491" s="31"/>
      <c r="K491" s="31"/>
      <c r="L491" s="31"/>
    </row>
    <row r="495" spans="1:17" x14ac:dyDescent="0.15">
      <c r="A495" s="10"/>
      <c r="B495" s="10"/>
      <c r="C495" s="10"/>
      <c r="D495" s="31"/>
      <c r="E495" s="31"/>
      <c r="F495" s="31"/>
      <c r="G495" s="31"/>
      <c r="H495" s="31"/>
      <c r="I495" s="31"/>
      <c r="J495" s="31"/>
      <c r="K495" s="31"/>
      <c r="L495" s="31"/>
    </row>
    <row r="498" spans="1:12" x14ac:dyDescent="0.15">
      <c r="A498" s="10"/>
      <c r="B498" s="10"/>
      <c r="C498" s="10"/>
      <c r="D498" s="31"/>
      <c r="E498" s="31"/>
      <c r="F498" s="31"/>
      <c r="G498" s="31"/>
      <c r="H498" s="31"/>
      <c r="I498" s="31"/>
      <c r="J498" s="31"/>
      <c r="K498" s="31"/>
      <c r="L498" s="31"/>
    </row>
    <row r="502" spans="1:12" x14ac:dyDescent="0.15">
      <c r="A502" s="10"/>
      <c r="B502" s="10"/>
      <c r="C502" s="10"/>
      <c r="D502" s="31"/>
      <c r="E502" s="31"/>
      <c r="F502" s="31"/>
      <c r="G502" s="31"/>
      <c r="H502" s="31"/>
      <c r="I502" s="31"/>
      <c r="J502" s="31"/>
      <c r="K502" s="31"/>
      <c r="L502" s="31"/>
    </row>
  </sheetData>
  <mergeCells count="178">
    <mergeCell ref="A288:A292"/>
    <mergeCell ref="B288:B292"/>
    <mergeCell ref="B305:B309"/>
    <mergeCell ref="A305:A309"/>
    <mergeCell ref="A464:A469"/>
    <mergeCell ref="B464:B469"/>
    <mergeCell ref="A475:A479"/>
    <mergeCell ref="B475:B479"/>
    <mergeCell ref="A355:A360"/>
    <mergeCell ref="B355:B360"/>
    <mergeCell ref="A334:A338"/>
    <mergeCell ref="B334:B338"/>
    <mergeCell ref="A344:A349"/>
    <mergeCell ref="B344:B349"/>
    <mergeCell ref="A367:A371"/>
    <mergeCell ref="B367:B371"/>
    <mergeCell ref="A417:A422"/>
    <mergeCell ref="B417:B422"/>
    <mergeCell ref="A458:A463"/>
    <mergeCell ref="B458:B463"/>
    <mergeCell ref="A470:A474"/>
    <mergeCell ref="B470:B474"/>
    <mergeCell ref="A429:A434"/>
    <mergeCell ref="B429:B434"/>
    <mergeCell ref="A238:A243"/>
    <mergeCell ref="B238:B243"/>
    <mergeCell ref="A271:A275"/>
    <mergeCell ref="B271:B275"/>
    <mergeCell ref="A276:A281"/>
    <mergeCell ref="B276:B281"/>
    <mergeCell ref="A256:A260"/>
    <mergeCell ref="B256:B260"/>
    <mergeCell ref="A282:A287"/>
    <mergeCell ref="B282:B287"/>
    <mergeCell ref="A244:A249"/>
    <mergeCell ref="B244:B249"/>
    <mergeCell ref="A251:A255"/>
    <mergeCell ref="B251:B255"/>
    <mergeCell ref="A261:A265"/>
    <mergeCell ref="B261:B265"/>
    <mergeCell ref="B182:B187"/>
    <mergeCell ref="A177:A181"/>
    <mergeCell ref="B177:B181"/>
    <mergeCell ref="A188:A192"/>
    <mergeCell ref="A228:A232"/>
    <mergeCell ref="B228:B232"/>
    <mergeCell ref="A233:A237"/>
    <mergeCell ref="B233:B237"/>
    <mergeCell ref="B199:B204"/>
    <mergeCell ref="A199:A204"/>
    <mergeCell ref="A218:A222"/>
    <mergeCell ref="B218:B222"/>
    <mergeCell ref="A212:A217"/>
    <mergeCell ref="B212:B217"/>
    <mergeCell ref="A223:A227"/>
    <mergeCell ref="B223:B227"/>
    <mergeCell ref="A205:A210"/>
    <mergeCell ref="B205:B210"/>
    <mergeCell ref="A75:A79"/>
    <mergeCell ref="B75:B79"/>
    <mergeCell ref="A23:A27"/>
    <mergeCell ref="B23:B27"/>
    <mergeCell ref="A28:A32"/>
    <mergeCell ref="B28:B32"/>
    <mergeCell ref="A53:A58"/>
    <mergeCell ref="B53:B58"/>
    <mergeCell ref="B188:B192"/>
    <mergeCell ref="A172:A176"/>
    <mergeCell ref="B172:B176"/>
    <mergeCell ref="A167:A171"/>
    <mergeCell ref="B167:B171"/>
    <mergeCell ref="A80:A85"/>
    <mergeCell ref="B80:B85"/>
    <mergeCell ref="A137:A142"/>
    <mergeCell ref="B137:B142"/>
    <mergeCell ref="A86:A91"/>
    <mergeCell ref="B86:B91"/>
    <mergeCell ref="A92:A97"/>
    <mergeCell ref="B92:B97"/>
    <mergeCell ref="A98:A103"/>
    <mergeCell ref="B98:B103"/>
    <mergeCell ref="A182:A187"/>
    <mergeCell ref="B3:B4"/>
    <mergeCell ref="A3:A4"/>
    <mergeCell ref="D3:Q3"/>
    <mergeCell ref="C3:C4"/>
    <mergeCell ref="A266:A270"/>
    <mergeCell ref="B266:B270"/>
    <mergeCell ref="A43:A47"/>
    <mergeCell ref="B43:B47"/>
    <mergeCell ref="A33:A37"/>
    <mergeCell ref="B33:B37"/>
    <mergeCell ref="A105:A110"/>
    <mergeCell ref="B105:B110"/>
    <mergeCell ref="A111:A115"/>
    <mergeCell ref="B111:B115"/>
    <mergeCell ref="A6:A11"/>
    <mergeCell ref="B6:B11"/>
    <mergeCell ref="A143:A148"/>
    <mergeCell ref="B143:B148"/>
    <mergeCell ref="A48:A52"/>
    <mergeCell ref="B48:B52"/>
    <mergeCell ref="A18:A22"/>
    <mergeCell ref="B18:B22"/>
    <mergeCell ref="B149:B154"/>
    <mergeCell ref="A149:A154"/>
    <mergeCell ref="B423:B428"/>
    <mergeCell ref="A423:A428"/>
    <mergeCell ref="A404:A409"/>
    <mergeCell ref="B404:B409"/>
    <mergeCell ref="A350:A354"/>
    <mergeCell ref="B350:B354"/>
    <mergeCell ref="A293:A298"/>
    <mergeCell ref="B293:B298"/>
    <mergeCell ref="A382:A386"/>
    <mergeCell ref="B382:B386"/>
    <mergeCell ref="A316:A321"/>
    <mergeCell ref="B316:B321"/>
    <mergeCell ref="A339:A343"/>
    <mergeCell ref="B339:B343"/>
    <mergeCell ref="A299:A304"/>
    <mergeCell ref="B299:B304"/>
    <mergeCell ref="A322:A327"/>
    <mergeCell ref="B322:B327"/>
    <mergeCell ref="B310:B315"/>
    <mergeCell ref="A310:A315"/>
    <mergeCell ref="A372:A376"/>
    <mergeCell ref="B372:B376"/>
    <mergeCell ref="A377:A381"/>
    <mergeCell ref="B377:B381"/>
    <mergeCell ref="A12:A17"/>
    <mergeCell ref="B12:B17"/>
    <mergeCell ref="A362:A366"/>
    <mergeCell ref="B362:B366"/>
    <mergeCell ref="A410:A415"/>
    <mergeCell ref="B410:B415"/>
    <mergeCell ref="B398:B403"/>
    <mergeCell ref="A398:A403"/>
    <mergeCell ref="A59:A63"/>
    <mergeCell ref="B59:B63"/>
    <mergeCell ref="A64:A69"/>
    <mergeCell ref="B64:B69"/>
    <mergeCell ref="A126:A130"/>
    <mergeCell ref="B126:B130"/>
    <mergeCell ref="A116:A120"/>
    <mergeCell ref="B116:B120"/>
    <mergeCell ref="A121:A125"/>
    <mergeCell ref="B121:B125"/>
    <mergeCell ref="A131:A136"/>
    <mergeCell ref="B131:B136"/>
    <mergeCell ref="A38:A42"/>
    <mergeCell ref="B38:B42"/>
    <mergeCell ref="A70:A74"/>
    <mergeCell ref="B70:B74"/>
    <mergeCell ref="A482:Q482"/>
    <mergeCell ref="A483:Q483"/>
    <mergeCell ref="A480:Q480"/>
    <mergeCell ref="A193:A198"/>
    <mergeCell ref="B193:B198"/>
    <mergeCell ref="A155:A160"/>
    <mergeCell ref="B155:B160"/>
    <mergeCell ref="A161:A165"/>
    <mergeCell ref="B161:B165"/>
    <mergeCell ref="A481:Q481"/>
    <mergeCell ref="A329:A333"/>
    <mergeCell ref="B329:B333"/>
    <mergeCell ref="B435:B440"/>
    <mergeCell ref="A435:A440"/>
    <mergeCell ref="A441:A446"/>
    <mergeCell ref="B441:B446"/>
    <mergeCell ref="A447:A451"/>
    <mergeCell ref="B447:B451"/>
    <mergeCell ref="A452:A457"/>
    <mergeCell ref="B452:B457"/>
    <mergeCell ref="B387:B392"/>
    <mergeCell ref="A387:A392"/>
    <mergeCell ref="A393:A397"/>
    <mergeCell ref="B393:B397"/>
  </mergeCells>
  <printOptions horizontalCentered="1"/>
  <pageMargins left="0.39370078740157483" right="0.39370078740157483" top="0.98425196850393704" bottom="0.39370078740157483" header="0.31496062992125984" footer="0.23622047244094491"/>
  <pageSetup paperSize="9" scale="70" fitToHeight="0" orientation="landscape" r:id="rId1"/>
  <headerFooter>
    <oddFooter>&amp;C&amp;"Times New Roman,обычный"&amp;8&amp;A&amp;R&amp;P</oddFooter>
  </headerFooter>
  <ignoredErrors>
    <ignoredError sqref="B30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/>
  <dimension ref="A1:Q122"/>
  <sheetViews>
    <sheetView zoomScaleNormal="100" zoomScaleSheetLayoutView="98" zoomScalePageLayoutView="78" workbookViewId="0">
      <pane ySplit="6" topLeftCell="A7" activePane="bottomLeft" state="frozen"/>
      <selection pane="bottomLeft" sqref="A1:P1"/>
    </sheetView>
  </sheetViews>
  <sheetFormatPr baseColWidth="10" defaultColWidth="8.83203125" defaultRowHeight="12" x14ac:dyDescent="0.15"/>
  <cols>
    <col min="1" max="1" width="22.83203125" style="2" customWidth="1"/>
    <col min="2" max="2" width="36" style="2" customWidth="1"/>
    <col min="3" max="3" width="5.83203125" style="2" customWidth="1"/>
    <col min="4" max="5" width="4.83203125" style="2" customWidth="1"/>
    <col min="6" max="6" width="5.83203125" style="5" customWidth="1"/>
    <col min="7" max="10" width="12.83203125" style="59" customWidth="1"/>
    <col min="11" max="11" width="14" style="59" customWidth="1"/>
    <col min="12" max="12" width="15.83203125" style="57" customWidth="1"/>
    <col min="13" max="13" width="10.83203125" style="57" customWidth="1"/>
    <col min="14" max="16" width="15.83203125" style="2" customWidth="1"/>
    <col min="17" max="17" width="8.83203125" style="231"/>
    <col min="18" max="16384" width="8.83203125" style="2"/>
  </cols>
  <sheetData>
    <row r="1" spans="1:17" ht="30" customHeight="1" x14ac:dyDescent="0.2">
      <c r="A1" s="265" t="s">
        <v>222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1"/>
    </row>
    <row r="2" spans="1:17" s="16" customFormat="1" ht="30" customHeight="1" x14ac:dyDescent="0.2">
      <c r="A2" s="322" t="s">
        <v>704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4"/>
      <c r="Q2" s="232"/>
    </row>
    <row r="3" spans="1:17" ht="81" customHeight="1" x14ac:dyDescent="0.15">
      <c r="A3" s="325" t="s">
        <v>92</v>
      </c>
      <c r="B3" s="88" t="s">
        <v>219</v>
      </c>
      <c r="C3" s="317" t="s">
        <v>101</v>
      </c>
      <c r="D3" s="317"/>
      <c r="E3" s="317"/>
      <c r="F3" s="317"/>
      <c r="G3" s="316" t="s">
        <v>598</v>
      </c>
      <c r="H3" s="316" t="s">
        <v>211</v>
      </c>
      <c r="I3" s="316" t="s">
        <v>206</v>
      </c>
      <c r="J3" s="316"/>
      <c r="K3" s="316" t="s">
        <v>593</v>
      </c>
      <c r="L3" s="316" t="s">
        <v>692</v>
      </c>
      <c r="M3" s="316" t="s">
        <v>118</v>
      </c>
      <c r="N3" s="316" t="s">
        <v>599</v>
      </c>
      <c r="O3" s="316"/>
      <c r="P3" s="316" t="s">
        <v>218</v>
      </c>
    </row>
    <row r="4" spans="1:17" ht="30" customHeight="1" x14ac:dyDescent="0.15">
      <c r="A4" s="325"/>
      <c r="B4" s="100" t="str">
        <f>' Методика (раздел 2)'!B12</f>
        <v xml:space="preserve">Да, размещаются </v>
      </c>
      <c r="C4" s="316" t="s">
        <v>89</v>
      </c>
      <c r="D4" s="316" t="s">
        <v>116</v>
      </c>
      <c r="E4" s="316" t="s">
        <v>96</v>
      </c>
      <c r="F4" s="317" t="s">
        <v>93</v>
      </c>
      <c r="G4" s="316"/>
      <c r="H4" s="316"/>
      <c r="I4" s="316" t="s">
        <v>209</v>
      </c>
      <c r="J4" s="316" t="s">
        <v>207</v>
      </c>
      <c r="K4" s="316"/>
      <c r="L4" s="316"/>
      <c r="M4" s="316"/>
      <c r="N4" s="316" t="s">
        <v>183</v>
      </c>
      <c r="O4" s="316" t="s">
        <v>182</v>
      </c>
      <c r="P4" s="316"/>
    </row>
    <row r="5" spans="1:17" s="7" customFormat="1" ht="30" customHeight="1" x14ac:dyDescent="0.15">
      <c r="A5" s="325"/>
      <c r="B5" s="100" t="str">
        <f>' Методика (раздел 2)'!B13</f>
        <v>Нет, в установленные сроки не размещаются или размещаются в отдельных случаях</v>
      </c>
      <c r="C5" s="316"/>
      <c r="D5" s="316"/>
      <c r="E5" s="316"/>
      <c r="F5" s="317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233"/>
    </row>
    <row r="6" spans="1:17" ht="15" customHeight="1" x14ac:dyDescent="0.15">
      <c r="A6" s="95" t="s">
        <v>0</v>
      </c>
      <c r="B6" s="89"/>
      <c r="C6" s="89"/>
      <c r="D6" s="89"/>
      <c r="E6" s="89"/>
      <c r="F6" s="89"/>
      <c r="G6" s="90"/>
      <c r="H6" s="89"/>
      <c r="I6" s="89"/>
      <c r="J6" s="89"/>
      <c r="K6" s="89"/>
      <c r="L6" s="89"/>
      <c r="M6" s="89"/>
      <c r="N6" s="194"/>
      <c r="O6" s="90"/>
      <c r="P6" s="195"/>
    </row>
    <row r="7" spans="1:17" ht="15" customHeight="1" x14ac:dyDescent="0.15">
      <c r="A7" s="101" t="s">
        <v>1</v>
      </c>
      <c r="B7" s="131" t="s">
        <v>114</v>
      </c>
      <c r="C7" s="132">
        <f>IF(B7=B$4,2,0)</f>
        <v>2</v>
      </c>
      <c r="D7" s="132"/>
      <c r="E7" s="132"/>
      <c r="F7" s="133">
        <f>C7*(1-D7)*(1-E7)</f>
        <v>2</v>
      </c>
      <c r="G7" s="92" t="s">
        <v>629</v>
      </c>
      <c r="H7" s="93">
        <v>5</v>
      </c>
      <c r="I7" s="93">
        <v>5</v>
      </c>
      <c r="J7" s="93">
        <v>4</v>
      </c>
      <c r="K7" s="196" t="s">
        <v>120</v>
      </c>
      <c r="L7" s="92" t="s">
        <v>597</v>
      </c>
      <c r="M7" s="92" t="s">
        <v>238</v>
      </c>
      <c r="N7" s="131" t="s">
        <v>640</v>
      </c>
      <c r="O7" s="134" t="s">
        <v>265</v>
      </c>
      <c r="P7" s="131" t="s">
        <v>535</v>
      </c>
      <c r="Q7" s="231" t="s">
        <v>120</v>
      </c>
    </row>
    <row r="8" spans="1:17" ht="15" customHeight="1" x14ac:dyDescent="0.15">
      <c r="A8" s="101" t="s">
        <v>2</v>
      </c>
      <c r="B8" s="131" t="s">
        <v>102</v>
      </c>
      <c r="C8" s="132">
        <f t="shared" ref="C8:C23" si="0">IF(B8=B$4,2,0)</f>
        <v>0</v>
      </c>
      <c r="D8" s="132"/>
      <c r="E8" s="132"/>
      <c r="F8" s="133">
        <f t="shared" ref="F8:F23" si="1">C8*(1-D8)*(1-E8)</f>
        <v>0</v>
      </c>
      <c r="G8" s="92" t="s">
        <v>604</v>
      </c>
      <c r="H8" s="93">
        <v>4</v>
      </c>
      <c r="I8" s="93">
        <v>4</v>
      </c>
      <c r="J8" s="93">
        <v>0</v>
      </c>
      <c r="K8" s="196" t="s">
        <v>120</v>
      </c>
      <c r="L8" s="92" t="s">
        <v>534</v>
      </c>
      <c r="M8" s="92" t="s">
        <v>238</v>
      </c>
      <c r="N8" s="131" t="s">
        <v>205</v>
      </c>
      <c r="O8" s="134" t="s">
        <v>527</v>
      </c>
      <c r="P8" s="131" t="s">
        <v>533</v>
      </c>
      <c r="Q8" s="231" t="s">
        <v>120</v>
      </c>
    </row>
    <row r="9" spans="1:17" ht="15" customHeight="1" x14ac:dyDescent="0.15">
      <c r="A9" s="101" t="s">
        <v>3</v>
      </c>
      <c r="B9" s="131" t="s">
        <v>102</v>
      </c>
      <c r="C9" s="132">
        <f t="shared" si="0"/>
        <v>0</v>
      </c>
      <c r="D9" s="132"/>
      <c r="E9" s="132"/>
      <c r="F9" s="133">
        <f t="shared" si="1"/>
        <v>0</v>
      </c>
      <c r="G9" s="92" t="s">
        <v>604</v>
      </c>
      <c r="H9" s="93">
        <v>3</v>
      </c>
      <c r="I9" s="93">
        <v>3</v>
      </c>
      <c r="J9" s="93">
        <v>0</v>
      </c>
      <c r="K9" s="196" t="s">
        <v>120</v>
      </c>
      <c r="L9" s="92" t="s">
        <v>532</v>
      </c>
      <c r="M9" s="92" t="s">
        <v>238</v>
      </c>
      <c r="N9" s="131" t="s">
        <v>640</v>
      </c>
      <c r="O9" s="134" t="s">
        <v>251</v>
      </c>
      <c r="P9" s="131" t="s">
        <v>533</v>
      </c>
      <c r="Q9" s="231" t="s">
        <v>120</v>
      </c>
    </row>
    <row r="10" spans="1:17" ht="15" customHeight="1" x14ac:dyDescent="0.15">
      <c r="A10" s="101" t="s">
        <v>4</v>
      </c>
      <c r="B10" s="131" t="s">
        <v>102</v>
      </c>
      <c r="C10" s="132">
        <f t="shared" si="0"/>
        <v>0</v>
      </c>
      <c r="D10" s="132"/>
      <c r="E10" s="132"/>
      <c r="F10" s="133">
        <f t="shared" si="1"/>
        <v>0</v>
      </c>
      <c r="G10" s="92" t="s">
        <v>605</v>
      </c>
      <c r="H10" s="93">
        <v>6</v>
      </c>
      <c r="I10" s="93">
        <v>6</v>
      </c>
      <c r="J10" s="93" t="s">
        <v>254</v>
      </c>
      <c r="K10" s="196" t="s">
        <v>120</v>
      </c>
      <c r="L10" s="92" t="s">
        <v>120</v>
      </c>
      <c r="M10" s="92" t="s">
        <v>238</v>
      </c>
      <c r="N10" s="131" t="s">
        <v>640</v>
      </c>
      <c r="O10" s="134" t="s">
        <v>255</v>
      </c>
      <c r="P10" s="131" t="s">
        <v>625</v>
      </c>
      <c r="Q10" s="231" t="s">
        <v>120</v>
      </c>
    </row>
    <row r="11" spans="1:17" s="6" customFormat="1" ht="15" customHeight="1" x14ac:dyDescent="0.15">
      <c r="A11" s="101" t="s">
        <v>5</v>
      </c>
      <c r="B11" s="131" t="s">
        <v>102</v>
      </c>
      <c r="C11" s="132">
        <f t="shared" si="0"/>
        <v>0</v>
      </c>
      <c r="D11" s="132"/>
      <c r="E11" s="132"/>
      <c r="F11" s="133">
        <f t="shared" si="1"/>
        <v>0</v>
      </c>
      <c r="G11" s="92" t="s">
        <v>604</v>
      </c>
      <c r="H11" s="93">
        <v>4</v>
      </c>
      <c r="I11" s="93">
        <v>4</v>
      </c>
      <c r="J11" s="93">
        <v>1</v>
      </c>
      <c r="K11" s="196" t="s">
        <v>120</v>
      </c>
      <c r="L11" s="92" t="s">
        <v>528</v>
      </c>
      <c r="M11" s="92" t="s">
        <v>238</v>
      </c>
      <c r="N11" s="131" t="s">
        <v>640</v>
      </c>
      <c r="O11" s="134" t="s">
        <v>261</v>
      </c>
      <c r="P11" s="131" t="s">
        <v>547</v>
      </c>
      <c r="Q11" s="231" t="s">
        <v>120</v>
      </c>
    </row>
    <row r="12" spans="1:17" s="6" customFormat="1" ht="15" customHeight="1" x14ac:dyDescent="0.15">
      <c r="A12" s="101" t="s">
        <v>6</v>
      </c>
      <c r="B12" s="131" t="s">
        <v>102</v>
      </c>
      <c r="C12" s="132">
        <f t="shared" si="0"/>
        <v>0</v>
      </c>
      <c r="D12" s="132"/>
      <c r="E12" s="132"/>
      <c r="F12" s="133">
        <f t="shared" si="1"/>
        <v>0</v>
      </c>
      <c r="G12" s="92" t="s">
        <v>604</v>
      </c>
      <c r="H12" s="93">
        <v>4</v>
      </c>
      <c r="I12" s="93">
        <v>4</v>
      </c>
      <c r="J12" s="93">
        <v>1</v>
      </c>
      <c r="K12" s="196" t="s">
        <v>120</v>
      </c>
      <c r="L12" s="92" t="s">
        <v>529</v>
      </c>
      <c r="M12" s="92" t="s">
        <v>238</v>
      </c>
      <c r="N12" s="131" t="s">
        <v>640</v>
      </c>
      <c r="O12" s="134" t="s">
        <v>262</v>
      </c>
      <c r="P12" s="131" t="s">
        <v>547</v>
      </c>
      <c r="Q12" s="231" t="s">
        <v>120</v>
      </c>
    </row>
    <row r="13" spans="1:17" ht="15" customHeight="1" x14ac:dyDescent="0.15">
      <c r="A13" s="101" t="s">
        <v>7</v>
      </c>
      <c r="B13" s="131" t="s">
        <v>102</v>
      </c>
      <c r="C13" s="132">
        <f t="shared" si="0"/>
        <v>0</v>
      </c>
      <c r="D13" s="132"/>
      <c r="E13" s="132"/>
      <c r="F13" s="133">
        <f t="shared" si="1"/>
        <v>0</v>
      </c>
      <c r="G13" s="92" t="s">
        <v>699</v>
      </c>
      <c r="H13" s="93">
        <v>5</v>
      </c>
      <c r="I13" s="93">
        <v>0</v>
      </c>
      <c r="J13" s="93" t="s">
        <v>120</v>
      </c>
      <c r="K13" s="196" t="s">
        <v>534</v>
      </c>
      <c r="L13" s="92" t="s">
        <v>120</v>
      </c>
      <c r="M13" s="92" t="s">
        <v>120</v>
      </c>
      <c r="N13" s="131" t="s">
        <v>640</v>
      </c>
      <c r="O13" s="134" t="s">
        <v>701</v>
      </c>
      <c r="P13" s="131" t="s">
        <v>700</v>
      </c>
      <c r="Q13" s="231" t="s">
        <v>120</v>
      </c>
    </row>
    <row r="14" spans="1:17" s="6" customFormat="1" ht="15" customHeight="1" x14ac:dyDescent="0.15">
      <c r="A14" s="101" t="s">
        <v>8</v>
      </c>
      <c r="B14" s="131" t="s">
        <v>114</v>
      </c>
      <c r="C14" s="132">
        <f t="shared" si="0"/>
        <v>2</v>
      </c>
      <c r="D14" s="132"/>
      <c r="E14" s="132"/>
      <c r="F14" s="133">
        <f t="shared" si="1"/>
        <v>2</v>
      </c>
      <c r="G14" s="92" t="s">
        <v>629</v>
      </c>
      <c r="H14" s="93">
        <v>2</v>
      </c>
      <c r="I14" s="93">
        <v>2</v>
      </c>
      <c r="J14" s="93">
        <v>1</v>
      </c>
      <c r="K14" s="196" t="s">
        <v>120</v>
      </c>
      <c r="L14" s="92" t="s">
        <v>530</v>
      </c>
      <c r="M14" s="92" t="s">
        <v>238</v>
      </c>
      <c r="N14" s="131" t="s">
        <v>640</v>
      </c>
      <c r="O14" s="134" t="s">
        <v>500</v>
      </c>
      <c r="P14" s="131" t="s">
        <v>535</v>
      </c>
      <c r="Q14" s="231" t="s">
        <v>120</v>
      </c>
    </row>
    <row r="15" spans="1:17" ht="15" customHeight="1" x14ac:dyDescent="0.15">
      <c r="A15" s="101" t="s">
        <v>9</v>
      </c>
      <c r="B15" s="131" t="s">
        <v>114</v>
      </c>
      <c r="C15" s="132">
        <f t="shared" si="0"/>
        <v>2</v>
      </c>
      <c r="D15" s="132"/>
      <c r="E15" s="132"/>
      <c r="F15" s="133">
        <f t="shared" si="1"/>
        <v>2</v>
      </c>
      <c r="G15" s="92" t="s">
        <v>629</v>
      </c>
      <c r="H15" s="93">
        <v>6</v>
      </c>
      <c r="I15" s="93">
        <v>6</v>
      </c>
      <c r="J15" s="93">
        <v>5</v>
      </c>
      <c r="K15" s="196" t="s">
        <v>120</v>
      </c>
      <c r="L15" s="92" t="s">
        <v>120</v>
      </c>
      <c r="M15" s="92" t="s">
        <v>238</v>
      </c>
      <c r="N15" s="131" t="s">
        <v>640</v>
      </c>
      <c r="O15" s="134" t="s">
        <v>271</v>
      </c>
      <c r="P15" s="131" t="s">
        <v>722</v>
      </c>
      <c r="Q15" s="231" t="s">
        <v>120</v>
      </c>
    </row>
    <row r="16" spans="1:17" ht="15" customHeight="1" x14ac:dyDescent="0.15">
      <c r="A16" s="101" t="s">
        <v>10</v>
      </c>
      <c r="B16" s="131" t="s">
        <v>102</v>
      </c>
      <c r="C16" s="132">
        <f t="shared" si="0"/>
        <v>0</v>
      </c>
      <c r="D16" s="132"/>
      <c r="E16" s="132"/>
      <c r="F16" s="133">
        <f t="shared" si="1"/>
        <v>0</v>
      </c>
      <c r="G16" s="92" t="s">
        <v>604</v>
      </c>
      <c r="H16" s="93">
        <v>4</v>
      </c>
      <c r="I16" s="93">
        <v>4</v>
      </c>
      <c r="J16" s="93">
        <v>0</v>
      </c>
      <c r="K16" s="196" t="s">
        <v>120</v>
      </c>
      <c r="L16" s="92" t="s">
        <v>534</v>
      </c>
      <c r="M16" s="92" t="s">
        <v>238</v>
      </c>
      <c r="N16" s="131" t="s">
        <v>640</v>
      </c>
      <c r="O16" s="134" t="s">
        <v>199</v>
      </c>
      <c r="P16" s="131" t="s">
        <v>533</v>
      </c>
      <c r="Q16" s="231" t="s">
        <v>120</v>
      </c>
    </row>
    <row r="17" spans="1:17" ht="15" customHeight="1" x14ac:dyDescent="0.15">
      <c r="A17" s="101" t="s">
        <v>11</v>
      </c>
      <c r="B17" s="131" t="s">
        <v>114</v>
      </c>
      <c r="C17" s="132">
        <f t="shared" si="0"/>
        <v>2</v>
      </c>
      <c r="D17" s="132"/>
      <c r="E17" s="132"/>
      <c r="F17" s="133">
        <f t="shared" si="1"/>
        <v>2</v>
      </c>
      <c r="G17" s="92" t="s">
        <v>629</v>
      </c>
      <c r="H17" s="93">
        <v>4</v>
      </c>
      <c r="I17" s="93">
        <v>4</v>
      </c>
      <c r="J17" s="93">
        <v>3</v>
      </c>
      <c r="K17" s="196" t="s">
        <v>120</v>
      </c>
      <c r="L17" s="92" t="s">
        <v>531</v>
      </c>
      <c r="M17" s="92" t="s">
        <v>238</v>
      </c>
      <c r="N17" s="131" t="s">
        <v>640</v>
      </c>
      <c r="O17" s="134" t="s">
        <v>280</v>
      </c>
      <c r="P17" s="131" t="s">
        <v>535</v>
      </c>
      <c r="Q17" s="231" t="s">
        <v>120</v>
      </c>
    </row>
    <row r="18" spans="1:17" s="9" customFormat="1" ht="15" customHeight="1" x14ac:dyDescent="0.15">
      <c r="A18" s="101" t="s">
        <v>12</v>
      </c>
      <c r="B18" s="131" t="s">
        <v>102</v>
      </c>
      <c r="C18" s="132">
        <f t="shared" si="0"/>
        <v>0</v>
      </c>
      <c r="D18" s="132"/>
      <c r="E18" s="132"/>
      <c r="F18" s="133">
        <f t="shared" si="1"/>
        <v>0</v>
      </c>
      <c r="G18" s="92" t="s">
        <v>604</v>
      </c>
      <c r="H18" s="93">
        <v>7</v>
      </c>
      <c r="I18" s="93">
        <v>7</v>
      </c>
      <c r="J18" s="93" t="s">
        <v>254</v>
      </c>
      <c r="K18" s="196" t="s">
        <v>120</v>
      </c>
      <c r="L18" s="92" t="s">
        <v>536</v>
      </c>
      <c r="M18" s="92" t="s">
        <v>238</v>
      </c>
      <c r="N18" s="131" t="s">
        <v>640</v>
      </c>
      <c r="O18" s="134" t="s">
        <v>277</v>
      </c>
      <c r="P18" s="131" t="s">
        <v>548</v>
      </c>
      <c r="Q18" s="234" t="s">
        <v>120</v>
      </c>
    </row>
    <row r="19" spans="1:17" ht="15" customHeight="1" x14ac:dyDescent="0.15">
      <c r="A19" s="101" t="s">
        <v>13</v>
      </c>
      <c r="B19" s="131" t="s">
        <v>102</v>
      </c>
      <c r="C19" s="132">
        <f t="shared" si="0"/>
        <v>0</v>
      </c>
      <c r="D19" s="132"/>
      <c r="E19" s="132"/>
      <c r="F19" s="133">
        <f t="shared" si="1"/>
        <v>0</v>
      </c>
      <c r="G19" s="92" t="s">
        <v>604</v>
      </c>
      <c r="H19" s="93">
        <v>4</v>
      </c>
      <c r="I19" s="93">
        <v>4</v>
      </c>
      <c r="J19" s="93">
        <v>1</v>
      </c>
      <c r="K19" s="196" t="s">
        <v>120</v>
      </c>
      <c r="L19" s="92" t="s">
        <v>537</v>
      </c>
      <c r="M19" s="92" t="s">
        <v>238</v>
      </c>
      <c r="N19" s="131" t="s">
        <v>640</v>
      </c>
      <c r="O19" s="134" t="s">
        <v>502</v>
      </c>
      <c r="P19" s="131" t="s">
        <v>547</v>
      </c>
      <c r="Q19" s="231" t="s">
        <v>120</v>
      </c>
    </row>
    <row r="20" spans="1:17" ht="15" customHeight="1" x14ac:dyDescent="0.15">
      <c r="A20" s="101" t="s">
        <v>14</v>
      </c>
      <c r="B20" s="131" t="s">
        <v>114</v>
      </c>
      <c r="C20" s="132">
        <f t="shared" si="0"/>
        <v>2</v>
      </c>
      <c r="D20" s="132"/>
      <c r="E20" s="132"/>
      <c r="F20" s="133">
        <f t="shared" si="1"/>
        <v>2</v>
      </c>
      <c r="G20" s="92" t="s">
        <v>629</v>
      </c>
      <c r="H20" s="93">
        <v>4</v>
      </c>
      <c r="I20" s="93">
        <v>4</v>
      </c>
      <c r="J20" s="93">
        <v>3</v>
      </c>
      <c r="K20" s="196" t="s">
        <v>120</v>
      </c>
      <c r="L20" s="92" t="s">
        <v>538</v>
      </c>
      <c r="M20" s="92" t="s">
        <v>238</v>
      </c>
      <c r="N20" s="131" t="s">
        <v>640</v>
      </c>
      <c r="O20" s="134" t="s">
        <v>289</v>
      </c>
      <c r="P20" s="131" t="s">
        <v>535</v>
      </c>
      <c r="Q20" s="231" t="s">
        <v>120</v>
      </c>
    </row>
    <row r="21" spans="1:17" ht="15" customHeight="1" x14ac:dyDescent="0.15">
      <c r="A21" s="101" t="s">
        <v>15</v>
      </c>
      <c r="B21" s="131" t="s">
        <v>102</v>
      </c>
      <c r="C21" s="132">
        <f t="shared" si="0"/>
        <v>0</v>
      </c>
      <c r="D21" s="132"/>
      <c r="E21" s="132"/>
      <c r="F21" s="133">
        <f t="shared" si="1"/>
        <v>0</v>
      </c>
      <c r="G21" s="92" t="s">
        <v>604</v>
      </c>
      <c r="H21" s="93">
        <v>5</v>
      </c>
      <c r="I21" s="93">
        <v>5</v>
      </c>
      <c r="J21" s="93" t="s">
        <v>254</v>
      </c>
      <c r="K21" s="196" t="s">
        <v>120</v>
      </c>
      <c r="L21" s="92" t="s">
        <v>539</v>
      </c>
      <c r="M21" s="92" t="s">
        <v>238</v>
      </c>
      <c r="N21" s="131" t="s">
        <v>205</v>
      </c>
      <c r="O21" s="134" t="s">
        <v>292</v>
      </c>
      <c r="P21" s="131" t="s">
        <v>548</v>
      </c>
      <c r="Q21" s="231" t="s">
        <v>120</v>
      </c>
    </row>
    <row r="22" spans="1:17" ht="15" customHeight="1" x14ac:dyDescent="0.15">
      <c r="A22" s="101" t="s">
        <v>16</v>
      </c>
      <c r="B22" s="131" t="s">
        <v>102</v>
      </c>
      <c r="C22" s="132">
        <f t="shared" si="0"/>
        <v>0</v>
      </c>
      <c r="D22" s="132"/>
      <c r="E22" s="132"/>
      <c r="F22" s="133">
        <f t="shared" si="1"/>
        <v>0</v>
      </c>
      <c r="G22" s="92" t="s">
        <v>604</v>
      </c>
      <c r="H22" s="93">
        <v>5</v>
      </c>
      <c r="I22" s="93">
        <v>5</v>
      </c>
      <c r="J22" s="93">
        <v>0</v>
      </c>
      <c r="K22" s="196" t="s">
        <v>120</v>
      </c>
      <c r="L22" s="92" t="s">
        <v>532</v>
      </c>
      <c r="M22" s="92" t="s">
        <v>238</v>
      </c>
      <c r="N22" s="131" t="s">
        <v>205</v>
      </c>
      <c r="O22" s="134" t="s">
        <v>296</v>
      </c>
      <c r="P22" s="131" t="s">
        <v>533</v>
      </c>
      <c r="Q22" s="231" t="s">
        <v>120</v>
      </c>
    </row>
    <row r="23" spans="1:17" ht="15" customHeight="1" x14ac:dyDescent="0.15">
      <c r="A23" s="101" t="s">
        <v>17</v>
      </c>
      <c r="B23" s="131" t="s">
        <v>102</v>
      </c>
      <c r="C23" s="132">
        <f t="shared" si="0"/>
        <v>0</v>
      </c>
      <c r="D23" s="132"/>
      <c r="E23" s="132"/>
      <c r="F23" s="133">
        <f t="shared" si="1"/>
        <v>0</v>
      </c>
      <c r="G23" s="92" t="s">
        <v>604</v>
      </c>
      <c r="H23" s="93">
        <v>9</v>
      </c>
      <c r="I23" s="93">
        <v>9</v>
      </c>
      <c r="J23" s="93">
        <v>0</v>
      </c>
      <c r="K23" s="196" t="s">
        <v>120</v>
      </c>
      <c r="L23" s="92" t="s">
        <v>532</v>
      </c>
      <c r="M23" s="92" t="s">
        <v>238</v>
      </c>
      <c r="N23" s="131" t="s">
        <v>640</v>
      </c>
      <c r="O23" s="134" t="s">
        <v>299</v>
      </c>
      <c r="P23" s="131" t="s">
        <v>533</v>
      </c>
      <c r="Q23" s="231" t="s">
        <v>120</v>
      </c>
    </row>
    <row r="24" spans="1:17" ht="15" customHeight="1" x14ac:dyDescent="0.15">
      <c r="A24" s="101" t="s">
        <v>123</v>
      </c>
      <c r="B24" s="131" t="s">
        <v>540</v>
      </c>
      <c r="C24" s="138" t="s">
        <v>122</v>
      </c>
      <c r="D24" s="132"/>
      <c r="E24" s="132"/>
      <c r="F24" s="138" t="s">
        <v>122</v>
      </c>
      <c r="G24" s="92" t="s">
        <v>120</v>
      </c>
      <c r="H24" s="93">
        <v>0</v>
      </c>
      <c r="I24" s="93" t="s">
        <v>120</v>
      </c>
      <c r="J24" s="93" t="s">
        <v>120</v>
      </c>
      <c r="K24" s="196" t="s">
        <v>120</v>
      </c>
      <c r="L24" s="92" t="s">
        <v>120</v>
      </c>
      <c r="M24" s="92" t="s">
        <v>120</v>
      </c>
      <c r="N24" s="131" t="s">
        <v>120</v>
      </c>
      <c r="O24" s="131" t="s">
        <v>120</v>
      </c>
      <c r="P24" s="131" t="s">
        <v>120</v>
      </c>
    </row>
    <row r="25" spans="1:17" ht="15" customHeight="1" x14ac:dyDescent="0.15">
      <c r="A25" s="95" t="s">
        <v>18</v>
      </c>
      <c r="B25" s="90"/>
      <c r="C25" s="90"/>
      <c r="D25" s="90"/>
      <c r="E25" s="90"/>
      <c r="F25" s="89"/>
      <c r="G25" s="194"/>
      <c r="H25" s="198"/>
      <c r="I25" s="198"/>
      <c r="J25" s="198"/>
      <c r="K25" s="199"/>
      <c r="L25" s="194"/>
      <c r="M25" s="194"/>
      <c r="N25" s="199"/>
      <c r="O25" s="199"/>
      <c r="P25" s="200"/>
    </row>
    <row r="26" spans="1:17" ht="15" customHeight="1" x14ac:dyDescent="0.15">
      <c r="A26" s="101" t="s">
        <v>19</v>
      </c>
      <c r="B26" s="131" t="s">
        <v>102</v>
      </c>
      <c r="C26" s="132">
        <f t="shared" ref="C26:C36" si="2">IF(B26=B$4,2,0)</f>
        <v>0</v>
      </c>
      <c r="D26" s="132"/>
      <c r="E26" s="132"/>
      <c r="F26" s="133">
        <f>C26*(1-D26)*(1-E26)</f>
        <v>0</v>
      </c>
      <c r="G26" s="92" t="s">
        <v>626</v>
      </c>
      <c r="H26" s="93">
        <v>5</v>
      </c>
      <c r="I26" s="93">
        <v>4</v>
      </c>
      <c r="J26" s="93">
        <v>1</v>
      </c>
      <c r="K26" s="196" t="s">
        <v>541</v>
      </c>
      <c r="L26" s="92" t="s">
        <v>542</v>
      </c>
      <c r="M26" s="92" t="s">
        <v>238</v>
      </c>
      <c r="N26" s="131" t="s">
        <v>640</v>
      </c>
      <c r="O26" s="134" t="s">
        <v>300</v>
      </c>
      <c r="P26" s="131" t="s">
        <v>628</v>
      </c>
      <c r="Q26" s="231" t="s">
        <v>120</v>
      </c>
    </row>
    <row r="27" spans="1:17" ht="15" customHeight="1" x14ac:dyDescent="0.15">
      <c r="A27" s="101" t="s">
        <v>20</v>
      </c>
      <c r="B27" s="131" t="s">
        <v>102</v>
      </c>
      <c r="C27" s="132">
        <f t="shared" si="2"/>
        <v>0</v>
      </c>
      <c r="D27" s="132"/>
      <c r="E27" s="132"/>
      <c r="F27" s="133">
        <f t="shared" ref="F27:F36" si="3">C27*(1-D27)*(1-E27)</f>
        <v>0</v>
      </c>
      <c r="G27" s="92" t="s">
        <v>604</v>
      </c>
      <c r="H27" s="93">
        <v>4</v>
      </c>
      <c r="I27" s="93">
        <v>4</v>
      </c>
      <c r="J27" s="93">
        <v>2</v>
      </c>
      <c r="K27" s="196" t="s">
        <v>120</v>
      </c>
      <c r="L27" s="92" t="s">
        <v>543</v>
      </c>
      <c r="M27" s="92" t="s">
        <v>238</v>
      </c>
      <c r="N27" s="131" t="s">
        <v>640</v>
      </c>
      <c r="O27" s="134" t="s">
        <v>305</v>
      </c>
      <c r="P27" s="131" t="s">
        <v>563</v>
      </c>
      <c r="Q27" s="231" t="s">
        <v>120</v>
      </c>
    </row>
    <row r="28" spans="1:17" ht="15" customHeight="1" x14ac:dyDescent="0.15">
      <c r="A28" s="101" t="s">
        <v>21</v>
      </c>
      <c r="B28" s="131" t="s">
        <v>114</v>
      </c>
      <c r="C28" s="132">
        <f t="shared" si="2"/>
        <v>2</v>
      </c>
      <c r="D28" s="132"/>
      <c r="E28" s="132"/>
      <c r="F28" s="133">
        <f t="shared" si="3"/>
        <v>2</v>
      </c>
      <c r="G28" s="92" t="s">
        <v>238</v>
      </c>
      <c r="H28" s="93">
        <v>5</v>
      </c>
      <c r="I28" s="93">
        <v>5</v>
      </c>
      <c r="J28" s="93">
        <v>5</v>
      </c>
      <c r="K28" s="196" t="s">
        <v>120</v>
      </c>
      <c r="L28" s="92" t="s">
        <v>120</v>
      </c>
      <c r="M28" s="92" t="s">
        <v>238</v>
      </c>
      <c r="N28" s="131" t="s">
        <v>208</v>
      </c>
      <c r="O28" s="134" t="s">
        <v>306</v>
      </c>
      <c r="P28" s="134" t="s">
        <v>120</v>
      </c>
    </row>
    <row r="29" spans="1:17" ht="15" customHeight="1" x14ac:dyDescent="0.15">
      <c r="A29" s="101" t="s">
        <v>22</v>
      </c>
      <c r="B29" s="131" t="s">
        <v>102</v>
      </c>
      <c r="C29" s="132">
        <f t="shared" si="2"/>
        <v>0</v>
      </c>
      <c r="D29" s="132"/>
      <c r="E29" s="132"/>
      <c r="F29" s="133">
        <f t="shared" si="3"/>
        <v>0</v>
      </c>
      <c r="G29" s="92" t="s">
        <v>604</v>
      </c>
      <c r="H29" s="93">
        <v>3</v>
      </c>
      <c r="I29" s="93">
        <v>3</v>
      </c>
      <c r="J29" s="93">
        <v>1</v>
      </c>
      <c r="K29" s="196" t="s">
        <v>120</v>
      </c>
      <c r="L29" s="92" t="s">
        <v>544</v>
      </c>
      <c r="M29" s="92" t="s">
        <v>238</v>
      </c>
      <c r="N29" s="131" t="s">
        <v>640</v>
      </c>
      <c r="O29" s="134" t="s">
        <v>337</v>
      </c>
      <c r="P29" s="131" t="s">
        <v>547</v>
      </c>
      <c r="Q29" s="231" t="s">
        <v>120</v>
      </c>
    </row>
    <row r="30" spans="1:17" ht="15" customHeight="1" x14ac:dyDescent="0.15">
      <c r="A30" s="101" t="s">
        <v>23</v>
      </c>
      <c r="B30" s="131" t="s">
        <v>102</v>
      </c>
      <c r="C30" s="132">
        <f t="shared" si="2"/>
        <v>0</v>
      </c>
      <c r="D30" s="132"/>
      <c r="E30" s="132"/>
      <c r="F30" s="133">
        <f t="shared" si="3"/>
        <v>0</v>
      </c>
      <c r="G30" s="92" t="s">
        <v>604</v>
      </c>
      <c r="H30" s="93">
        <v>3</v>
      </c>
      <c r="I30" s="93">
        <v>3</v>
      </c>
      <c r="J30" s="93">
        <v>1</v>
      </c>
      <c r="K30" s="196" t="s">
        <v>120</v>
      </c>
      <c r="L30" s="92" t="s">
        <v>545</v>
      </c>
      <c r="M30" s="92" t="s">
        <v>238</v>
      </c>
      <c r="N30" s="131" t="s">
        <v>640</v>
      </c>
      <c r="O30" s="134" t="s">
        <v>507</v>
      </c>
      <c r="P30" s="131" t="s">
        <v>547</v>
      </c>
      <c r="Q30" s="231" t="s">
        <v>120</v>
      </c>
    </row>
    <row r="31" spans="1:17" ht="15" customHeight="1" x14ac:dyDescent="0.15">
      <c r="A31" s="101" t="s">
        <v>24</v>
      </c>
      <c r="B31" s="131" t="s">
        <v>114</v>
      </c>
      <c r="C31" s="132">
        <f t="shared" si="2"/>
        <v>2</v>
      </c>
      <c r="D31" s="132"/>
      <c r="E31" s="132"/>
      <c r="F31" s="133">
        <f t="shared" si="3"/>
        <v>2</v>
      </c>
      <c r="G31" s="92" t="s">
        <v>238</v>
      </c>
      <c r="H31" s="93">
        <v>3</v>
      </c>
      <c r="I31" s="93">
        <v>3</v>
      </c>
      <c r="J31" s="93">
        <v>3</v>
      </c>
      <c r="K31" s="196" t="s">
        <v>120</v>
      </c>
      <c r="L31" s="92" t="s">
        <v>120</v>
      </c>
      <c r="M31" s="92" t="s">
        <v>238</v>
      </c>
      <c r="N31" s="131" t="s">
        <v>205</v>
      </c>
      <c r="O31" s="134" t="s">
        <v>310</v>
      </c>
      <c r="P31" s="131" t="s">
        <v>120</v>
      </c>
    </row>
    <row r="32" spans="1:17" ht="15" customHeight="1" x14ac:dyDescent="0.15">
      <c r="A32" s="101" t="s">
        <v>25</v>
      </c>
      <c r="B32" s="131" t="s">
        <v>102</v>
      </c>
      <c r="C32" s="132">
        <f t="shared" si="2"/>
        <v>0</v>
      </c>
      <c r="D32" s="132"/>
      <c r="E32" s="132"/>
      <c r="F32" s="133">
        <f t="shared" si="3"/>
        <v>0</v>
      </c>
      <c r="G32" s="92" t="s">
        <v>604</v>
      </c>
      <c r="H32" s="93">
        <v>3</v>
      </c>
      <c r="I32" s="93">
        <v>3</v>
      </c>
      <c r="J32" s="93">
        <v>0</v>
      </c>
      <c r="K32" s="196" t="s">
        <v>120</v>
      </c>
      <c r="L32" s="92" t="s">
        <v>534</v>
      </c>
      <c r="M32" s="92" t="s">
        <v>238</v>
      </c>
      <c r="N32" s="131" t="s">
        <v>640</v>
      </c>
      <c r="O32" s="134" t="s">
        <v>313</v>
      </c>
      <c r="P32" s="131" t="s">
        <v>533</v>
      </c>
      <c r="Q32" s="231" t="s">
        <v>120</v>
      </c>
    </row>
    <row r="33" spans="1:17" ht="15" customHeight="1" x14ac:dyDescent="0.15">
      <c r="A33" s="101" t="s">
        <v>26</v>
      </c>
      <c r="B33" s="131" t="s">
        <v>102</v>
      </c>
      <c r="C33" s="132">
        <f t="shared" si="2"/>
        <v>0</v>
      </c>
      <c r="D33" s="132"/>
      <c r="E33" s="132"/>
      <c r="F33" s="133">
        <f t="shared" si="3"/>
        <v>0</v>
      </c>
      <c r="G33" s="92" t="s">
        <v>604</v>
      </c>
      <c r="H33" s="93">
        <v>9</v>
      </c>
      <c r="I33" s="93">
        <v>9</v>
      </c>
      <c r="J33" s="93">
        <v>5</v>
      </c>
      <c r="K33" s="196" t="s">
        <v>120</v>
      </c>
      <c r="L33" s="92" t="s">
        <v>546</v>
      </c>
      <c r="M33" s="92" t="s">
        <v>238</v>
      </c>
      <c r="N33" s="131" t="s">
        <v>640</v>
      </c>
      <c r="O33" s="134" t="s">
        <v>315</v>
      </c>
      <c r="P33" s="131" t="s">
        <v>563</v>
      </c>
      <c r="Q33" s="231" t="s">
        <v>120</v>
      </c>
    </row>
    <row r="34" spans="1:17" ht="15" customHeight="1" x14ac:dyDescent="0.15">
      <c r="A34" s="101" t="s">
        <v>27</v>
      </c>
      <c r="B34" s="131" t="s">
        <v>102</v>
      </c>
      <c r="C34" s="132">
        <f t="shared" si="2"/>
        <v>0</v>
      </c>
      <c r="D34" s="132"/>
      <c r="E34" s="132"/>
      <c r="F34" s="133">
        <f t="shared" si="3"/>
        <v>0</v>
      </c>
      <c r="G34" s="92" t="s">
        <v>604</v>
      </c>
      <c r="H34" s="93">
        <v>3</v>
      </c>
      <c r="I34" s="93">
        <v>3</v>
      </c>
      <c r="J34" s="93">
        <v>0</v>
      </c>
      <c r="K34" s="196" t="s">
        <v>120</v>
      </c>
      <c r="L34" s="92" t="s">
        <v>534</v>
      </c>
      <c r="M34" s="92" t="s">
        <v>238</v>
      </c>
      <c r="N34" s="131" t="s">
        <v>640</v>
      </c>
      <c r="O34" s="134" t="s">
        <v>341</v>
      </c>
      <c r="P34" s="131" t="s">
        <v>533</v>
      </c>
      <c r="Q34" s="231" t="s">
        <v>120</v>
      </c>
    </row>
    <row r="35" spans="1:17" s="6" customFormat="1" ht="15" customHeight="1" x14ac:dyDescent="0.15">
      <c r="A35" s="101" t="s">
        <v>181</v>
      </c>
      <c r="B35" s="131" t="s">
        <v>114</v>
      </c>
      <c r="C35" s="132">
        <f t="shared" si="2"/>
        <v>2</v>
      </c>
      <c r="D35" s="132"/>
      <c r="E35" s="132"/>
      <c r="F35" s="133">
        <f t="shared" si="3"/>
        <v>2</v>
      </c>
      <c r="G35" s="92" t="s">
        <v>238</v>
      </c>
      <c r="H35" s="93">
        <v>1</v>
      </c>
      <c r="I35" s="93">
        <v>1</v>
      </c>
      <c r="J35" s="93">
        <v>1</v>
      </c>
      <c r="K35" s="196" t="s">
        <v>120</v>
      </c>
      <c r="L35" s="92" t="s">
        <v>120</v>
      </c>
      <c r="M35" s="92" t="s">
        <v>238</v>
      </c>
      <c r="N35" s="131" t="s">
        <v>640</v>
      </c>
      <c r="O35" s="134" t="s">
        <v>505</v>
      </c>
      <c r="P35" s="131" t="s">
        <v>120</v>
      </c>
      <c r="Q35" s="231"/>
    </row>
    <row r="36" spans="1:17" ht="15" customHeight="1" x14ac:dyDescent="0.15">
      <c r="A36" s="101" t="s">
        <v>28</v>
      </c>
      <c r="B36" s="131" t="s">
        <v>114</v>
      </c>
      <c r="C36" s="132">
        <f t="shared" si="2"/>
        <v>2</v>
      </c>
      <c r="D36" s="132"/>
      <c r="E36" s="132"/>
      <c r="F36" s="133">
        <f t="shared" si="3"/>
        <v>2</v>
      </c>
      <c r="G36" s="92" t="s">
        <v>238</v>
      </c>
      <c r="H36" s="93">
        <v>5</v>
      </c>
      <c r="I36" s="93">
        <v>5</v>
      </c>
      <c r="J36" s="93">
        <v>5</v>
      </c>
      <c r="K36" s="196" t="s">
        <v>120</v>
      </c>
      <c r="L36" s="92" t="s">
        <v>120</v>
      </c>
      <c r="M36" s="92" t="s">
        <v>238</v>
      </c>
      <c r="N36" s="131" t="s">
        <v>640</v>
      </c>
      <c r="O36" s="134" t="s">
        <v>320</v>
      </c>
      <c r="P36" s="131" t="s">
        <v>120</v>
      </c>
    </row>
    <row r="37" spans="1:17" ht="15" customHeight="1" x14ac:dyDescent="0.15">
      <c r="A37" s="95" t="s">
        <v>29</v>
      </c>
      <c r="B37" s="90"/>
      <c r="C37" s="90"/>
      <c r="D37" s="90"/>
      <c r="E37" s="90"/>
      <c r="F37" s="89"/>
      <c r="G37" s="194"/>
      <c r="H37" s="198"/>
      <c r="I37" s="198"/>
      <c r="J37" s="198"/>
      <c r="K37" s="199"/>
      <c r="L37" s="194"/>
      <c r="M37" s="194"/>
      <c r="N37" s="199"/>
      <c r="O37" s="199"/>
      <c r="P37" s="200"/>
    </row>
    <row r="38" spans="1:17" ht="15" customHeight="1" x14ac:dyDescent="0.15">
      <c r="A38" s="101" t="s">
        <v>30</v>
      </c>
      <c r="B38" s="131" t="s">
        <v>114</v>
      </c>
      <c r="C38" s="132">
        <f t="shared" ref="C38:C45" si="4">IF(B38=B$4,2,0)</f>
        <v>2</v>
      </c>
      <c r="D38" s="132"/>
      <c r="E38" s="132"/>
      <c r="F38" s="133">
        <f>C38*(1-D38)*(1-E38)</f>
        <v>2</v>
      </c>
      <c r="G38" s="92" t="s">
        <v>238</v>
      </c>
      <c r="H38" s="93">
        <v>4</v>
      </c>
      <c r="I38" s="93">
        <v>4</v>
      </c>
      <c r="J38" s="93">
        <v>4</v>
      </c>
      <c r="K38" s="196" t="s">
        <v>120</v>
      </c>
      <c r="L38" s="92" t="s">
        <v>120</v>
      </c>
      <c r="M38" s="92" t="s">
        <v>238</v>
      </c>
      <c r="N38" s="131" t="s">
        <v>640</v>
      </c>
      <c r="O38" s="134" t="s">
        <v>322</v>
      </c>
      <c r="P38" s="131" t="s">
        <v>120</v>
      </c>
    </row>
    <row r="39" spans="1:17" s="6" customFormat="1" ht="15" customHeight="1" x14ac:dyDescent="0.15">
      <c r="A39" s="101" t="s">
        <v>31</v>
      </c>
      <c r="B39" s="131" t="s">
        <v>114</v>
      </c>
      <c r="C39" s="132">
        <f t="shared" si="4"/>
        <v>2</v>
      </c>
      <c r="D39" s="132"/>
      <c r="E39" s="132"/>
      <c r="F39" s="133">
        <f>C39*(1-D39)*(1-E39)</f>
        <v>2</v>
      </c>
      <c r="G39" s="92" t="s">
        <v>629</v>
      </c>
      <c r="H39" s="93">
        <v>2</v>
      </c>
      <c r="I39" s="93">
        <v>2</v>
      </c>
      <c r="J39" s="93">
        <v>1</v>
      </c>
      <c r="K39" s="196" t="s">
        <v>120</v>
      </c>
      <c r="L39" s="92" t="s">
        <v>550</v>
      </c>
      <c r="M39" s="92" t="s">
        <v>238</v>
      </c>
      <c r="N39" s="131" t="s">
        <v>640</v>
      </c>
      <c r="O39" s="134" t="s">
        <v>345</v>
      </c>
      <c r="P39" s="131" t="s">
        <v>690</v>
      </c>
      <c r="Q39" s="231" t="s">
        <v>120</v>
      </c>
    </row>
    <row r="40" spans="1:17" ht="15" customHeight="1" x14ac:dyDescent="0.15">
      <c r="A40" s="101" t="s">
        <v>91</v>
      </c>
      <c r="B40" s="131" t="s">
        <v>102</v>
      </c>
      <c r="C40" s="132">
        <f t="shared" si="4"/>
        <v>0</v>
      </c>
      <c r="D40" s="132"/>
      <c r="E40" s="132"/>
      <c r="F40" s="133">
        <f t="shared" ref="F40:F45" si="5">C40*(1-D40)*(1-E40)</f>
        <v>0</v>
      </c>
      <c r="G40" s="92" t="s">
        <v>604</v>
      </c>
      <c r="H40" s="93">
        <v>3</v>
      </c>
      <c r="I40" s="93">
        <v>3</v>
      </c>
      <c r="J40" s="93">
        <v>0</v>
      </c>
      <c r="K40" s="196" t="s">
        <v>120</v>
      </c>
      <c r="L40" s="92" t="s">
        <v>534</v>
      </c>
      <c r="M40" s="92" t="s">
        <v>238</v>
      </c>
      <c r="N40" s="131" t="s">
        <v>640</v>
      </c>
      <c r="O40" s="134" t="s">
        <v>349</v>
      </c>
      <c r="P40" s="131" t="s">
        <v>533</v>
      </c>
      <c r="Q40" s="231" t="s">
        <v>120</v>
      </c>
    </row>
    <row r="41" spans="1:17" ht="15" customHeight="1" x14ac:dyDescent="0.15">
      <c r="A41" s="101" t="s">
        <v>32</v>
      </c>
      <c r="B41" s="131" t="s">
        <v>114</v>
      </c>
      <c r="C41" s="132">
        <f t="shared" si="4"/>
        <v>2</v>
      </c>
      <c r="D41" s="132"/>
      <c r="E41" s="132"/>
      <c r="F41" s="133">
        <f t="shared" si="5"/>
        <v>2</v>
      </c>
      <c r="G41" s="92" t="s">
        <v>238</v>
      </c>
      <c r="H41" s="93">
        <v>3</v>
      </c>
      <c r="I41" s="93">
        <v>3</v>
      </c>
      <c r="J41" s="93">
        <v>3</v>
      </c>
      <c r="K41" s="196" t="s">
        <v>120</v>
      </c>
      <c r="L41" s="92" t="s">
        <v>120</v>
      </c>
      <c r="M41" s="92" t="s">
        <v>238</v>
      </c>
      <c r="N41" s="131" t="s">
        <v>640</v>
      </c>
      <c r="O41" s="134" t="s">
        <v>324</v>
      </c>
      <c r="P41" s="131" t="s">
        <v>120</v>
      </c>
    </row>
    <row r="42" spans="1:17" ht="15" customHeight="1" x14ac:dyDescent="0.15">
      <c r="A42" s="101" t="s">
        <v>33</v>
      </c>
      <c r="B42" s="131" t="s">
        <v>102</v>
      </c>
      <c r="C42" s="132">
        <f t="shared" si="4"/>
        <v>0</v>
      </c>
      <c r="D42" s="132"/>
      <c r="E42" s="132"/>
      <c r="F42" s="133">
        <f t="shared" si="5"/>
        <v>0</v>
      </c>
      <c r="G42" s="92" t="s">
        <v>604</v>
      </c>
      <c r="H42" s="93">
        <v>4</v>
      </c>
      <c r="I42" s="93">
        <v>4</v>
      </c>
      <c r="J42" s="93">
        <v>0</v>
      </c>
      <c r="K42" s="196" t="s">
        <v>120</v>
      </c>
      <c r="L42" s="92" t="s">
        <v>534</v>
      </c>
      <c r="M42" s="92" t="s">
        <v>238</v>
      </c>
      <c r="N42" s="131" t="s">
        <v>640</v>
      </c>
      <c r="O42" s="134" t="s">
        <v>327</v>
      </c>
      <c r="P42" s="131" t="s">
        <v>533</v>
      </c>
      <c r="Q42" s="231" t="s">
        <v>120</v>
      </c>
    </row>
    <row r="43" spans="1:17" ht="15" customHeight="1" x14ac:dyDescent="0.15">
      <c r="A43" s="101" t="s">
        <v>34</v>
      </c>
      <c r="B43" s="131" t="s">
        <v>102</v>
      </c>
      <c r="C43" s="132">
        <f t="shared" si="4"/>
        <v>0</v>
      </c>
      <c r="D43" s="132"/>
      <c r="E43" s="132"/>
      <c r="F43" s="133">
        <f t="shared" si="5"/>
        <v>0</v>
      </c>
      <c r="G43" s="92" t="s">
        <v>604</v>
      </c>
      <c r="H43" s="93">
        <v>3</v>
      </c>
      <c r="I43" s="93">
        <v>3</v>
      </c>
      <c r="J43" s="93">
        <v>0</v>
      </c>
      <c r="K43" s="196" t="s">
        <v>120</v>
      </c>
      <c r="L43" s="92" t="s">
        <v>534</v>
      </c>
      <c r="M43" s="92" t="s">
        <v>238</v>
      </c>
      <c r="N43" s="131" t="s">
        <v>640</v>
      </c>
      <c r="O43" s="134" t="s">
        <v>355</v>
      </c>
      <c r="P43" s="131" t="s">
        <v>533</v>
      </c>
      <c r="Q43" s="231" t="s">
        <v>120</v>
      </c>
    </row>
    <row r="44" spans="1:17" ht="15" customHeight="1" x14ac:dyDescent="0.15">
      <c r="A44" s="101" t="s">
        <v>35</v>
      </c>
      <c r="B44" s="131" t="s">
        <v>102</v>
      </c>
      <c r="C44" s="132">
        <f t="shared" si="4"/>
        <v>0</v>
      </c>
      <c r="D44" s="132"/>
      <c r="E44" s="132"/>
      <c r="F44" s="133">
        <f t="shared" si="5"/>
        <v>0</v>
      </c>
      <c r="G44" s="92" t="s">
        <v>604</v>
      </c>
      <c r="H44" s="93">
        <v>5</v>
      </c>
      <c r="I44" s="93">
        <v>5</v>
      </c>
      <c r="J44" s="93">
        <v>0</v>
      </c>
      <c r="K44" s="196" t="s">
        <v>120</v>
      </c>
      <c r="L44" s="92" t="s">
        <v>534</v>
      </c>
      <c r="M44" s="92" t="s">
        <v>238</v>
      </c>
      <c r="N44" s="131" t="s">
        <v>640</v>
      </c>
      <c r="O44" s="134" t="s">
        <v>330</v>
      </c>
      <c r="P44" s="131" t="s">
        <v>533</v>
      </c>
      <c r="Q44" s="231" t="s">
        <v>120</v>
      </c>
    </row>
    <row r="45" spans="1:17" ht="15" customHeight="1" x14ac:dyDescent="0.15">
      <c r="A45" s="101" t="s">
        <v>144</v>
      </c>
      <c r="B45" s="131" t="s">
        <v>114</v>
      </c>
      <c r="C45" s="132">
        <f t="shared" si="4"/>
        <v>2</v>
      </c>
      <c r="D45" s="132"/>
      <c r="E45" s="132"/>
      <c r="F45" s="133">
        <f t="shared" si="5"/>
        <v>2</v>
      </c>
      <c r="G45" s="92" t="s">
        <v>238</v>
      </c>
      <c r="H45" s="93">
        <v>1</v>
      </c>
      <c r="I45" s="93">
        <v>1</v>
      </c>
      <c r="J45" s="93">
        <v>1</v>
      </c>
      <c r="K45" s="196" t="s">
        <v>120</v>
      </c>
      <c r="L45" s="92" t="s">
        <v>120</v>
      </c>
      <c r="M45" s="92" t="s">
        <v>238</v>
      </c>
      <c r="N45" s="131" t="s">
        <v>205</v>
      </c>
      <c r="O45" s="134" t="s">
        <v>510</v>
      </c>
      <c r="P45" s="131" t="s">
        <v>120</v>
      </c>
    </row>
    <row r="46" spans="1:17" ht="15" customHeight="1" x14ac:dyDescent="0.15">
      <c r="A46" s="95" t="s">
        <v>36</v>
      </c>
      <c r="B46" s="90"/>
      <c r="C46" s="90"/>
      <c r="D46" s="90"/>
      <c r="E46" s="90"/>
      <c r="F46" s="89"/>
      <c r="G46" s="194"/>
      <c r="H46" s="198"/>
      <c r="I46" s="198"/>
      <c r="J46" s="198"/>
      <c r="K46" s="199"/>
      <c r="L46" s="194"/>
      <c r="M46" s="194"/>
      <c r="N46" s="199"/>
      <c r="O46" s="199"/>
      <c r="P46" s="200"/>
    </row>
    <row r="47" spans="1:17" ht="15" customHeight="1" x14ac:dyDescent="0.15">
      <c r="A47" s="101" t="s">
        <v>37</v>
      </c>
      <c r="B47" s="131" t="s">
        <v>102</v>
      </c>
      <c r="C47" s="132">
        <f t="shared" ref="C47:C53" si="6">IF(B47=B$4,2,0)</f>
        <v>0</v>
      </c>
      <c r="D47" s="132"/>
      <c r="E47" s="132"/>
      <c r="F47" s="133">
        <f>C47*(1-D47)*(1-E47)</f>
        <v>0</v>
      </c>
      <c r="G47" s="92" t="s">
        <v>606</v>
      </c>
      <c r="H47" s="93">
        <v>2</v>
      </c>
      <c r="I47" s="93">
        <v>0</v>
      </c>
      <c r="J47" s="93" t="s">
        <v>120</v>
      </c>
      <c r="K47" s="196" t="s">
        <v>534</v>
      </c>
      <c r="L47" s="92" t="s">
        <v>120</v>
      </c>
      <c r="M47" s="92" t="s">
        <v>120</v>
      </c>
      <c r="N47" s="131" t="s">
        <v>640</v>
      </c>
      <c r="O47" s="134" t="s">
        <v>359</v>
      </c>
      <c r="P47" s="131" t="s">
        <v>551</v>
      </c>
      <c r="Q47" s="231" t="s">
        <v>120</v>
      </c>
    </row>
    <row r="48" spans="1:17" ht="15" customHeight="1" x14ac:dyDescent="0.15">
      <c r="A48" s="101" t="s">
        <v>38</v>
      </c>
      <c r="B48" s="131" t="s">
        <v>102</v>
      </c>
      <c r="C48" s="132">
        <f t="shared" si="6"/>
        <v>0</v>
      </c>
      <c r="D48" s="132"/>
      <c r="E48" s="132"/>
      <c r="F48" s="133">
        <f t="shared" ref="F48:F53" si="7">C48*(1-D48)*(1-E48)</f>
        <v>0</v>
      </c>
      <c r="G48" s="92" t="s">
        <v>627</v>
      </c>
      <c r="H48" s="93">
        <v>4</v>
      </c>
      <c r="I48" s="93">
        <v>3</v>
      </c>
      <c r="J48" s="93" t="s">
        <v>254</v>
      </c>
      <c r="K48" s="196" t="s">
        <v>607</v>
      </c>
      <c r="L48" s="92" t="s">
        <v>553</v>
      </c>
      <c r="M48" s="92" t="s">
        <v>238</v>
      </c>
      <c r="N48" s="131" t="s">
        <v>208</v>
      </c>
      <c r="O48" s="134" t="s">
        <v>554</v>
      </c>
      <c r="P48" s="131" t="s">
        <v>633</v>
      </c>
      <c r="Q48" s="231" t="s">
        <v>120</v>
      </c>
    </row>
    <row r="49" spans="1:17" ht="15" customHeight="1" x14ac:dyDescent="0.15">
      <c r="A49" s="101" t="s">
        <v>39</v>
      </c>
      <c r="B49" s="131" t="s">
        <v>114</v>
      </c>
      <c r="C49" s="132">
        <f t="shared" si="6"/>
        <v>2</v>
      </c>
      <c r="D49" s="132"/>
      <c r="E49" s="132"/>
      <c r="F49" s="133">
        <f t="shared" si="7"/>
        <v>2</v>
      </c>
      <c r="G49" s="92" t="s">
        <v>238</v>
      </c>
      <c r="H49" s="93">
        <v>1</v>
      </c>
      <c r="I49" s="93">
        <v>1</v>
      </c>
      <c r="J49" s="93">
        <v>1</v>
      </c>
      <c r="K49" s="196" t="s">
        <v>120</v>
      </c>
      <c r="L49" s="92" t="s">
        <v>120</v>
      </c>
      <c r="M49" s="92" t="s">
        <v>238</v>
      </c>
      <c r="N49" s="131" t="s">
        <v>640</v>
      </c>
      <c r="O49" s="134" t="s">
        <v>513</v>
      </c>
      <c r="P49" s="131" t="s">
        <v>120</v>
      </c>
    </row>
    <row r="50" spans="1:17" ht="15" customHeight="1" x14ac:dyDescent="0.15">
      <c r="A50" s="101" t="s">
        <v>40</v>
      </c>
      <c r="B50" s="131" t="s">
        <v>102</v>
      </c>
      <c r="C50" s="132">
        <f t="shared" si="6"/>
        <v>0</v>
      </c>
      <c r="D50" s="132"/>
      <c r="E50" s="132"/>
      <c r="F50" s="133">
        <f t="shared" si="7"/>
        <v>0</v>
      </c>
      <c r="G50" s="92" t="s">
        <v>604</v>
      </c>
      <c r="H50" s="93">
        <v>4</v>
      </c>
      <c r="I50" s="93">
        <v>4</v>
      </c>
      <c r="J50" s="93">
        <v>1</v>
      </c>
      <c r="K50" s="196" t="s">
        <v>120</v>
      </c>
      <c r="L50" s="92" t="s">
        <v>557</v>
      </c>
      <c r="M50" s="92" t="s">
        <v>238</v>
      </c>
      <c r="N50" s="131" t="s">
        <v>208</v>
      </c>
      <c r="O50" s="134" t="s">
        <v>365</v>
      </c>
      <c r="P50" s="131" t="s">
        <v>558</v>
      </c>
      <c r="Q50" s="231" t="s">
        <v>120</v>
      </c>
    </row>
    <row r="51" spans="1:17" ht="15" customHeight="1" x14ac:dyDescent="0.15">
      <c r="A51" s="101" t="s">
        <v>204</v>
      </c>
      <c r="B51" s="131" t="s">
        <v>102</v>
      </c>
      <c r="C51" s="132">
        <f t="shared" si="6"/>
        <v>0</v>
      </c>
      <c r="D51" s="132"/>
      <c r="E51" s="132"/>
      <c r="F51" s="133">
        <f t="shared" si="7"/>
        <v>0</v>
      </c>
      <c r="G51" s="92" t="s">
        <v>606</v>
      </c>
      <c r="H51" s="93">
        <v>4</v>
      </c>
      <c r="I51" s="93">
        <v>0</v>
      </c>
      <c r="J51" s="93" t="s">
        <v>120</v>
      </c>
      <c r="K51" s="196" t="s">
        <v>534</v>
      </c>
      <c r="L51" s="92" t="s">
        <v>120</v>
      </c>
      <c r="M51" s="92" t="s">
        <v>120</v>
      </c>
      <c r="N51" s="131" t="s">
        <v>208</v>
      </c>
      <c r="O51" s="134" t="s">
        <v>367</v>
      </c>
      <c r="P51" s="131" t="s">
        <v>551</v>
      </c>
      <c r="Q51" s="231" t="s">
        <v>120</v>
      </c>
    </row>
    <row r="52" spans="1:17" ht="15" customHeight="1" x14ac:dyDescent="0.15">
      <c r="A52" s="101" t="s">
        <v>41</v>
      </c>
      <c r="B52" s="131" t="s">
        <v>102</v>
      </c>
      <c r="C52" s="132">
        <f t="shared" si="6"/>
        <v>0</v>
      </c>
      <c r="D52" s="132"/>
      <c r="E52" s="132"/>
      <c r="F52" s="133">
        <f t="shared" si="7"/>
        <v>0</v>
      </c>
      <c r="G52" s="92" t="s">
        <v>606</v>
      </c>
      <c r="H52" s="93">
        <v>2</v>
      </c>
      <c r="I52" s="93">
        <v>0</v>
      </c>
      <c r="J52" s="93" t="s">
        <v>120</v>
      </c>
      <c r="K52" s="196" t="s">
        <v>534</v>
      </c>
      <c r="L52" s="92" t="s">
        <v>120</v>
      </c>
      <c r="M52" s="92" t="s">
        <v>120</v>
      </c>
      <c r="N52" s="131" t="s">
        <v>205</v>
      </c>
      <c r="O52" s="134" t="s">
        <v>515</v>
      </c>
      <c r="P52" s="131" t="s">
        <v>551</v>
      </c>
      <c r="Q52" s="231" t="s">
        <v>120</v>
      </c>
    </row>
    <row r="53" spans="1:17" ht="15" customHeight="1" x14ac:dyDescent="0.15">
      <c r="A53" s="101" t="s">
        <v>42</v>
      </c>
      <c r="B53" s="131" t="s">
        <v>102</v>
      </c>
      <c r="C53" s="132">
        <f t="shared" si="6"/>
        <v>0</v>
      </c>
      <c r="D53" s="132"/>
      <c r="E53" s="132"/>
      <c r="F53" s="133">
        <f t="shared" si="7"/>
        <v>0</v>
      </c>
      <c r="G53" s="92" t="s">
        <v>604</v>
      </c>
      <c r="H53" s="93">
        <v>7</v>
      </c>
      <c r="I53" s="93">
        <v>7</v>
      </c>
      <c r="J53" s="93">
        <v>4</v>
      </c>
      <c r="K53" s="196" t="s">
        <v>120</v>
      </c>
      <c r="L53" s="92" t="s">
        <v>562</v>
      </c>
      <c r="M53" s="92" t="s">
        <v>238</v>
      </c>
      <c r="N53" s="131" t="s">
        <v>205</v>
      </c>
      <c r="O53" s="134" t="s">
        <v>370</v>
      </c>
      <c r="P53" s="131" t="s">
        <v>563</v>
      </c>
      <c r="Q53" s="231" t="s">
        <v>120</v>
      </c>
    </row>
    <row r="54" spans="1:17" ht="15" customHeight="1" x14ac:dyDescent="0.15">
      <c r="A54" s="95" t="s">
        <v>43</v>
      </c>
      <c r="B54" s="90"/>
      <c r="C54" s="90"/>
      <c r="D54" s="90"/>
      <c r="E54" s="90"/>
      <c r="F54" s="89"/>
      <c r="G54" s="194"/>
      <c r="H54" s="198"/>
      <c r="I54" s="198"/>
      <c r="J54" s="198"/>
      <c r="K54" s="199"/>
      <c r="L54" s="194"/>
      <c r="M54" s="194"/>
      <c r="N54" s="199"/>
      <c r="O54" s="199"/>
      <c r="P54" s="200"/>
    </row>
    <row r="55" spans="1:17" ht="15" customHeight="1" x14ac:dyDescent="0.15">
      <c r="A55" s="101" t="s">
        <v>44</v>
      </c>
      <c r="B55" s="131" t="s">
        <v>114</v>
      </c>
      <c r="C55" s="132">
        <f t="shared" ref="C55:C98" si="8">IF(B55=B$4,2,0)</f>
        <v>2</v>
      </c>
      <c r="D55" s="132"/>
      <c r="E55" s="132"/>
      <c r="F55" s="133">
        <f t="shared" ref="F55:F68" si="9">C55*(1-D55)*(1-E55)</f>
        <v>2</v>
      </c>
      <c r="G55" s="92" t="s">
        <v>238</v>
      </c>
      <c r="H55" s="93">
        <v>4</v>
      </c>
      <c r="I55" s="93">
        <v>4</v>
      </c>
      <c r="J55" s="93">
        <v>4</v>
      </c>
      <c r="K55" s="196" t="s">
        <v>120</v>
      </c>
      <c r="L55" s="92" t="s">
        <v>120</v>
      </c>
      <c r="M55" s="92" t="s">
        <v>238</v>
      </c>
      <c r="N55" s="131" t="s">
        <v>640</v>
      </c>
      <c r="O55" s="134" t="s">
        <v>372</v>
      </c>
      <c r="P55" s="131" t="s">
        <v>120</v>
      </c>
    </row>
    <row r="56" spans="1:17" ht="15" customHeight="1" x14ac:dyDescent="0.15">
      <c r="A56" s="101" t="s">
        <v>732</v>
      </c>
      <c r="B56" s="131" t="s">
        <v>102</v>
      </c>
      <c r="C56" s="132">
        <f t="shared" si="8"/>
        <v>0</v>
      </c>
      <c r="D56" s="132"/>
      <c r="E56" s="132"/>
      <c r="F56" s="133">
        <f t="shared" si="9"/>
        <v>0</v>
      </c>
      <c r="G56" s="92" t="s">
        <v>604</v>
      </c>
      <c r="H56" s="93">
        <v>1</v>
      </c>
      <c r="I56" s="93">
        <v>1</v>
      </c>
      <c r="J56" s="93">
        <v>0</v>
      </c>
      <c r="K56" s="196" t="s">
        <v>120</v>
      </c>
      <c r="L56" s="92" t="s">
        <v>564</v>
      </c>
      <c r="M56" s="92" t="s">
        <v>238</v>
      </c>
      <c r="N56" s="131" t="s">
        <v>640</v>
      </c>
      <c r="O56" s="134" t="s">
        <v>517</v>
      </c>
      <c r="P56" s="131" t="s">
        <v>694</v>
      </c>
      <c r="Q56" s="231" t="s">
        <v>120</v>
      </c>
    </row>
    <row r="57" spans="1:17" ht="15" customHeight="1" x14ac:dyDescent="0.15">
      <c r="A57" s="101" t="s">
        <v>45</v>
      </c>
      <c r="B57" s="131" t="s">
        <v>102</v>
      </c>
      <c r="C57" s="132">
        <f t="shared" si="8"/>
        <v>0</v>
      </c>
      <c r="D57" s="132"/>
      <c r="E57" s="132"/>
      <c r="F57" s="133">
        <f t="shared" si="9"/>
        <v>0</v>
      </c>
      <c r="G57" s="92" t="s">
        <v>627</v>
      </c>
      <c r="H57" s="93">
        <v>6</v>
      </c>
      <c r="I57" s="93">
        <v>5</v>
      </c>
      <c r="J57" s="93" t="s">
        <v>254</v>
      </c>
      <c r="K57" s="196" t="s">
        <v>566</v>
      </c>
      <c r="L57" s="92" t="s">
        <v>120</v>
      </c>
      <c r="M57" s="92" t="s">
        <v>238</v>
      </c>
      <c r="N57" s="131" t="s">
        <v>640</v>
      </c>
      <c r="O57" s="134" t="s">
        <v>373</v>
      </c>
      <c r="P57" s="131" t="s">
        <v>691</v>
      </c>
      <c r="Q57" s="231" t="s">
        <v>120</v>
      </c>
    </row>
    <row r="58" spans="1:17" ht="15" customHeight="1" x14ac:dyDescent="0.15">
      <c r="A58" s="101" t="s">
        <v>46</v>
      </c>
      <c r="B58" s="131" t="s">
        <v>102</v>
      </c>
      <c r="C58" s="132">
        <f>IF(B58=B$4,2,0)</f>
        <v>0</v>
      </c>
      <c r="D58" s="132"/>
      <c r="E58" s="132"/>
      <c r="F58" s="133">
        <f t="shared" si="9"/>
        <v>0</v>
      </c>
      <c r="G58" s="92" t="s">
        <v>604</v>
      </c>
      <c r="H58" s="93">
        <v>3</v>
      </c>
      <c r="I58" s="93">
        <v>3</v>
      </c>
      <c r="J58" s="93">
        <v>0</v>
      </c>
      <c r="K58" s="196" t="s">
        <v>120</v>
      </c>
      <c r="L58" s="92" t="s">
        <v>534</v>
      </c>
      <c r="M58" s="92" t="s">
        <v>238</v>
      </c>
      <c r="N58" s="131" t="s">
        <v>640</v>
      </c>
      <c r="O58" s="134" t="s">
        <v>377</v>
      </c>
      <c r="P58" s="131" t="s">
        <v>533</v>
      </c>
      <c r="Q58" s="231" t="s">
        <v>120</v>
      </c>
    </row>
    <row r="59" spans="1:17" ht="15" customHeight="1" x14ac:dyDescent="0.15">
      <c r="A59" s="101" t="s">
        <v>47</v>
      </c>
      <c r="B59" s="131" t="s">
        <v>102</v>
      </c>
      <c r="C59" s="132">
        <f t="shared" si="8"/>
        <v>0</v>
      </c>
      <c r="D59" s="132"/>
      <c r="E59" s="132"/>
      <c r="F59" s="133">
        <f t="shared" si="9"/>
        <v>0</v>
      </c>
      <c r="G59" s="92" t="s">
        <v>604</v>
      </c>
      <c r="H59" s="93">
        <v>4</v>
      </c>
      <c r="I59" s="93">
        <v>4</v>
      </c>
      <c r="J59" s="93">
        <v>1</v>
      </c>
      <c r="K59" s="196" t="s">
        <v>120</v>
      </c>
      <c r="L59" s="92" t="s">
        <v>567</v>
      </c>
      <c r="M59" s="92" t="s">
        <v>238</v>
      </c>
      <c r="N59" s="131" t="s">
        <v>640</v>
      </c>
      <c r="O59" s="134" t="s">
        <v>379</v>
      </c>
      <c r="P59" s="131" t="s">
        <v>563</v>
      </c>
      <c r="Q59" s="231" t="s">
        <v>120</v>
      </c>
    </row>
    <row r="60" spans="1:17" ht="15" customHeight="1" x14ac:dyDescent="0.15">
      <c r="A60" s="101" t="s">
        <v>731</v>
      </c>
      <c r="B60" s="131" t="s">
        <v>114</v>
      </c>
      <c r="C60" s="132">
        <f t="shared" si="8"/>
        <v>2</v>
      </c>
      <c r="D60" s="132"/>
      <c r="E60" s="132"/>
      <c r="F60" s="133">
        <f t="shared" si="9"/>
        <v>2</v>
      </c>
      <c r="G60" s="92" t="s">
        <v>238</v>
      </c>
      <c r="H60" s="93">
        <v>2</v>
      </c>
      <c r="I60" s="93">
        <v>2</v>
      </c>
      <c r="J60" s="93">
        <v>2</v>
      </c>
      <c r="K60" s="196" t="s">
        <v>120</v>
      </c>
      <c r="L60" s="92" t="s">
        <v>120</v>
      </c>
      <c r="M60" s="92" t="s">
        <v>238</v>
      </c>
      <c r="N60" s="131" t="s">
        <v>205</v>
      </c>
      <c r="O60" s="134" t="s">
        <v>383</v>
      </c>
      <c r="P60" s="131" t="s">
        <v>120</v>
      </c>
    </row>
    <row r="61" spans="1:17" ht="15" customHeight="1" x14ac:dyDescent="0.15">
      <c r="A61" s="101" t="s">
        <v>49</v>
      </c>
      <c r="B61" s="131" t="s">
        <v>114</v>
      </c>
      <c r="C61" s="132">
        <f t="shared" si="8"/>
        <v>2</v>
      </c>
      <c r="D61" s="132"/>
      <c r="E61" s="132"/>
      <c r="F61" s="133">
        <f t="shared" si="9"/>
        <v>2</v>
      </c>
      <c r="G61" s="92" t="s">
        <v>238</v>
      </c>
      <c r="H61" s="93">
        <v>3</v>
      </c>
      <c r="I61" s="93">
        <v>3</v>
      </c>
      <c r="J61" s="93">
        <v>3</v>
      </c>
      <c r="K61" s="196" t="s">
        <v>120</v>
      </c>
      <c r="L61" s="92" t="s">
        <v>120</v>
      </c>
      <c r="M61" s="92" t="s">
        <v>238</v>
      </c>
      <c r="N61" s="131" t="s">
        <v>640</v>
      </c>
      <c r="O61" s="134" t="s">
        <v>387</v>
      </c>
      <c r="P61" s="131" t="s">
        <v>120</v>
      </c>
    </row>
    <row r="62" spans="1:17" ht="15" customHeight="1" x14ac:dyDescent="0.15">
      <c r="A62" s="101" t="s">
        <v>50</v>
      </c>
      <c r="B62" s="131" t="s">
        <v>102</v>
      </c>
      <c r="C62" s="132">
        <f t="shared" si="8"/>
        <v>0</v>
      </c>
      <c r="D62" s="132"/>
      <c r="E62" s="132"/>
      <c r="F62" s="133">
        <f t="shared" si="9"/>
        <v>0</v>
      </c>
      <c r="G62" s="92" t="s">
        <v>604</v>
      </c>
      <c r="H62" s="93">
        <v>4</v>
      </c>
      <c r="I62" s="93">
        <v>4</v>
      </c>
      <c r="J62" s="93">
        <v>0</v>
      </c>
      <c r="K62" s="196" t="s">
        <v>120</v>
      </c>
      <c r="L62" s="92" t="s">
        <v>534</v>
      </c>
      <c r="M62" s="92" t="s">
        <v>238</v>
      </c>
      <c r="N62" s="131" t="s">
        <v>640</v>
      </c>
      <c r="O62" s="134" t="s">
        <v>390</v>
      </c>
      <c r="P62" s="131" t="s">
        <v>533</v>
      </c>
      <c r="Q62" s="231" t="s">
        <v>120</v>
      </c>
    </row>
    <row r="63" spans="1:17" ht="15" customHeight="1" x14ac:dyDescent="0.15">
      <c r="A63" s="101" t="s">
        <v>180</v>
      </c>
      <c r="B63" s="131" t="s">
        <v>114</v>
      </c>
      <c r="C63" s="132">
        <f t="shared" si="8"/>
        <v>2</v>
      </c>
      <c r="D63" s="132"/>
      <c r="E63" s="132"/>
      <c r="F63" s="133">
        <f t="shared" si="9"/>
        <v>2</v>
      </c>
      <c r="G63" s="92" t="s">
        <v>238</v>
      </c>
      <c r="H63" s="93">
        <v>10</v>
      </c>
      <c r="I63" s="93">
        <v>10</v>
      </c>
      <c r="J63" s="93">
        <v>10</v>
      </c>
      <c r="K63" s="196" t="s">
        <v>120</v>
      </c>
      <c r="L63" s="92" t="s">
        <v>120</v>
      </c>
      <c r="M63" s="92" t="s">
        <v>238</v>
      </c>
      <c r="N63" s="131" t="s">
        <v>640</v>
      </c>
      <c r="O63" s="134" t="s">
        <v>392</v>
      </c>
      <c r="P63" s="131" t="s">
        <v>120</v>
      </c>
    </row>
    <row r="64" spans="1:17" ht="15" customHeight="1" x14ac:dyDescent="0.15">
      <c r="A64" s="101" t="s">
        <v>52</v>
      </c>
      <c r="B64" s="131" t="s">
        <v>114</v>
      </c>
      <c r="C64" s="132">
        <f t="shared" si="8"/>
        <v>2</v>
      </c>
      <c r="D64" s="132"/>
      <c r="E64" s="132"/>
      <c r="F64" s="133">
        <f t="shared" si="9"/>
        <v>2</v>
      </c>
      <c r="G64" s="92" t="s">
        <v>238</v>
      </c>
      <c r="H64" s="93">
        <v>3</v>
      </c>
      <c r="I64" s="93">
        <v>3</v>
      </c>
      <c r="J64" s="93">
        <v>3</v>
      </c>
      <c r="K64" s="196" t="s">
        <v>120</v>
      </c>
      <c r="L64" s="92" t="s">
        <v>120</v>
      </c>
      <c r="M64" s="92" t="s">
        <v>238</v>
      </c>
      <c r="N64" s="131" t="s">
        <v>640</v>
      </c>
      <c r="O64" s="134" t="s">
        <v>394</v>
      </c>
      <c r="P64" s="131" t="s">
        <v>120</v>
      </c>
    </row>
    <row r="65" spans="1:17" ht="15" customHeight="1" x14ac:dyDescent="0.15">
      <c r="A65" s="101" t="s">
        <v>53</v>
      </c>
      <c r="B65" s="131" t="s">
        <v>102</v>
      </c>
      <c r="C65" s="132">
        <f t="shared" si="8"/>
        <v>0</v>
      </c>
      <c r="D65" s="132"/>
      <c r="E65" s="132"/>
      <c r="F65" s="133">
        <f t="shared" si="9"/>
        <v>0</v>
      </c>
      <c r="G65" s="92" t="s">
        <v>604</v>
      </c>
      <c r="H65" s="93">
        <v>6</v>
      </c>
      <c r="I65" s="93">
        <v>6</v>
      </c>
      <c r="J65" s="93">
        <v>2</v>
      </c>
      <c r="K65" s="196" t="s">
        <v>120</v>
      </c>
      <c r="L65" s="92" t="s">
        <v>568</v>
      </c>
      <c r="M65" s="92" t="s">
        <v>238</v>
      </c>
      <c r="N65" s="131" t="s">
        <v>640</v>
      </c>
      <c r="O65" s="134" t="s">
        <v>397</v>
      </c>
      <c r="P65" s="131" t="s">
        <v>563</v>
      </c>
      <c r="Q65" s="231" t="s">
        <v>120</v>
      </c>
    </row>
    <row r="66" spans="1:17" ht="15" customHeight="1" x14ac:dyDescent="0.15">
      <c r="A66" s="101" t="s">
        <v>54</v>
      </c>
      <c r="B66" s="131" t="s">
        <v>102</v>
      </c>
      <c r="C66" s="132">
        <f t="shared" si="8"/>
        <v>0</v>
      </c>
      <c r="D66" s="132"/>
      <c r="E66" s="132"/>
      <c r="F66" s="133">
        <f t="shared" si="9"/>
        <v>0</v>
      </c>
      <c r="G66" s="92" t="s">
        <v>604</v>
      </c>
      <c r="H66" s="93">
        <v>5</v>
      </c>
      <c r="I66" s="93">
        <v>5</v>
      </c>
      <c r="J66" s="93">
        <v>0</v>
      </c>
      <c r="K66" s="196" t="s">
        <v>120</v>
      </c>
      <c r="L66" s="92" t="s">
        <v>534</v>
      </c>
      <c r="M66" s="92" t="s">
        <v>238</v>
      </c>
      <c r="N66" s="131" t="s">
        <v>640</v>
      </c>
      <c r="O66" s="134" t="s">
        <v>401</v>
      </c>
      <c r="P66" s="131" t="s">
        <v>533</v>
      </c>
      <c r="Q66" s="231" t="s">
        <v>120</v>
      </c>
    </row>
    <row r="67" spans="1:17" ht="15" customHeight="1" x14ac:dyDescent="0.15">
      <c r="A67" s="101" t="s">
        <v>55</v>
      </c>
      <c r="B67" s="131" t="s">
        <v>102</v>
      </c>
      <c r="C67" s="132">
        <f t="shared" si="8"/>
        <v>0</v>
      </c>
      <c r="D67" s="132"/>
      <c r="E67" s="132"/>
      <c r="F67" s="133">
        <f t="shared" si="9"/>
        <v>0</v>
      </c>
      <c r="G67" s="92" t="s">
        <v>604</v>
      </c>
      <c r="H67" s="93">
        <v>14</v>
      </c>
      <c r="I67" s="93">
        <v>14</v>
      </c>
      <c r="J67" s="93">
        <v>1</v>
      </c>
      <c r="K67" s="196" t="s">
        <v>120</v>
      </c>
      <c r="L67" s="92" t="s">
        <v>569</v>
      </c>
      <c r="M67" s="92" t="s">
        <v>238</v>
      </c>
      <c r="N67" s="131" t="s">
        <v>205</v>
      </c>
      <c r="O67" s="134" t="s">
        <v>408</v>
      </c>
      <c r="P67" s="131" t="s">
        <v>563</v>
      </c>
      <c r="Q67" s="231" t="s">
        <v>120</v>
      </c>
    </row>
    <row r="68" spans="1:17" ht="15" customHeight="1" x14ac:dyDescent="0.15">
      <c r="A68" s="101" t="s">
        <v>56</v>
      </c>
      <c r="B68" s="131" t="s">
        <v>102</v>
      </c>
      <c r="C68" s="132">
        <f t="shared" si="8"/>
        <v>0</v>
      </c>
      <c r="D68" s="132"/>
      <c r="E68" s="132"/>
      <c r="F68" s="133">
        <f t="shared" si="9"/>
        <v>0</v>
      </c>
      <c r="G68" s="92" t="s">
        <v>604</v>
      </c>
      <c r="H68" s="93">
        <v>6</v>
      </c>
      <c r="I68" s="93">
        <v>6</v>
      </c>
      <c r="J68" s="93">
        <v>0</v>
      </c>
      <c r="K68" s="196" t="s">
        <v>120</v>
      </c>
      <c r="L68" s="92" t="s">
        <v>534</v>
      </c>
      <c r="M68" s="92" t="s">
        <v>238</v>
      </c>
      <c r="N68" s="131" t="s">
        <v>205</v>
      </c>
      <c r="O68" s="134" t="s">
        <v>410</v>
      </c>
      <c r="P68" s="131" t="s">
        <v>533</v>
      </c>
      <c r="Q68" s="231" t="s">
        <v>120</v>
      </c>
    </row>
    <row r="69" spans="1:17" ht="15" customHeight="1" x14ac:dyDescent="0.15">
      <c r="A69" s="95" t="s">
        <v>57</v>
      </c>
      <c r="B69" s="194"/>
      <c r="C69" s="90"/>
      <c r="D69" s="90"/>
      <c r="E69" s="90"/>
      <c r="F69" s="89"/>
      <c r="G69" s="194"/>
      <c r="H69" s="198"/>
      <c r="I69" s="198"/>
      <c r="J69" s="198"/>
      <c r="K69" s="199"/>
      <c r="L69" s="194"/>
      <c r="M69" s="194"/>
      <c r="N69" s="199"/>
      <c r="O69" s="199"/>
      <c r="P69" s="200"/>
    </row>
    <row r="70" spans="1:17" s="6" customFormat="1" ht="15" customHeight="1" x14ac:dyDescent="0.15">
      <c r="A70" s="101" t="s">
        <v>58</v>
      </c>
      <c r="B70" s="131" t="s">
        <v>102</v>
      </c>
      <c r="C70" s="132">
        <f t="shared" si="8"/>
        <v>0</v>
      </c>
      <c r="D70" s="132"/>
      <c r="E70" s="132"/>
      <c r="F70" s="133">
        <f t="shared" ref="F70:F75" si="10">C70*(1-D70)*(1-E70)</f>
        <v>0</v>
      </c>
      <c r="G70" s="92" t="s">
        <v>606</v>
      </c>
      <c r="H70" s="93">
        <v>3</v>
      </c>
      <c r="I70" s="93">
        <v>0</v>
      </c>
      <c r="J70" s="93" t="s">
        <v>120</v>
      </c>
      <c r="K70" s="196" t="s">
        <v>534</v>
      </c>
      <c r="L70" s="92" t="s">
        <v>120</v>
      </c>
      <c r="M70" s="92" t="s">
        <v>120</v>
      </c>
      <c r="N70" s="131" t="s">
        <v>640</v>
      </c>
      <c r="O70" s="236" t="s">
        <v>414</v>
      </c>
      <c r="P70" s="131" t="s">
        <v>571</v>
      </c>
      <c r="Q70" s="231" t="s">
        <v>120</v>
      </c>
    </row>
    <row r="71" spans="1:17" ht="15" customHeight="1" x14ac:dyDescent="0.15">
      <c r="A71" s="101" t="s">
        <v>59</v>
      </c>
      <c r="B71" s="131" t="s">
        <v>102</v>
      </c>
      <c r="C71" s="132">
        <f t="shared" si="8"/>
        <v>0</v>
      </c>
      <c r="D71" s="132"/>
      <c r="E71" s="132"/>
      <c r="F71" s="133">
        <f t="shared" si="10"/>
        <v>0</v>
      </c>
      <c r="G71" s="92" t="s">
        <v>605</v>
      </c>
      <c r="H71" s="93">
        <v>2</v>
      </c>
      <c r="I71" s="93">
        <v>2</v>
      </c>
      <c r="J71" s="93" t="s">
        <v>254</v>
      </c>
      <c r="K71" s="196" t="s">
        <v>120</v>
      </c>
      <c r="L71" s="92" t="s">
        <v>120</v>
      </c>
      <c r="M71" s="92" t="s">
        <v>238</v>
      </c>
      <c r="N71" s="131" t="s">
        <v>640</v>
      </c>
      <c r="O71" s="134" t="s">
        <v>417</v>
      </c>
      <c r="P71" s="131" t="s">
        <v>625</v>
      </c>
      <c r="Q71" s="231" t="s">
        <v>120</v>
      </c>
    </row>
    <row r="72" spans="1:17" s="6" customFormat="1" ht="15" customHeight="1" x14ac:dyDescent="0.15">
      <c r="A72" s="101" t="s">
        <v>60</v>
      </c>
      <c r="B72" s="131" t="s">
        <v>114</v>
      </c>
      <c r="C72" s="132">
        <f t="shared" si="8"/>
        <v>2</v>
      </c>
      <c r="D72" s="132"/>
      <c r="E72" s="132"/>
      <c r="F72" s="133">
        <f t="shared" si="10"/>
        <v>2</v>
      </c>
      <c r="G72" s="92" t="s">
        <v>629</v>
      </c>
      <c r="H72" s="93">
        <v>3</v>
      </c>
      <c r="I72" s="93">
        <v>3</v>
      </c>
      <c r="J72" s="93">
        <v>2</v>
      </c>
      <c r="K72" s="196" t="s">
        <v>120</v>
      </c>
      <c r="L72" s="92" t="s">
        <v>570</v>
      </c>
      <c r="M72" s="92" t="s">
        <v>238</v>
      </c>
      <c r="N72" s="131" t="s">
        <v>640</v>
      </c>
      <c r="O72" s="134" t="s">
        <v>421</v>
      </c>
      <c r="P72" s="131" t="s">
        <v>535</v>
      </c>
      <c r="Q72" s="231" t="s">
        <v>120</v>
      </c>
    </row>
    <row r="73" spans="1:17" ht="15" customHeight="1" x14ac:dyDescent="0.15">
      <c r="A73" s="101" t="s">
        <v>61</v>
      </c>
      <c r="B73" s="131" t="s">
        <v>102</v>
      </c>
      <c r="C73" s="132">
        <f t="shared" si="8"/>
        <v>0</v>
      </c>
      <c r="D73" s="132"/>
      <c r="E73" s="132"/>
      <c r="F73" s="133">
        <f t="shared" si="10"/>
        <v>0</v>
      </c>
      <c r="G73" s="92" t="s">
        <v>606</v>
      </c>
      <c r="H73" s="93">
        <v>9</v>
      </c>
      <c r="I73" s="93">
        <v>0</v>
      </c>
      <c r="J73" s="93" t="s">
        <v>120</v>
      </c>
      <c r="K73" s="196" t="s">
        <v>534</v>
      </c>
      <c r="L73" s="92" t="s">
        <v>120</v>
      </c>
      <c r="M73" s="92" t="s">
        <v>120</v>
      </c>
      <c r="N73" s="131" t="s">
        <v>640</v>
      </c>
      <c r="O73" s="134" t="s">
        <v>423</v>
      </c>
      <c r="P73" s="131" t="s">
        <v>551</v>
      </c>
      <c r="Q73" s="231" t="s">
        <v>120</v>
      </c>
    </row>
    <row r="74" spans="1:17" ht="15" customHeight="1" x14ac:dyDescent="0.15">
      <c r="A74" s="101" t="s">
        <v>203</v>
      </c>
      <c r="B74" s="131" t="s">
        <v>102</v>
      </c>
      <c r="C74" s="132">
        <f t="shared" si="8"/>
        <v>0</v>
      </c>
      <c r="D74" s="132"/>
      <c r="E74" s="132"/>
      <c r="F74" s="133">
        <f t="shared" si="10"/>
        <v>0</v>
      </c>
      <c r="G74" s="92" t="s">
        <v>604</v>
      </c>
      <c r="H74" s="93">
        <v>4</v>
      </c>
      <c r="I74" s="93">
        <v>4</v>
      </c>
      <c r="J74" s="93">
        <v>2</v>
      </c>
      <c r="K74" s="196" t="s">
        <v>120</v>
      </c>
      <c r="L74" s="92" t="s">
        <v>573</v>
      </c>
      <c r="M74" s="92" t="s">
        <v>238</v>
      </c>
      <c r="N74" s="131" t="s">
        <v>640</v>
      </c>
      <c r="O74" s="134" t="s">
        <v>426</v>
      </c>
      <c r="P74" s="131" t="s">
        <v>563</v>
      </c>
      <c r="Q74" s="231" t="s">
        <v>120</v>
      </c>
    </row>
    <row r="75" spans="1:17" ht="15" customHeight="1" x14ac:dyDescent="0.15">
      <c r="A75" s="101" t="s">
        <v>62</v>
      </c>
      <c r="B75" s="131" t="s">
        <v>114</v>
      </c>
      <c r="C75" s="132">
        <f>IF(B75=B$4,2,0)</f>
        <v>2</v>
      </c>
      <c r="D75" s="132"/>
      <c r="E75" s="132"/>
      <c r="F75" s="133">
        <f t="shared" si="10"/>
        <v>2</v>
      </c>
      <c r="G75" s="92" t="s">
        <v>629</v>
      </c>
      <c r="H75" s="93">
        <v>4</v>
      </c>
      <c r="I75" s="93">
        <v>4</v>
      </c>
      <c r="J75" s="93">
        <v>3</v>
      </c>
      <c r="K75" s="196" t="s">
        <v>120</v>
      </c>
      <c r="L75" s="92" t="s">
        <v>120</v>
      </c>
      <c r="M75" s="92" t="s">
        <v>238</v>
      </c>
      <c r="N75" s="131" t="s">
        <v>640</v>
      </c>
      <c r="O75" s="134" t="s">
        <v>428</v>
      </c>
      <c r="P75" s="131" t="s">
        <v>574</v>
      </c>
      <c r="Q75" s="231" t="s">
        <v>120</v>
      </c>
    </row>
    <row r="76" spans="1:17" ht="15" customHeight="1" x14ac:dyDescent="0.15">
      <c r="A76" s="95" t="s">
        <v>63</v>
      </c>
      <c r="B76" s="194"/>
      <c r="C76" s="90"/>
      <c r="D76" s="90"/>
      <c r="E76" s="90"/>
      <c r="F76" s="89"/>
      <c r="G76" s="194"/>
      <c r="H76" s="198"/>
      <c r="I76" s="198"/>
      <c r="J76" s="198"/>
      <c r="K76" s="199"/>
      <c r="L76" s="194"/>
      <c r="M76" s="194"/>
      <c r="N76" s="199"/>
      <c r="O76" s="199"/>
      <c r="P76" s="200"/>
    </row>
    <row r="77" spans="1:17" ht="15" customHeight="1" x14ac:dyDescent="0.15">
      <c r="A77" s="101" t="s">
        <v>64</v>
      </c>
      <c r="B77" s="131" t="s">
        <v>102</v>
      </c>
      <c r="C77" s="132">
        <f t="shared" si="8"/>
        <v>0</v>
      </c>
      <c r="D77" s="132"/>
      <c r="E77" s="132"/>
      <c r="F77" s="133">
        <f>C77*(1-D77)*(1-E77)</f>
        <v>0</v>
      </c>
      <c r="G77" s="92" t="s">
        <v>604</v>
      </c>
      <c r="H77" s="93">
        <v>3</v>
      </c>
      <c r="I77" s="93">
        <v>3</v>
      </c>
      <c r="J77" s="93">
        <v>0</v>
      </c>
      <c r="K77" s="196" t="s">
        <v>120</v>
      </c>
      <c r="L77" s="201" t="s">
        <v>534</v>
      </c>
      <c r="M77" s="92" t="s">
        <v>238</v>
      </c>
      <c r="N77" s="131" t="s">
        <v>640</v>
      </c>
      <c r="O77" s="134" t="s">
        <v>432</v>
      </c>
      <c r="P77" s="131" t="s">
        <v>575</v>
      </c>
      <c r="Q77" s="231" t="s">
        <v>120</v>
      </c>
    </row>
    <row r="78" spans="1:17" ht="15" customHeight="1" x14ac:dyDescent="0.15">
      <c r="A78" s="101" t="s">
        <v>66</v>
      </c>
      <c r="B78" s="131" t="s">
        <v>102</v>
      </c>
      <c r="C78" s="132">
        <f t="shared" si="8"/>
        <v>0</v>
      </c>
      <c r="D78" s="132"/>
      <c r="E78" s="132"/>
      <c r="F78" s="133">
        <f t="shared" ref="F78:F86" si="11">C78*(1-D78)*(1-E78)</f>
        <v>0</v>
      </c>
      <c r="G78" s="92" t="s">
        <v>606</v>
      </c>
      <c r="H78" s="93">
        <v>5</v>
      </c>
      <c r="I78" s="93">
        <v>0</v>
      </c>
      <c r="J78" s="93" t="s">
        <v>120</v>
      </c>
      <c r="K78" s="196" t="s">
        <v>534</v>
      </c>
      <c r="L78" s="92" t="s">
        <v>120</v>
      </c>
      <c r="M78" s="92" t="s">
        <v>120</v>
      </c>
      <c r="N78" s="131" t="s">
        <v>208</v>
      </c>
      <c r="O78" s="134" t="s">
        <v>434</v>
      </c>
      <c r="P78" s="131" t="s">
        <v>551</v>
      </c>
      <c r="Q78" s="231" t="s">
        <v>120</v>
      </c>
    </row>
    <row r="79" spans="1:17" s="6" customFormat="1" ht="15" customHeight="1" x14ac:dyDescent="0.15">
      <c r="A79" s="101" t="s">
        <v>67</v>
      </c>
      <c r="B79" s="131" t="s">
        <v>102</v>
      </c>
      <c r="C79" s="132">
        <f t="shared" si="8"/>
        <v>0</v>
      </c>
      <c r="D79" s="132"/>
      <c r="E79" s="132"/>
      <c r="F79" s="133">
        <f>C79*(1-D79)*(1-E79)</f>
        <v>0</v>
      </c>
      <c r="G79" s="92" t="s">
        <v>604</v>
      </c>
      <c r="H79" s="93">
        <v>2</v>
      </c>
      <c r="I79" s="93">
        <v>2</v>
      </c>
      <c r="J79" s="93">
        <v>0</v>
      </c>
      <c r="K79" s="196" t="s">
        <v>120</v>
      </c>
      <c r="L79" s="196" t="s">
        <v>534</v>
      </c>
      <c r="M79" s="92" t="s">
        <v>238</v>
      </c>
      <c r="N79" s="131" t="s">
        <v>640</v>
      </c>
      <c r="O79" s="134" t="s">
        <v>436</v>
      </c>
      <c r="P79" s="131" t="s">
        <v>576</v>
      </c>
      <c r="Q79" s="231" t="s">
        <v>120</v>
      </c>
    </row>
    <row r="80" spans="1:17" ht="15" customHeight="1" x14ac:dyDescent="0.15">
      <c r="A80" s="101" t="s">
        <v>68</v>
      </c>
      <c r="B80" s="131" t="s">
        <v>114</v>
      </c>
      <c r="C80" s="132">
        <f t="shared" si="8"/>
        <v>2</v>
      </c>
      <c r="D80" s="132"/>
      <c r="E80" s="132"/>
      <c r="F80" s="133">
        <f t="shared" si="11"/>
        <v>2</v>
      </c>
      <c r="G80" s="92" t="s">
        <v>238</v>
      </c>
      <c r="H80" s="93">
        <v>4</v>
      </c>
      <c r="I80" s="93">
        <v>4</v>
      </c>
      <c r="J80" s="93">
        <v>4</v>
      </c>
      <c r="K80" s="196" t="s">
        <v>120</v>
      </c>
      <c r="L80" s="196" t="s">
        <v>120</v>
      </c>
      <c r="M80" s="92" t="s">
        <v>238</v>
      </c>
      <c r="N80" s="131" t="s">
        <v>640</v>
      </c>
      <c r="O80" s="134" t="s">
        <v>437</v>
      </c>
      <c r="P80" s="131" t="s">
        <v>120</v>
      </c>
    </row>
    <row r="81" spans="1:17" ht="15" customHeight="1" x14ac:dyDescent="0.15">
      <c r="A81" s="101" t="s">
        <v>70</v>
      </c>
      <c r="B81" s="131" t="s">
        <v>114</v>
      </c>
      <c r="C81" s="132">
        <f t="shared" si="8"/>
        <v>2</v>
      </c>
      <c r="D81" s="132"/>
      <c r="E81" s="132"/>
      <c r="F81" s="133">
        <f t="shared" si="11"/>
        <v>2</v>
      </c>
      <c r="G81" s="92" t="s">
        <v>238</v>
      </c>
      <c r="H81" s="93">
        <v>2</v>
      </c>
      <c r="I81" s="93">
        <v>2</v>
      </c>
      <c r="J81" s="93">
        <v>2</v>
      </c>
      <c r="K81" s="196" t="s">
        <v>120</v>
      </c>
      <c r="L81" s="92" t="s">
        <v>120</v>
      </c>
      <c r="M81" s="92" t="s">
        <v>238</v>
      </c>
      <c r="N81" s="131" t="s">
        <v>640</v>
      </c>
      <c r="O81" s="134" t="s">
        <v>441</v>
      </c>
      <c r="P81" s="131" t="s">
        <v>120</v>
      </c>
    </row>
    <row r="82" spans="1:17" ht="15" customHeight="1" x14ac:dyDescent="0.15">
      <c r="A82" s="101" t="s">
        <v>71</v>
      </c>
      <c r="B82" s="131" t="s">
        <v>102</v>
      </c>
      <c r="C82" s="132">
        <f t="shared" si="8"/>
        <v>0</v>
      </c>
      <c r="D82" s="132"/>
      <c r="E82" s="132"/>
      <c r="F82" s="133">
        <f t="shared" si="11"/>
        <v>0</v>
      </c>
      <c r="G82" s="92" t="s">
        <v>604</v>
      </c>
      <c r="H82" s="93">
        <v>3</v>
      </c>
      <c r="I82" s="93">
        <v>3</v>
      </c>
      <c r="J82" s="93">
        <v>1</v>
      </c>
      <c r="K82" s="196" t="s">
        <v>120</v>
      </c>
      <c r="L82" s="92" t="s">
        <v>577</v>
      </c>
      <c r="M82" s="92" t="s">
        <v>238</v>
      </c>
      <c r="N82" s="131" t="s">
        <v>640</v>
      </c>
      <c r="O82" s="134" t="s">
        <v>443</v>
      </c>
      <c r="P82" s="131" t="s">
        <v>563</v>
      </c>
      <c r="Q82" s="231" t="s">
        <v>120</v>
      </c>
    </row>
    <row r="83" spans="1:17" ht="15" customHeight="1" x14ac:dyDescent="0.15">
      <c r="A83" s="101" t="s">
        <v>121</v>
      </c>
      <c r="B83" s="131" t="s">
        <v>102</v>
      </c>
      <c r="C83" s="132">
        <f t="shared" si="8"/>
        <v>0</v>
      </c>
      <c r="D83" s="132"/>
      <c r="E83" s="132"/>
      <c r="F83" s="133">
        <f t="shared" si="11"/>
        <v>0</v>
      </c>
      <c r="G83" s="92" t="s">
        <v>604</v>
      </c>
      <c r="H83" s="93">
        <v>6</v>
      </c>
      <c r="I83" s="93">
        <v>6</v>
      </c>
      <c r="J83" s="93">
        <v>0</v>
      </c>
      <c r="K83" s="196" t="s">
        <v>120</v>
      </c>
      <c r="L83" s="196" t="s">
        <v>534</v>
      </c>
      <c r="M83" s="92" t="s">
        <v>238</v>
      </c>
      <c r="N83" s="131" t="s">
        <v>640</v>
      </c>
      <c r="O83" s="134" t="s">
        <v>446</v>
      </c>
      <c r="P83" s="131" t="s">
        <v>576</v>
      </c>
      <c r="Q83" s="231" t="s">
        <v>120</v>
      </c>
    </row>
    <row r="84" spans="1:17" ht="15" customHeight="1" x14ac:dyDescent="0.15">
      <c r="A84" s="101" t="s">
        <v>72</v>
      </c>
      <c r="B84" s="131" t="s">
        <v>114</v>
      </c>
      <c r="C84" s="132">
        <f t="shared" si="8"/>
        <v>2</v>
      </c>
      <c r="D84" s="132"/>
      <c r="E84" s="132"/>
      <c r="F84" s="133">
        <f t="shared" si="11"/>
        <v>2</v>
      </c>
      <c r="G84" s="92" t="s">
        <v>629</v>
      </c>
      <c r="H84" s="93">
        <v>2</v>
      </c>
      <c r="I84" s="93">
        <v>2</v>
      </c>
      <c r="J84" s="93">
        <v>1</v>
      </c>
      <c r="K84" s="196" t="s">
        <v>120</v>
      </c>
      <c r="L84" s="196" t="s">
        <v>578</v>
      </c>
      <c r="M84" s="92" t="s">
        <v>238</v>
      </c>
      <c r="N84" s="131" t="s">
        <v>640</v>
      </c>
      <c r="O84" s="134" t="s">
        <v>449</v>
      </c>
      <c r="P84" s="131" t="s">
        <v>535</v>
      </c>
      <c r="Q84" s="231" t="s">
        <v>120</v>
      </c>
    </row>
    <row r="85" spans="1:17" ht="15" customHeight="1" x14ac:dyDescent="0.15">
      <c r="A85" s="101" t="s">
        <v>73</v>
      </c>
      <c r="B85" s="131" t="s">
        <v>102</v>
      </c>
      <c r="C85" s="132">
        <f t="shared" si="8"/>
        <v>0</v>
      </c>
      <c r="D85" s="132"/>
      <c r="E85" s="132"/>
      <c r="F85" s="133">
        <f t="shared" si="11"/>
        <v>0</v>
      </c>
      <c r="G85" s="92" t="s">
        <v>604</v>
      </c>
      <c r="H85" s="93">
        <v>5</v>
      </c>
      <c r="I85" s="93">
        <v>5</v>
      </c>
      <c r="J85" s="93">
        <v>2</v>
      </c>
      <c r="K85" s="196" t="s">
        <v>120</v>
      </c>
      <c r="L85" s="92" t="s">
        <v>579</v>
      </c>
      <c r="M85" s="92" t="s">
        <v>238</v>
      </c>
      <c r="N85" s="131" t="s">
        <v>640</v>
      </c>
      <c r="O85" s="134" t="s">
        <v>452</v>
      </c>
      <c r="P85" s="131" t="s">
        <v>563</v>
      </c>
      <c r="Q85" s="231" t="s">
        <v>120</v>
      </c>
    </row>
    <row r="86" spans="1:17" ht="15" customHeight="1" x14ac:dyDescent="0.15">
      <c r="A86" s="101" t="s">
        <v>74</v>
      </c>
      <c r="B86" s="131" t="s">
        <v>102</v>
      </c>
      <c r="C86" s="132">
        <f t="shared" si="8"/>
        <v>0</v>
      </c>
      <c r="D86" s="132"/>
      <c r="E86" s="132"/>
      <c r="F86" s="133">
        <f t="shared" si="11"/>
        <v>0</v>
      </c>
      <c r="G86" s="92" t="s">
        <v>604</v>
      </c>
      <c r="H86" s="93">
        <v>3</v>
      </c>
      <c r="I86" s="93">
        <v>3</v>
      </c>
      <c r="J86" s="93">
        <v>0</v>
      </c>
      <c r="K86" s="196" t="s">
        <v>120</v>
      </c>
      <c r="L86" s="196" t="s">
        <v>534</v>
      </c>
      <c r="M86" s="92" t="s">
        <v>238</v>
      </c>
      <c r="N86" s="131" t="s">
        <v>640</v>
      </c>
      <c r="O86" s="134" t="s">
        <v>454</v>
      </c>
      <c r="P86" s="131" t="s">
        <v>576</v>
      </c>
      <c r="Q86" s="231" t="s">
        <v>120</v>
      </c>
    </row>
    <row r="87" spans="1:17" ht="15" customHeight="1" x14ac:dyDescent="0.15">
      <c r="A87" s="95" t="s">
        <v>75</v>
      </c>
      <c r="B87" s="194"/>
      <c r="C87" s="90"/>
      <c r="D87" s="90"/>
      <c r="E87" s="90"/>
      <c r="F87" s="89"/>
      <c r="G87" s="194"/>
      <c r="H87" s="198"/>
      <c r="I87" s="198"/>
      <c r="J87" s="198"/>
      <c r="K87" s="199"/>
      <c r="L87" s="194"/>
      <c r="M87" s="194"/>
      <c r="N87" s="199"/>
      <c r="O87" s="199"/>
      <c r="P87" s="200"/>
    </row>
    <row r="88" spans="1:17" ht="15" customHeight="1" x14ac:dyDescent="0.15">
      <c r="A88" s="101" t="s">
        <v>65</v>
      </c>
      <c r="B88" s="131" t="s">
        <v>114</v>
      </c>
      <c r="C88" s="132">
        <f>IF(B88=B$4,2,0)</f>
        <v>2</v>
      </c>
      <c r="D88" s="132"/>
      <c r="E88" s="132"/>
      <c r="F88" s="133">
        <f>C88*(1-D88)*(1-E88)</f>
        <v>2</v>
      </c>
      <c r="G88" s="92" t="s">
        <v>238</v>
      </c>
      <c r="H88" s="93">
        <v>6</v>
      </c>
      <c r="I88" s="93">
        <v>6</v>
      </c>
      <c r="J88" s="93">
        <v>6</v>
      </c>
      <c r="K88" s="196" t="s">
        <v>120</v>
      </c>
      <c r="L88" s="92" t="s">
        <v>120</v>
      </c>
      <c r="M88" s="92" t="s">
        <v>238</v>
      </c>
      <c r="N88" s="131" t="s">
        <v>640</v>
      </c>
      <c r="O88" s="134" t="s">
        <v>459</v>
      </c>
      <c r="P88" s="131" t="s">
        <v>722</v>
      </c>
      <c r="Q88" s="231" t="s">
        <v>120</v>
      </c>
    </row>
    <row r="89" spans="1:17" ht="15" customHeight="1" x14ac:dyDescent="0.15">
      <c r="A89" s="101" t="s">
        <v>76</v>
      </c>
      <c r="B89" s="131" t="s">
        <v>114</v>
      </c>
      <c r="C89" s="132">
        <f>IF(B89=B$4,2,0)</f>
        <v>2</v>
      </c>
      <c r="D89" s="132"/>
      <c r="E89" s="132"/>
      <c r="F89" s="133">
        <f t="shared" ref="F89:F98" si="12">C89*(1-D89)*(1-E89)</f>
        <v>2</v>
      </c>
      <c r="G89" s="92" t="s">
        <v>238</v>
      </c>
      <c r="H89" s="93">
        <v>4</v>
      </c>
      <c r="I89" s="93">
        <v>4</v>
      </c>
      <c r="J89" s="93">
        <v>4</v>
      </c>
      <c r="K89" s="196" t="s">
        <v>120</v>
      </c>
      <c r="L89" s="92" t="s">
        <v>120</v>
      </c>
      <c r="M89" s="92" t="s">
        <v>238</v>
      </c>
      <c r="N89" s="131" t="s">
        <v>640</v>
      </c>
      <c r="O89" s="134" t="s">
        <v>466</v>
      </c>
      <c r="P89" s="131" t="s">
        <v>120</v>
      </c>
    </row>
    <row r="90" spans="1:17" ht="15" customHeight="1" x14ac:dyDescent="0.15">
      <c r="A90" s="101" t="s">
        <v>69</v>
      </c>
      <c r="B90" s="131" t="s">
        <v>102</v>
      </c>
      <c r="C90" s="132">
        <f>IF(B90=B$4,2,0)</f>
        <v>0</v>
      </c>
      <c r="D90" s="132"/>
      <c r="E90" s="132"/>
      <c r="F90" s="133">
        <f t="shared" si="12"/>
        <v>0</v>
      </c>
      <c r="G90" s="92" t="s">
        <v>604</v>
      </c>
      <c r="H90" s="93">
        <v>5</v>
      </c>
      <c r="I90" s="93">
        <v>5</v>
      </c>
      <c r="J90" s="93">
        <v>0</v>
      </c>
      <c r="K90" s="196" t="s">
        <v>120</v>
      </c>
      <c r="L90" s="92" t="s">
        <v>534</v>
      </c>
      <c r="M90" s="92" t="s">
        <v>238</v>
      </c>
      <c r="N90" s="131" t="s">
        <v>205</v>
      </c>
      <c r="O90" s="134" t="s">
        <v>468</v>
      </c>
      <c r="P90" s="131" t="s">
        <v>576</v>
      </c>
      <c r="Q90" s="231" t="s">
        <v>120</v>
      </c>
    </row>
    <row r="91" spans="1:17" ht="15" customHeight="1" x14ac:dyDescent="0.15">
      <c r="A91" s="101" t="s">
        <v>77</v>
      </c>
      <c r="B91" s="131" t="s">
        <v>102</v>
      </c>
      <c r="C91" s="132">
        <f t="shared" si="8"/>
        <v>0</v>
      </c>
      <c r="D91" s="132"/>
      <c r="E91" s="132"/>
      <c r="F91" s="133">
        <f t="shared" si="12"/>
        <v>0</v>
      </c>
      <c r="G91" s="92" t="s">
        <v>604</v>
      </c>
      <c r="H91" s="93">
        <v>5</v>
      </c>
      <c r="I91" s="93">
        <v>5</v>
      </c>
      <c r="J91" s="93">
        <v>2</v>
      </c>
      <c r="K91" s="196" t="s">
        <v>120</v>
      </c>
      <c r="L91" s="92" t="s">
        <v>580</v>
      </c>
      <c r="M91" s="92" t="s">
        <v>238</v>
      </c>
      <c r="N91" s="131" t="s">
        <v>640</v>
      </c>
      <c r="O91" s="134" t="s">
        <v>473</v>
      </c>
      <c r="P91" s="131" t="s">
        <v>563</v>
      </c>
      <c r="Q91" s="231" t="s">
        <v>120</v>
      </c>
    </row>
    <row r="92" spans="1:17" ht="15" customHeight="1" x14ac:dyDescent="0.15">
      <c r="A92" s="101" t="s">
        <v>78</v>
      </c>
      <c r="B92" s="131" t="s">
        <v>102</v>
      </c>
      <c r="C92" s="132">
        <f t="shared" si="8"/>
        <v>0</v>
      </c>
      <c r="D92" s="132"/>
      <c r="E92" s="132"/>
      <c r="F92" s="133">
        <f t="shared" si="12"/>
        <v>0</v>
      </c>
      <c r="G92" s="92" t="s">
        <v>604</v>
      </c>
      <c r="H92" s="93">
        <v>10</v>
      </c>
      <c r="I92" s="93">
        <v>10</v>
      </c>
      <c r="J92" s="93">
        <v>0</v>
      </c>
      <c r="K92" s="196" t="s">
        <v>120</v>
      </c>
      <c r="L92" s="92" t="s">
        <v>534</v>
      </c>
      <c r="M92" s="92" t="s">
        <v>238</v>
      </c>
      <c r="N92" s="131" t="s">
        <v>205</v>
      </c>
      <c r="O92" s="134" t="s">
        <v>380</v>
      </c>
      <c r="P92" s="131" t="s">
        <v>576</v>
      </c>
      <c r="Q92" s="231" t="s">
        <v>120</v>
      </c>
    </row>
    <row r="93" spans="1:17" ht="15" customHeight="1" x14ac:dyDescent="0.15">
      <c r="A93" s="101" t="s">
        <v>79</v>
      </c>
      <c r="B93" s="131" t="s">
        <v>102</v>
      </c>
      <c r="C93" s="132">
        <f t="shared" si="8"/>
        <v>0</v>
      </c>
      <c r="D93" s="132"/>
      <c r="E93" s="132"/>
      <c r="F93" s="133">
        <f t="shared" si="12"/>
        <v>0</v>
      </c>
      <c r="G93" s="92" t="s">
        <v>604</v>
      </c>
      <c r="H93" s="93">
        <v>3</v>
      </c>
      <c r="I93" s="93">
        <v>3</v>
      </c>
      <c r="J93" s="93">
        <v>0</v>
      </c>
      <c r="K93" s="196" t="s">
        <v>120</v>
      </c>
      <c r="L93" s="92" t="s">
        <v>534</v>
      </c>
      <c r="M93" s="92" t="s">
        <v>238</v>
      </c>
      <c r="N93" s="131" t="s">
        <v>640</v>
      </c>
      <c r="O93" s="134" t="s">
        <v>477</v>
      </c>
      <c r="P93" s="131" t="s">
        <v>576</v>
      </c>
      <c r="Q93" s="231" t="s">
        <v>120</v>
      </c>
    </row>
    <row r="94" spans="1:17" ht="15" customHeight="1" x14ac:dyDescent="0.15">
      <c r="A94" s="101" t="s">
        <v>80</v>
      </c>
      <c r="B94" s="131" t="s">
        <v>102</v>
      </c>
      <c r="C94" s="132">
        <f t="shared" si="8"/>
        <v>0</v>
      </c>
      <c r="D94" s="132"/>
      <c r="E94" s="132"/>
      <c r="F94" s="133">
        <f t="shared" si="12"/>
        <v>0</v>
      </c>
      <c r="G94" s="92" t="s">
        <v>604</v>
      </c>
      <c r="H94" s="93">
        <v>10</v>
      </c>
      <c r="I94" s="93">
        <v>10</v>
      </c>
      <c r="J94" s="93">
        <v>6</v>
      </c>
      <c r="K94" s="196" t="s">
        <v>120</v>
      </c>
      <c r="L94" s="92" t="s">
        <v>581</v>
      </c>
      <c r="M94" s="92" t="s">
        <v>238</v>
      </c>
      <c r="N94" s="131" t="s">
        <v>640</v>
      </c>
      <c r="O94" s="134" t="s">
        <v>482</v>
      </c>
      <c r="P94" s="131" t="s">
        <v>563</v>
      </c>
      <c r="Q94" s="231" t="s">
        <v>120</v>
      </c>
    </row>
    <row r="95" spans="1:17" s="6" customFormat="1" ht="15" customHeight="1" x14ac:dyDescent="0.15">
      <c r="A95" s="101" t="s">
        <v>81</v>
      </c>
      <c r="B95" s="131" t="s">
        <v>102</v>
      </c>
      <c r="C95" s="132">
        <f t="shared" si="8"/>
        <v>0</v>
      </c>
      <c r="D95" s="132"/>
      <c r="E95" s="132"/>
      <c r="F95" s="133">
        <f t="shared" si="12"/>
        <v>0</v>
      </c>
      <c r="G95" s="92" t="s">
        <v>626</v>
      </c>
      <c r="H95" s="93">
        <v>7</v>
      </c>
      <c r="I95" s="93">
        <v>7</v>
      </c>
      <c r="J95" s="93" t="s">
        <v>254</v>
      </c>
      <c r="K95" s="196" t="s">
        <v>676</v>
      </c>
      <c r="L95" s="92" t="s">
        <v>674</v>
      </c>
      <c r="M95" s="92" t="s">
        <v>120</v>
      </c>
      <c r="N95" s="131" t="s">
        <v>205</v>
      </c>
      <c r="O95" s="134" t="s">
        <v>485</v>
      </c>
      <c r="P95" s="131" t="s">
        <v>675</v>
      </c>
      <c r="Q95" s="231" t="s">
        <v>120</v>
      </c>
    </row>
    <row r="96" spans="1:17" ht="15" customHeight="1" x14ac:dyDescent="0.15">
      <c r="A96" s="101" t="s">
        <v>82</v>
      </c>
      <c r="B96" s="131" t="s">
        <v>102</v>
      </c>
      <c r="C96" s="132">
        <f t="shared" si="8"/>
        <v>0</v>
      </c>
      <c r="D96" s="132"/>
      <c r="E96" s="132"/>
      <c r="F96" s="133">
        <f t="shared" si="12"/>
        <v>0</v>
      </c>
      <c r="G96" s="92" t="s">
        <v>604</v>
      </c>
      <c r="H96" s="93">
        <v>4</v>
      </c>
      <c r="I96" s="93">
        <v>4</v>
      </c>
      <c r="J96" s="93">
        <v>2</v>
      </c>
      <c r="K96" s="196" t="s">
        <v>120</v>
      </c>
      <c r="L96" s="92" t="s">
        <v>586</v>
      </c>
      <c r="M96" s="92" t="s">
        <v>238</v>
      </c>
      <c r="N96" s="131" t="s">
        <v>205</v>
      </c>
      <c r="O96" s="134" t="s">
        <v>492</v>
      </c>
      <c r="P96" s="131" t="s">
        <v>563</v>
      </c>
      <c r="Q96" s="231" t="s">
        <v>120</v>
      </c>
    </row>
    <row r="97" spans="1:17" ht="15" customHeight="1" x14ac:dyDescent="0.15">
      <c r="A97" s="101" t="s">
        <v>83</v>
      </c>
      <c r="B97" s="131" t="s">
        <v>102</v>
      </c>
      <c r="C97" s="132">
        <f t="shared" si="8"/>
        <v>0</v>
      </c>
      <c r="D97" s="132"/>
      <c r="E97" s="132"/>
      <c r="F97" s="133">
        <f t="shared" si="12"/>
        <v>0</v>
      </c>
      <c r="G97" s="92" t="s">
        <v>604</v>
      </c>
      <c r="H97" s="93">
        <v>8</v>
      </c>
      <c r="I97" s="93">
        <v>6</v>
      </c>
      <c r="J97" s="93">
        <v>0</v>
      </c>
      <c r="K97" s="196" t="s">
        <v>587</v>
      </c>
      <c r="L97" s="92" t="s">
        <v>534</v>
      </c>
      <c r="M97" s="92" t="s">
        <v>238</v>
      </c>
      <c r="N97" s="131" t="s">
        <v>208</v>
      </c>
      <c r="O97" s="134" t="s">
        <v>493</v>
      </c>
      <c r="P97" s="131" t="s">
        <v>576</v>
      </c>
      <c r="Q97" s="231" t="s">
        <v>120</v>
      </c>
    </row>
    <row r="98" spans="1:17" ht="15" customHeight="1" x14ac:dyDescent="0.15">
      <c r="A98" s="101" t="s">
        <v>84</v>
      </c>
      <c r="B98" s="131" t="s">
        <v>102</v>
      </c>
      <c r="C98" s="132">
        <f t="shared" si="8"/>
        <v>0</v>
      </c>
      <c r="D98" s="132"/>
      <c r="E98" s="132"/>
      <c r="F98" s="133">
        <f t="shared" si="12"/>
        <v>0</v>
      </c>
      <c r="G98" s="92" t="s">
        <v>605</v>
      </c>
      <c r="H98" s="93">
        <v>3</v>
      </c>
      <c r="I98" s="93">
        <v>3</v>
      </c>
      <c r="J98" s="93" t="s">
        <v>254</v>
      </c>
      <c r="K98" s="196" t="s">
        <v>120</v>
      </c>
      <c r="L98" s="92" t="s">
        <v>120</v>
      </c>
      <c r="M98" s="92" t="s">
        <v>238</v>
      </c>
      <c r="N98" s="131" t="s">
        <v>640</v>
      </c>
      <c r="O98" s="134" t="s">
        <v>496</v>
      </c>
      <c r="P98" s="131" t="s">
        <v>625</v>
      </c>
      <c r="Q98" s="231" t="s">
        <v>120</v>
      </c>
    </row>
    <row r="99" spans="1:17" ht="15" customHeight="1" x14ac:dyDescent="0.15">
      <c r="A99" s="282" t="s">
        <v>525</v>
      </c>
      <c r="B99" s="282"/>
      <c r="C99" s="282"/>
      <c r="D99" s="282"/>
      <c r="E99" s="282"/>
      <c r="F99" s="282"/>
      <c r="G99" s="282"/>
      <c r="H99" s="282"/>
      <c r="I99" s="282"/>
      <c r="J99" s="282"/>
      <c r="K99" s="282"/>
      <c r="L99" s="282"/>
      <c r="M99" s="282"/>
      <c r="N99" s="282"/>
      <c r="O99" s="282"/>
      <c r="P99" s="282"/>
      <c r="Q99" s="235"/>
    </row>
    <row r="100" spans="1:17" ht="15" customHeight="1" x14ac:dyDescent="0.15">
      <c r="A100" s="282" t="s">
        <v>734</v>
      </c>
      <c r="B100" s="282"/>
      <c r="C100" s="282"/>
      <c r="D100" s="282"/>
      <c r="E100" s="282"/>
      <c r="F100" s="282"/>
      <c r="G100" s="282"/>
      <c r="H100" s="282"/>
      <c r="I100" s="282"/>
      <c r="J100" s="282"/>
      <c r="K100" s="282"/>
      <c r="L100" s="282"/>
      <c r="M100" s="282"/>
      <c r="N100" s="282"/>
      <c r="O100" s="282"/>
      <c r="P100" s="282"/>
      <c r="Q100" s="235"/>
    </row>
    <row r="101" spans="1:17" ht="28" customHeight="1" x14ac:dyDescent="0.15">
      <c r="A101" s="319" t="s">
        <v>693</v>
      </c>
      <c r="B101" s="318"/>
      <c r="C101" s="318"/>
      <c r="D101" s="318"/>
      <c r="E101" s="318"/>
      <c r="F101" s="318"/>
      <c r="G101" s="318"/>
      <c r="H101" s="318"/>
      <c r="I101" s="318"/>
      <c r="J101" s="318"/>
      <c r="K101" s="318"/>
      <c r="L101" s="318"/>
      <c r="M101" s="318"/>
      <c r="N101" s="318"/>
      <c r="O101" s="318"/>
      <c r="P101" s="318"/>
      <c r="Q101" s="235"/>
    </row>
    <row r="102" spans="1:17" ht="28" customHeight="1" x14ac:dyDescent="0.15">
      <c r="A102" s="318" t="s">
        <v>600</v>
      </c>
      <c r="B102" s="318"/>
      <c r="C102" s="318"/>
      <c r="D102" s="318"/>
      <c r="E102" s="318"/>
      <c r="F102" s="318"/>
      <c r="G102" s="318"/>
      <c r="H102" s="318"/>
      <c r="I102" s="318"/>
      <c r="J102" s="318"/>
      <c r="K102" s="318"/>
      <c r="L102" s="318"/>
      <c r="M102" s="318"/>
      <c r="N102" s="318"/>
      <c r="O102" s="318"/>
      <c r="P102" s="318"/>
      <c r="Q102" s="235"/>
    </row>
    <row r="103" spans="1:17" x14ac:dyDescent="0.15">
      <c r="A103" s="102"/>
      <c r="B103" s="102"/>
      <c r="C103" s="102"/>
      <c r="D103" s="102"/>
      <c r="E103" s="102"/>
      <c r="F103" s="105"/>
      <c r="G103" s="106"/>
      <c r="H103" s="106"/>
      <c r="I103" s="106"/>
      <c r="J103" s="106"/>
      <c r="K103" s="106"/>
      <c r="L103" s="107"/>
      <c r="M103" s="107"/>
      <c r="N103" s="102"/>
      <c r="O103" s="102"/>
      <c r="P103" s="102"/>
    </row>
    <row r="104" spans="1:17" x14ac:dyDescent="0.15">
      <c r="A104" s="3"/>
      <c r="B104" s="3"/>
      <c r="C104" s="3"/>
      <c r="D104" s="3"/>
      <c r="E104" s="3"/>
      <c r="F104" s="4"/>
      <c r="G104" s="60"/>
      <c r="H104" s="60"/>
      <c r="I104" s="60"/>
      <c r="J104" s="60"/>
      <c r="K104" s="60"/>
      <c r="L104" s="56"/>
      <c r="M104" s="56"/>
    </row>
    <row r="108" spans="1:17" x14ac:dyDescent="0.15">
      <c r="A108" s="3"/>
      <c r="B108" s="3"/>
      <c r="C108" s="3"/>
      <c r="D108" s="3"/>
      <c r="E108" s="3"/>
      <c r="F108" s="4"/>
      <c r="G108" s="60"/>
      <c r="H108" s="60"/>
      <c r="I108" s="60"/>
      <c r="J108" s="60"/>
      <c r="K108" s="60"/>
      <c r="L108" s="56"/>
      <c r="M108" s="56"/>
    </row>
    <row r="111" spans="1:17" x14ac:dyDescent="0.15">
      <c r="A111" s="3"/>
      <c r="B111" s="3"/>
      <c r="C111" s="3"/>
      <c r="D111" s="3"/>
      <c r="E111" s="3"/>
      <c r="F111" s="4"/>
      <c r="G111" s="60"/>
      <c r="H111" s="60"/>
      <c r="I111" s="60"/>
      <c r="J111" s="60"/>
      <c r="K111" s="60"/>
      <c r="L111" s="56"/>
      <c r="M111" s="56"/>
    </row>
    <row r="115" spans="1:13" x14ac:dyDescent="0.15">
      <c r="A115" s="3"/>
      <c r="B115" s="3"/>
      <c r="C115" s="3"/>
      <c r="D115" s="3"/>
      <c r="E115" s="3"/>
      <c r="F115" s="4"/>
      <c r="G115" s="60"/>
      <c r="H115" s="60"/>
      <c r="I115" s="60"/>
      <c r="J115" s="60"/>
      <c r="K115" s="60"/>
      <c r="L115" s="56"/>
      <c r="M115" s="56"/>
    </row>
    <row r="118" spans="1:13" x14ac:dyDescent="0.15">
      <c r="A118" s="3"/>
      <c r="B118" s="3"/>
      <c r="C118" s="3"/>
      <c r="D118" s="3"/>
      <c r="E118" s="3"/>
      <c r="F118" s="4"/>
      <c r="G118" s="60"/>
      <c r="H118" s="60"/>
      <c r="I118" s="60"/>
      <c r="J118" s="60"/>
      <c r="K118" s="60"/>
      <c r="L118" s="56"/>
      <c r="M118" s="56"/>
    </row>
    <row r="122" spans="1:13" x14ac:dyDescent="0.15">
      <c r="A122" s="3"/>
      <c r="B122" s="3"/>
      <c r="C122" s="3"/>
      <c r="D122" s="3"/>
      <c r="E122" s="3"/>
      <c r="F122" s="4"/>
      <c r="G122" s="60"/>
      <c r="H122" s="60"/>
      <c r="I122" s="60"/>
      <c r="J122" s="60"/>
      <c r="K122" s="60"/>
      <c r="L122" s="56"/>
      <c r="M122" s="56"/>
    </row>
  </sheetData>
  <mergeCells count="24">
    <mergeCell ref="A102:P102"/>
    <mergeCell ref="M3:M5"/>
    <mergeCell ref="A101:P101"/>
    <mergeCell ref="A1:P1"/>
    <mergeCell ref="A2:P2"/>
    <mergeCell ref="H3:H5"/>
    <mergeCell ref="I3:J3"/>
    <mergeCell ref="I4:I5"/>
    <mergeCell ref="J4:J5"/>
    <mergeCell ref="N3:O3"/>
    <mergeCell ref="N4:N5"/>
    <mergeCell ref="O4:O5"/>
    <mergeCell ref="A3:A5"/>
    <mergeCell ref="C3:F3"/>
    <mergeCell ref="D4:D5"/>
    <mergeCell ref="A100:P100"/>
    <mergeCell ref="A99:P99"/>
    <mergeCell ref="G3:G5"/>
    <mergeCell ref="P3:P5"/>
    <mergeCell ref="C4:C5"/>
    <mergeCell ref="E4:E5"/>
    <mergeCell ref="F4:F5"/>
    <mergeCell ref="L3:L5"/>
    <mergeCell ref="K3:K5"/>
  </mergeCells>
  <dataValidations count="1">
    <dataValidation type="list" allowBlank="1" showInputMessage="1" showErrorMessage="1" sqref="B70:B75 B77:B86 B47:B53 B38:B45 B26:B36 B7:B23 B55:B68 B88:B99" xr:uid="{00000000-0002-0000-0500-000000000000}">
      <formula1>$B$4:$B$5</formula1>
    </dataValidation>
  </dataValidations>
  <hyperlinks>
    <hyperlink ref="O9" r:id="rId1" xr:uid="{00000000-0004-0000-0500-000001000000}"/>
    <hyperlink ref="O10" r:id="rId2" xr:uid="{00000000-0004-0000-0500-000002000000}"/>
    <hyperlink ref="O11" r:id="rId3" xr:uid="{00000000-0004-0000-0500-000003000000}"/>
    <hyperlink ref="O12" r:id="rId4" xr:uid="{00000000-0004-0000-0500-000004000000}"/>
    <hyperlink ref="O7" r:id="rId5" xr:uid="{00000000-0004-0000-0500-000005000000}"/>
    <hyperlink ref="O15" r:id="rId6" xr:uid="{00000000-0004-0000-0500-000007000000}"/>
    <hyperlink ref="O17" r:id="rId7" xr:uid="{00000000-0004-0000-0500-000008000000}"/>
    <hyperlink ref="O20" r:id="rId8" xr:uid="{00000000-0004-0000-0500-000009000000}"/>
    <hyperlink ref="O22" r:id="rId9" xr:uid="{00000000-0004-0000-0500-00000A000000}"/>
    <hyperlink ref="O23" r:id="rId10" xr:uid="{00000000-0004-0000-0500-00000B000000}"/>
    <hyperlink ref="O26" r:id="rId11" xr:uid="{00000000-0004-0000-0500-00000C000000}"/>
    <hyperlink ref="O27" r:id="rId12" xr:uid="{00000000-0004-0000-0500-00000D000000}"/>
    <hyperlink ref="O31" r:id="rId13" xr:uid="{00000000-0004-0000-0500-00000E000000}"/>
    <hyperlink ref="O32" r:id="rId14" xr:uid="{00000000-0004-0000-0500-00000F000000}"/>
    <hyperlink ref="O36" r:id="rId15" xr:uid="{00000000-0004-0000-0500-000010000000}"/>
    <hyperlink ref="O38" r:id="rId16" xr:uid="{00000000-0004-0000-0500-000011000000}"/>
    <hyperlink ref="O41" r:id="rId17" xr:uid="{00000000-0004-0000-0500-000012000000}"/>
    <hyperlink ref="O42" r:id="rId18" xr:uid="{00000000-0004-0000-0500-000013000000}"/>
    <hyperlink ref="O44" r:id="rId19" xr:uid="{00000000-0004-0000-0500-000014000000}"/>
    <hyperlink ref="O16" r:id="rId20" xr:uid="{00000000-0004-0000-0500-000015000000}"/>
    <hyperlink ref="O21" r:id="rId21" xr:uid="{00000000-0004-0000-0500-000016000000}"/>
    <hyperlink ref="O29" r:id="rId22" xr:uid="{00000000-0004-0000-0500-000017000000}"/>
    <hyperlink ref="O18" r:id="rId23" location="tab-id-8" xr:uid="{00000000-0004-0000-0500-000018000000}"/>
    <hyperlink ref="O39" r:id="rId24" xr:uid="{00000000-0004-0000-0500-00001B000000}"/>
    <hyperlink ref="O43" r:id="rId25" xr:uid="{00000000-0004-0000-0500-00001C000000}"/>
    <hyperlink ref="O47" r:id="rId26" xr:uid="{00000000-0004-0000-0500-00001D000000}"/>
    <hyperlink ref="O51" r:id="rId27" xr:uid="{00000000-0004-0000-0500-00001F000000}"/>
    <hyperlink ref="O53" r:id="rId28" xr:uid="{00000000-0004-0000-0500-000020000000}"/>
    <hyperlink ref="O55" r:id="rId29" xr:uid="{00000000-0004-0000-0500-000021000000}"/>
    <hyperlink ref="O57" r:id="rId30" xr:uid="{00000000-0004-0000-0500-000022000000}"/>
    <hyperlink ref="O58" r:id="rId31" xr:uid="{00000000-0004-0000-0500-000023000000}"/>
    <hyperlink ref="O59" r:id="rId32" xr:uid="{00000000-0004-0000-0500-000024000000}"/>
    <hyperlink ref="O92" r:id="rId33" xr:uid="{00000000-0004-0000-0500-000025000000}"/>
    <hyperlink ref="O60" r:id="rId34" xr:uid="{00000000-0004-0000-0500-000026000000}"/>
    <hyperlink ref="O61" r:id="rId35" xr:uid="{00000000-0004-0000-0500-000027000000}"/>
    <hyperlink ref="O62" r:id="rId36" xr:uid="{00000000-0004-0000-0500-000028000000}"/>
    <hyperlink ref="O63" r:id="rId37" xr:uid="{00000000-0004-0000-0500-000029000000}"/>
    <hyperlink ref="O64" r:id="rId38" xr:uid="{00000000-0004-0000-0500-00002A000000}"/>
    <hyperlink ref="O65" r:id="rId39" xr:uid="{00000000-0004-0000-0500-00002B000000}"/>
    <hyperlink ref="O66" r:id="rId40" xr:uid="{00000000-0004-0000-0500-00002C000000}"/>
    <hyperlink ref="O67" r:id="rId41" xr:uid="{00000000-0004-0000-0500-00002D000000}"/>
    <hyperlink ref="O68" r:id="rId42" xr:uid="{00000000-0004-0000-0500-00002E000000}"/>
    <hyperlink ref="O71" r:id="rId43" location="document_list" xr:uid="{00000000-0004-0000-0500-00002F000000}"/>
    <hyperlink ref="O72" r:id="rId44" xr:uid="{00000000-0004-0000-0500-000030000000}"/>
    <hyperlink ref="O73" r:id="rId45" xr:uid="{00000000-0004-0000-0500-000031000000}"/>
    <hyperlink ref="O74" r:id="rId46" xr:uid="{00000000-0004-0000-0500-000032000000}"/>
    <hyperlink ref="O75" r:id="rId47" xr:uid="{00000000-0004-0000-0500-000033000000}"/>
    <hyperlink ref="O77" r:id="rId48" xr:uid="{00000000-0004-0000-0500-000034000000}"/>
    <hyperlink ref="O78" r:id="rId49" xr:uid="{00000000-0004-0000-0500-000035000000}"/>
    <hyperlink ref="O79" r:id="rId50" xr:uid="{00000000-0004-0000-0500-000036000000}"/>
    <hyperlink ref="O80" r:id="rId51" xr:uid="{00000000-0004-0000-0500-000037000000}"/>
    <hyperlink ref="O81" r:id="rId52" xr:uid="{00000000-0004-0000-0500-000038000000}"/>
    <hyperlink ref="O82" r:id="rId53" xr:uid="{00000000-0004-0000-0500-000039000000}"/>
    <hyperlink ref="O83" r:id="rId54" xr:uid="{00000000-0004-0000-0500-00003A000000}"/>
    <hyperlink ref="O84" r:id="rId55" xr:uid="{00000000-0004-0000-0500-00003B000000}"/>
    <hyperlink ref="O85" r:id="rId56" xr:uid="{00000000-0004-0000-0500-00003C000000}"/>
    <hyperlink ref="O86" r:id="rId57" xr:uid="{00000000-0004-0000-0500-00003D000000}"/>
    <hyperlink ref="O88" r:id="rId58" xr:uid="{00000000-0004-0000-0500-00003E000000}"/>
    <hyperlink ref="O89" r:id="rId59" xr:uid="{00000000-0004-0000-0500-00003F000000}"/>
    <hyperlink ref="O90" r:id="rId60" xr:uid="{00000000-0004-0000-0500-000040000000}"/>
    <hyperlink ref="O91" r:id="rId61" xr:uid="{00000000-0004-0000-0500-000041000000}"/>
    <hyperlink ref="O93" r:id="rId62" xr:uid="{00000000-0004-0000-0500-000042000000}"/>
    <hyperlink ref="O94" r:id="rId63" xr:uid="{00000000-0004-0000-0500-000043000000}"/>
    <hyperlink ref="O95" r:id="rId64" location="168-2022-god" xr:uid="{00000000-0004-0000-0500-000044000000}"/>
    <hyperlink ref="O96" r:id="rId65" xr:uid="{00000000-0004-0000-0500-000045000000}"/>
    <hyperlink ref="O97" r:id="rId66" xr:uid="{00000000-0004-0000-0500-000046000000}"/>
    <hyperlink ref="O98" r:id="rId67" xr:uid="{00000000-0004-0000-0500-000047000000}"/>
    <hyperlink ref="O14" r:id="rId68" xr:uid="{00000000-0004-0000-0500-000048000000}"/>
    <hyperlink ref="O19" r:id="rId69" xr:uid="{00000000-0004-0000-0500-000049000000}"/>
    <hyperlink ref="O35" r:id="rId70" xr:uid="{00000000-0004-0000-0500-00004A000000}"/>
    <hyperlink ref="O28" r:id="rId71" xr:uid="{00000000-0004-0000-0500-00004B000000}"/>
    <hyperlink ref="O30" r:id="rId72" xr:uid="{00000000-0004-0000-0500-00004C000000}"/>
    <hyperlink ref="O40" r:id="rId73" xr:uid="{00000000-0004-0000-0500-00004D000000}"/>
    <hyperlink ref="O45" r:id="rId74" xr:uid="{00000000-0004-0000-0500-00004E000000}"/>
    <hyperlink ref="O49" r:id="rId75" xr:uid="{00000000-0004-0000-0500-000050000000}"/>
    <hyperlink ref="O52" r:id="rId76" location="13-32-2022-god" xr:uid="{00000000-0004-0000-0500-000051000000}"/>
    <hyperlink ref="O56" r:id="rId77" xr:uid="{00000000-0004-0000-0500-000052000000}"/>
  </hyperlinks>
  <printOptions horizontalCentered="1"/>
  <pageMargins left="0.7" right="0.7" top="0.75" bottom="0.75" header="0.31496062992126" footer="0.23622047244094499"/>
  <pageSetup paperSize="9" scale="75" fitToHeight="3" orientation="landscape" r:id="rId78"/>
  <headerFooter>
    <oddFooter>&amp;C&amp;"Times New Roman,обычный"&amp;8&amp;A&amp;R&amp;P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>
    <tabColor theme="0" tint="-4.9989318521683403E-2"/>
  </sheetPr>
  <dimension ref="A1:Q327"/>
  <sheetViews>
    <sheetView zoomScaleNormal="100" zoomScaleSheetLayoutView="100" workbookViewId="0">
      <pane xSplit="1" ySplit="6" topLeftCell="B7" activePane="bottomRight" state="frozen"/>
      <selection activeCell="P27" sqref="P27"/>
      <selection pane="topRight" activeCell="P27" sqref="P27"/>
      <selection pane="bottomLeft" activeCell="P27" sqref="P27"/>
      <selection pane="bottomRight" sqref="A1:O1"/>
    </sheetView>
  </sheetViews>
  <sheetFormatPr baseColWidth="10" defaultColWidth="11.5" defaultRowHeight="12" x14ac:dyDescent="0.15"/>
  <cols>
    <col min="1" max="1" width="22.83203125" style="6" customWidth="1"/>
    <col min="2" max="2" width="35.83203125" style="6" customWidth="1"/>
    <col min="3" max="3" width="5.83203125" style="30" customWidth="1"/>
    <col min="4" max="4" width="4.83203125" style="30" customWidth="1"/>
    <col min="5" max="5" width="5.83203125" style="39" customWidth="1"/>
    <col min="6" max="6" width="13.83203125" style="39" customWidth="1"/>
    <col min="7" max="7" width="12.83203125" style="30" customWidth="1"/>
    <col min="8" max="8" width="13.83203125" style="39" customWidth="1"/>
    <col min="9" max="9" width="14.83203125" style="39" customWidth="1"/>
    <col min="10" max="12" width="12.83203125" style="39" customWidth="1"/>
    <col min="13" max="14" width="15.83203125" style="39" customWidth="1"/>
    <col min="15" max="15" width="15.83203125" style="6" customWidth="1"/>
    <col min="16" max="16" width="11.5" style="231"/>
    <col min="17" max="245" width="11.5" style="6"/>
    <col min="246" max="246" width="26.6640625" style="6" customWidth="1"/>
    <col min="247" max="247" width="34.83203125" style="6" customWidth="1"/>
    <col min="248" max="248" width="5.6640625" style="6" customWidth="1"/>
    <col min="249" max="249" width="4.6640625" style="6" customWidth="1"/>
    <col min="250" max="250" width="5.6640625" style="6" customWidth="1"/>
    <col min="251" max="252" width="17" style="6" customWidth="1"/>
    <col min="253" max="264" width="10.6640625" style="6" customWidth="1"/>
    <col min="265" max="265" width="9.1640625" style="6" customWidth="1"/>
    <col min="266" max="266" width="10" style="6" customWidth="1"/>
    <col min="267" max="267" width="14.6640625" style="6" customWidth="1"/>
    <col min="268" max="268" width="13.6640625" style="6" customWidth="1"/>
    <col min="269" max="269" width="17.33203125" style="6" customWidth="1"/>
    <col min="270" max="270" width="16.33203125" style="6" customWidth="1"/>
    <col min="271" max="501" width="11.5" style="6"/>
    <col min="502" max="502" width="26.6640625" style="6" customWidth="1"/>
    <col min="503" max="503" width="34.83203125" style="6" customWidth="1"/>
    <col min="504" max="504" width="5.6640625" style="6" customWidth="1"/>
    <col min="505" max="505" width="4.6640625" style="6" customWidth="1"/>
    <col min="506" max="506" width="5.6640625" style="6" customWidth="1"/>
    <col min="507" max="508" width="17" style="6" customWidth="1"/>
    <col min="509" max="520" width="10.6640625" style="6" customWidth="1"/>
    <col min="521" max="521" width="9.1640625" style="6" customWidth="1"/>
    <col min="522" max="522" width="10" style="6" customWidth="1"/>
    <col min="523" max="523" width="14.6640625" style="6" customWidth="1"/>
    <col min="524" max="524" width="13.6640625" style="6" customWidth="1"/>
    <col min="525" max="525" width="17.33203125" style="6" customWidth="1"/>
    <col min="526" max="526" width="16.33203125" style="6" customWidth="1"/>
    <col min="527" max="757" width="11.5" style="6"/>
    <col min="758" max="758" width="26.6640625" style="6" customWidth="1"/>
    <col min="759" max="759" width="34.83203125" style="6" customWidth="1"/>
    <col min="760" max="760" width="5.6640625" style="6" customWidth="1"/>
    <col min="761" max="761" width="4.6640625" style="6" customWidth="1"/>
    <col min="762" max="762" width="5.6640625" style="6" customWidth="1"/>
    <col min="763" max="764" width="17" style="6" customWidth="1"/>
    <col min="765" max="776" width="10.6640625" style="6" customWidth="1"/>
    <col min="777" max="777" width="9.1640625" style="6" customWidth="1"/>
    <col min="778" max="778" width="10" style="6" customWidth="1"/>
    <col min="779" max="779" width="14.6640625" style="6" customWidth="1"/>
    <col min="780" max="780" width="13.6640625" style="6" customWidth="1"/>
    <col min="781" max="781" width="17.33203125" style="6" customWidth="1"/>
    <col min="782" max="782" width="16.33203125" style="6" customWidth="1"/>
    <col min="783" max="1013" width="11.5" style="6"/>
    <col min="1014" max="1014" width="26.6640625" style="6" customWidth="1"/>
    <col min="1015" max="1015" width="34.83203125" style="6" customWidth="1"/>
    <col min="1016" max="1016" width="5.6640625" style="6" customWidth="1"/>
    <col min="1017" max="1017" width="4.6640625" style="6" customWidth="1"/>
    <col min="1018" max="1018" width="5.6640625" style="6" customWidth="1"/>
    <col min="1019" max="1020" width="17" style="6" customWidth="1"/>
    <col min="1021" max="1032" width="10.6640625" style="6" customWidth="1"/>
    <col min="1033" max="1033" width="9.1640625" style="6" customWidth="1"/>
    <col min="1034" max="1034" width="10" style="6" customWidth="1"/>
    <col min="1035" max="1035" width="14.6640625" style="6" customWidth="1"/>
    <col min="1036" max="1036" width="13.6640625" style="6" customWidth="1"/>
    <col min="1037" max="1037" width="17.33203125" style="6" customWidth="1"/>
    <col min="1038" max="1038" width="16.33203125" style="6" customWidth="1"/>
    <col min="1039" max="1269" width="11.5" style="6"/>
    <col min="1270" max="1270" width="26.6640625" style="6" customWidth="1"/>
    <col min="1271" max="1271" width="34.83203125" style="6" customWidth="1"/>
    <col min="1272" max="1272" width="5.6640625" style="6" customWidth="1"/>
    <col min="1273" max="1273" width="4.6640625" style="6" customWidth="1"/>
    <col min="1274" max="1274" width="5.6640625" style="6" customWidth="1"/>
    <col min="1275" max="1276" width="17" style="6" customWidth="1"/>
    <col min="1277" max="1288" width="10.6640625" style="6" customWidth="1"/>
    <col min="1289" max="1289" width="9.1640625" style="6" customWidth="1"/>
    <col min="1290" max="1290" width="10" style="6" customWidth="1"/>
    <col min="1291" max="1291" width="14.6640625" style="6" customWidth="1"/>
    <col min="1292" max="1292" width="13.6640625" style="6" customWidth="1"/>
    <col min="1293" max="1293" width="17.33203125" style="6" customWidth="1"/>
    <col min="1294" max="1294" width="16.33203125" style="6" customWidth="1"/>
    <col min="1295" max="1525" width="11.5" style="6"/>
    <col min="1526" max="1526" width="26.6640625" style="6" customWidth="1"/>
    <col min="1527" max="1527" width="34.83203125" style="6" customWidth="1"/>
    <col min="1528" max="1528" width="5.6640625" style="6" customWidth="1"/>
    <col min="1529" max="1529" width="4.6640625" style="6" customWidth="1"/>
    <col min="1530" max="1530" width="5.6640625" style="6" customWidth="1"/>
    <col min="1531" max="1532" width="17" style="6" customWidth="1"/>
    <col min="1533" max="1544" width="10.6640625" style="6" customWidth="1"/>
    <col min="1545" max="1545" width="9.1640625" style="6" customWidth="1"/>
    <col min="1546" max="1546" width="10" style="6" customWidth="1"/>
    <col min="1547" max="1547" width="14.6640625" style="6" customWidth="1"/>
    <col min="1548" max="1548" width="13.6640625" style="6" customWidth="1"/>
    <col min="1549" max="1549" width="17.33203125" style="6" customWidth="1"/>
    <col min="1550" max="1550" width="16.33203125" style="6" customWidth="1"/>
    <col min="1551" max="1781" width="11.5" style="6"/>
    <col min="1782" max="1782" width="26.6640625" style="6" customWidth="1"/>
    <col min="1783" max="1783" width="34.83203125" style="6" customWidth="1"/>
    <col min="1784" max="1784" width="5.6640625" style="6" customWidth="1"/>
    <col min="1785" max="1785" width="4.6640625" style="6" customWidth="1"/>
    <col min="1786" max="1786" width="5.6640625" style="6" customWidth="1"/>
    <col min="1787" max="1788" width="17" style="6" customWidth="1"/>
    <col min="1789" max="1800" width="10.6640625" style="6" customWidth="1"/>
    <col min="1801" max="1801" width="9.1640625" style="6" customWidth="1"/>
    <col min="1802" max="1802" width="10" style="6" customWidth="1"/>
    <col min="1803" max="1803" width="14.6640625" style="6" customWidth="1"/>
    <col min="1804" max="1804" width="13.6640625" style="6" customWidth="1"/>
    <col min="1805" max="1805" width="17.33203125" style="6" customWidth="1"/>
    <col min="1806" max="1806" width="16.33203125" style="6" customWidth="1"/>
    <col min="1807" max="2037" width="11.5" style="6"/>
    <col min="2038" max="2038" width="26.6640625" style="6" customWidth="1"/>
    <col min="2039" max="2039" width="34.83203125" style="6" customWidth="1"/>
    <col min="2040" max="2040" width="5.6640625" style="6" customWidth="1"/>
    <col min="2041" max="2041" width="4.6640625" style="6" customWidth="1"/>
    <col min="2042" max="2042" width="5.6640625" style="6" customWidth="1"/>
    <col min="2043" max="2044" width="17" style="6" customWidth="1"/>
    <col min="2045" max="2056" width="10.6640625" style="6" customWidth="1"/>
    <col min="2057" max="2057" width="9.1640625" style="6" customWidth="1"/>
    <col min="2058" max="2058" width="10" style="6" customWidth="1"/>
    <col min="2059" max="2059" width="14.6640625" style="6" customWidth="1"/>
    <col min="2060" max="2060" width="13.6640625" style="6" customWidth="1"/>
    <col min="2061" max="2061" width="17.33203125" style="6" customWidth="1"/>
    <col min="2062" max="2062" width="16.33203125" style="6" customWidth="1"/>
    <col min="2063" max="2293" width="11.5" style="6"/>
    <col min="2294" max="2294" width="26.6640625" style="6" customWidth="1"/>
    <col min="2295" max="2295" width="34.83203125" style="6" customWidth="1"/>
    <col min="2296" max="2296" width="5.6640625" style="6" customWidth="1"/>
    <col min="2297" max="2297" width="4.6640625" style="6" customWidth="1"/>
    <col min="2298" max="2298" width="5.6640625" style="6" customWidth="1"/>
    <col min="2299" max="2300" width="17" style="6" customWidth="1"/>
    <col min="2301" max="2312" width="10.6640625" style="6" customWidth="1"/>
    <col min="2313" max="2313" width="9.1640625" style="6" customWidth="1"/>
    <col min="2314" max="2314" width="10" style="6" customWidth="1"/>
    <col min="2315" max="2315" width="14.6640625" style="6" customWidth="1"/>
    <col min="2316" max="2316" width="13.6640625" style="6" customWidth="1"/>
    <col min="2317" max="2317" width="17.33203125" style="6" customWidth="1"/>
    <col min="2318" max="2318" width="16.33203125" style="6" customWidth="1"/>
    <col min="2319" max="2549" width="11.5" style="6"/>
    <col min="2550" max="2550" width="26.6640625" style="6" customWidth="1"/>
    <col min="2551" max="2551" width="34.83203125" style="6" customWidth="1"/>
    <col min="2552" max="2552" width="5.6640625" style="6" customWidth="1"/>
    <col min="2553" max="2553" width="4.6640625" style="6" customWidth="1"/>
    <col min="2554" max="2554" width="5.6640625" style="6" customWidth="1"/>
    <col min="2555" max="2556" width="17" style="6" customWidth="1"/>
    <col min="2557" max="2568" width="10.6640625" style="6" customWidth="1"/>
    <col min="2569" max="2569" width="9.1640625" style="6" customWidth="1"/>
    <col min="2570" max="2570" width="10" style="6" customWidth="1"/>
    <col min="2571" max="2571" width="14.6640625" style="6" customWidth="1"/>
    <col min="2572" max="2572" width="13.6640625" style="6" customWidth="1"/>
    <col min="2573" max="2573" width="17.33203125" style="6" customWidth="1"/>
    <col min="2574" max="2574" width="16.33203125" style="6" customWidth="1"/>
    <col min="2575" max="2805" width="11.5" style="6"/>
    <col min="2806" max="2806" width="26.6640625" style="6" customWidth="1"/>
    <col min="2807" max="2807" width="34.83203125" style="6" customWidth="1"/>
    <col min="2808" max="2808" width="5.6640625" style="6" customWidth="1"/>
    <col min="2809" max="2809" width="4.6640625" style="6" customWidth="1"/>
    <col min="2810" max="2810" width="5.6640625" style="6" customWidth="1"/>
    <col min="2811" max="2812" width="17" style="6" customWidth="1"/>
    <col min="2813" max="2824" width="10.6640625" style="6" customWidth="1"/>
    <col min="2825" max="2825" width="9.1640625" style="6" customWidth="1"/>
    <col min="2826" max="2826" width="10" style="6" customWidth="1"/>
    <col min="2827" max="2827" width="14.6640625" style="6" customWidth="1"/>
    <col min="2828" max="2828" width="13.6640625" style="6" customWidth="1"/>
    <col min="2829" max="2829" width="17.33203125" style="6" customWidth="1"/>
    <col min="2830" max="2830" width="16.33203125" style="6" customWidth="1"/>
    <col min="2831" max="3061" width="11.5" style="6"/>
    <col min="3062" max="3062" width="26.6640625" style="6" customWidth="1"/>
    <col min="3063" max="3063" width="34.83203125" style="6" customWidth="1"/>
    <col min="3064" max="3064" width="5.6640625" style="6" customWidth="1"/>
    <col min="3065" max="3065" width="4.6640625" style="6" customWidth="1"/>
    <col min="3066" max="3066" width="5.6640625" style="6" customWidth="1"/>
    <col min="3067" max="3068" width="17" style="6" customWidth="1"/>
    <col min="3069" max="3080" width="10.6640625" style="6" customWidth="1"/>
    <col min="3081" max="3081" width="9.1640625" style="6" customWidth="1"/>
    <col min="3082" max="3082" width="10" style="6" customWidth="1"/>
    <col min="3083" max="3083" width="14.6640625" style="6" customWidth="1"/>
    <col min="3084" max="3084" width="13.6640625" style="6" customWidth="1"/>
    <col min="3085" max="3085" width="17.33203125" style="6" customWidth="1"/>
    <col min="3086" max="3086" width="16.33203125" style="6" customWidth="1"/>
    <col min="3087" max="3317" width="11.5" style="6"/>
    <col min="3318" max="3318" width="26.6640625" style="6" customWidth="1"/>
    <col min="3319" max="3319" width="34.83203125" style="6" customWidth="1"/>
    <col min="3320" max="3320" width="5.6640625" style="6" customWidth="1"/>
    <col min="3321" max="3321" width="4.6640625" style="6" customWidth="1"/>
    <col min="3322" max="3322" width="5.6640625" style="6" customWidth="1"/>
    <col min="3323" max="3324" width="17" style="6" customWidth="1"/>
    <col min="3325" max="3336" width="10.6640625" style="6" customWidth="1"/>
    <col min="3337" max="3337" width="9.1640625" style="6" customWidth="1"/>
    <col min="3338" max="3338" width="10" style="6" customWidth="1"/>
    <col min="3339" max="3339" width="14.6640625" style="6" customWidth="1"/>
    <col min="3340" max="3340" width="13.6640625" style="6" customWidth="1"/>
    <col min="3341" max="3341" width="17.33203125" style="6" customWidth="1"/>
    <col min="3342" max="3342" width="16.33203125" style="6" customWidth="1"/>
    <col min="3343" max="3573" width="11.5" style="6"/>
    <col min="3574" max="3574" width="26.6640625" style="6" customWidth="1"/>
    <col min="3575" max="3575" width="34.83203125" style="6" customWidth="1"/>
    <col min="3576" max="3576" width="5.6640625" style="6" customWidth="1"/>
    <col min="3577" max="3577" width="4.6640625" style="6" customWidth="1"/>
    <col min="3578" max="3578" width="5.6640625" style="6" customWidth="1"/>
    <col min="3579" max="3580" width="17" style="6" customWidth="1"/>
    <col min="3581" max="3592" width="10.6640625" style="6" customWidth="1"/>
    <col min="3593" max="3593" width="9.1640625" style="6" customWidth="1"/>
    <col min="3594" max="3594" width="10" style="6" customWidth="1"/>
    <col min="3595" max="3595" width="14.6640625" style="6" customWidth="1"/>
    <col min="3596" max="3596" width="13.6640625" style="6" customWidth="1"/>
    <col min="3597" max="3597" width="17.33203125" style="6" customWidth="1"/>
    <col min="3598" max="3598" width="16.33203125" style="6" customWidth="1"/>
    <col min="3599" max="3829" width="11.5" style="6"/>
    <col min="3830" max="3830" width="26.6640625" style="6" customWidth="1"/>
    <col min="3831" max="3831" width="34.83203125" style="6" customWidth="1"/>
    <col min="3832" max="3832" width="5.6640625" style="6" customWidth="1"/>
    <col min="3833" max="3833" width="4.6640625" style="6" customWidth="1"/>
    <col min="3834" max="3834" width="5.6640625" style="6" customWidth="1"/>
    <col min="3835" max="3836" width="17" style="6" customWidth="1"/>
    <col min="3837" max="3848" width="10.6640625" style="6" customWidth="1"/>
    <col min="3849" max="3849" width="9.1640625" style="6" customWidth="1"/>
    <col min="3850" max="3850" width="10" style="6" customWidth="1"/>
    <col min="3851" max="3851" width="14.6640625" style="6" customWidth="1"/>
    <col min="3852" max="3852" width="13.6640625" style="6" customWidth="1"/>
    <col min="3853" max="3853" width="17.33203125" style="6" customWidth="1"/>
    <col min="3854" max="3854" width="16.33203125" style="6" customWidth="1"/>
    <col min="3855" max="4085" width="11.5" style="6"/>
    <col min="4086" max="4086" width="26.6640625" style="6" customWidth="1"/>
    <col min="4087" max="4087" width="34.83203125" style="6" customWidth="1"/>
    <col min="4088" max="4088" width="5.6640625" style="6" customWidth="1"/>
    <col min="4089" max="4089" width="4.6640625" style="6" customWidth="1"/>
    <col min="4090" max="4090" width="5.6640625" style="6" customWidth="1"/>
    <col min="4091" max="4092" width="17" style="6" customWidth="1"/>
    <col min="4093" max="4104" width="10.6640625" style="6" customWidth="1"/>
    <col min="4105" max="4105" width="9.1640625" style="6" customWidth="1"/>
    <col min="4106" max="4106" width="10" style="6" customWidth="1"/>
    <col min="4107" max="4107" width="14.6640625" style="6" customWidth="1"/>
    <col min="4108" max="4108" width="13.6640625" style="6" customWidth="1"/>
    <col min="4109" max="4109" width="17.33203125" style="6" customWidth="1"/>
    <col min="4110" max="4110" width="16.33203125" style="6" customWidth="1"/>
    <col min="4111" max="4341" width="11.5" style="6"/>
    <col min="4342" max="4342" width="26.6640625" style="6" customWidth="1"/>
    <col min="4343" max="4343" width="34.83203125" style="6" customWidth="1"/>
    <col min="4344" max="4344" width="5.6640625" style="6" customWidth="1"/>
    <col min="4345" max="4345" width="4.6640625" style="6" customWidth="1"/>
    <col min="4346" max="4346" width="5.6640625" style="6" customWidth="1"/>
    <col min="4347" max="4348" width="17" style="6" customWidth="1"/>
    <col min="4349" max="4360" width="10.6640625" style="6" customWidth="1"/>
    <col min="4361" max="4361" width="9.1640625" style="6" customWidth="1"/>
    <col min="4362" max="4362" width="10" style="6" customWidth="1"/>
    <col min="4363" max="4363" width="14.6640625" style="6" customWidth="1"/>
    <col min="4364" max="4364" width="13.6640625" style="6" customWidth="1"/>
    <col min="4365" max="4365" width="17.33203125" style="6" customWidth="1"/>
    <col min="4366" max="4366" width="16.33203125" style="6" customWidth="1"/>
    <col min="4367" max="4597" width="11.5" style="6"/>
    <col min="4598" max="4598" width="26.6640625" style="6" customWidth="1"/>
    <col min="4599" max="4599" width="34.83203125" style="6" customWidth="1"/>
    <col min="4600" max="4600" width="5.6640625" style="6" customWidth="1"/>
    <col min="4601" max="4601" width="4.6640625" style="6" customWidth="1"/>
    <col min="4602" max="4602" width="5.6640625" style="6" customWidth="1"/>
    <col min="4603" max="4604" width="17" style="6" customWidth="1"/>
    <col min="4605" max="4616" width="10.6640625" style="6" customWidth="1"/>
    <col min="4617" max="4617" width="9.1640625" style="6" customWidth="1"/>
    <col min="4618" max="4618" width="10" style="6" customWidth="1"/>
    <col min="4619" max="4619" width="14.6640625" style="6" customWidth="1"/>
    <col min="4620" max="4620" width="13.6640625" style="6" customWidth="1"/>
    <col min="4621" max="4621" width="17.33203125" style="6" customWidth="1"/>
    <col min="4622" max="4622" width="16.33203125" style="6" customWidth="1"/>
    <col min="4623" max="4853" width="11.5" style="6"/>
    <col min="4854" max="4854" width="26.6640625" style="6" customWidth="1"/>
    <col min="4855" max="4855" width="34.83203125" style="6" customWidth="1"/>
    <col min="4856" max="4856" width="5.6640625" style="6" customWidth="1"/>
    <col min="4857" max="4857" width="4.6640625" style="6" customWidth="1"/>
    <col min="4858" max="4858" width="5.6640625" style="6" customWidth="1"/>
    <col min="4859" max="4860" width="17" style="6" customWidth="1"/>
    <col min="4861" max="4872" width="10.6640625" style="6" customWidth="1"/>
    <col min="4873" max="4873" width="9.1640625" style="6" customWidth="1"/>
    <col min="4874" max="4874" width="10" style="6" customWidth="1"/>
    <col min="4875" max="4875" width="14.6640625" style="6" customWidth="1"/>
    <col min="4876" max="4876" width="13.6640625" style="6" customWidth="1"/>
    <col min="4877" max="4877" width="17.33203125" style="6" customWidth="1"/>
    <col min="4878" max="4878" width="16.33203125" style="6" customWidth="1"/>
    <col min="4879" max="5109" width="11.5" style="6"/>
    <col min="5110" max="5110" width="26.6640625" style="6" customWidth="1"/>
    <col min="5111" max="5111" width="34.83203125" style="6" customWidth="1"/>
    <col min="5112" max="5112" width="5.6640625" style="6" customWidth="1"/>
    <col min="5113" max="5113" width="4.6640625" style="6" customWidth="1"/>
    <col min="5114" max="5114" width="5.6640625" style="6" customWidth="1"/>
    <col min="5115" max="5116" width="17" style="6" customWidth="1"/>
    <col min="5117" max="5128" width="10.6640625" style="6" customWidth="1"/>
    <col min="5129" max="5129" width="9.1640625" style="6" customWidth="1"/>
    <col min="5130" max="5130" width="10" style="6" customWidth="1"/>
    <col min="5131" max="5131" width="14.6640625" style="6" customWidth="1"/>
    <col min="5132" max="5132" width="13.6640625" style="6" customWidth="1"/>
    <col min="5133" max="5133" width="17.33203125" style="6" customWidth="1"/>
    <col min="5134" max="5134" width="16.33203125" style="6" customWidth="1"/>
    <col min="5135" max="5365" width="11.5" style="6"/>
    <col min="5366" max="5366" width="26.6640625" style="6" customWidth="1"/>
    <col min="5367" max="5367" width="34.83203125" style="6" customWidth="1"/>
    <col min="5368" max="5368" width="5.6640625" style="6" customWidth="1"/>
    <col min="5369" max="5369" width="4.6640625" style="6" customWidth="1"/>
    <col min="5370" max="5370" width="5.6640625" style="6" customWidth="1"/>
    <col min="5371" max="5372" width="17" style="6" customWidth="1"/>
    <col min="5373" max="5384" width="10.6640625" style="6" customWidth="1"/>
    <col min="5385" max="5385" width="9.1640625" style="6" customWidth="1"/>
    <col min="5386" max="5386" width="10" style="6" customWidth="1"/>
    <col min="5387" max="5387" width="14.6640625" style="6" customWidth="1"/>
    <col min="5388" max="5388" width="13.6640625" style="6" customWidth="1"/>
    <col min="5389" max="5389" width="17.33203125" style="6" customWidth="1"/>
    <col min="5390" max="5390" width="16.33203125" style="6" customWidth="1"/>
    <col min="5391" max="5621" width="11.5" style="6"/>
    <col min="5622" max="5622" width="26.6640625" style="6" customWidth="1"/>
    <col min="5623" max="5623" width="34.83203125" style="6" customWidth="1"/>
    <col min="5624" max="5624" width="5.6640625" style="6" customWidth="1"/>
    <col min="5625" max="5625" width="4.6640625" style="6" customWidth="1"/>
    <col min="5626" max="5626" width="5.6640625" style="6" customWidth="1"/>
    <col min="5627" max="5628" width="17" style="6" customWidth="1"/>
    <col min="5629" max="5640" width="10.6640625" style="6" customWidth="1"/>
    <col min="5641" max="5641" width="9.1640625" style="6" customWidth="1"/>
    <col min="5642" max="5642" width="10" style="6" customWidth="1"/>
    <col min="5643" max="5643" width="14.6640625" style="6" customWidth="1"/>
    <col min="5644" max="5644" width="13.6640625" style="6" customWidth="1"/>
    <col min="5645" max="5645" width="17.33203125" style="6" customWidth="1"/>
    <col min="5646" max="5646" width="16.33203125" style="6" customWidth="1"/>
    <col min="5647" max="5877" width="11.5" style="6"/>
    <col min="5878" max="5878" width="26.6640625" style="6" customWidth="1"/>
    <col min="5879" max="5879" width="34.83203125" style="6" customWidth="1"/>
    <col min="5880" max="5880" width="5.6640625" style="6" customWidth="1"/>
    <col min="5881" max="5881" width="4.6640625" style="6" customWidth="1"/>
    <col min="5882" max="5882" width="5.6640625" style="6" customWidth="1"/>
    <col min="5883" max="5884" width="17" style="6" customWidth="1"/>
    <col min="5885" max="5896" width="10.6640625" style="6" customWidth="1"/>
    <col min="5897" max="5897" width="9.1640625" style="6" customWidth="1"/>
    <col min="5898" max="5898" width="10" style="6" customWidth="1"/>
    <col min="5899" max="5899" width="14.6640625" style="6" customWidth="1"/>
    <col min="5900" max="5900" width="13.6640625" style="6" customWidth="1"/>
    <col min="5901" max="5901" width="17.33203125" style="6" customWidth="1"/>
    <col min="5902" max="5902" width="16.33203125" style="6" customWidth="1"/>
    <col min="5903" max="6133" width="11.5" style="6"/>
    <col min="6134" max="6134" width="26.6640625" style="6" customWidth="1"/>
    <col min="6135" max="6135" width="34.83203125" style="6" customWidth="1"/>
    <col min="6136" max="6136" width="5.6640625" style="6" customWidth="1"/>
    <col min="6137" max="6137" width="4.6640625" style="6" customWidth="1"/>
    <col min="6138" max="6138" width="5.6640625" style="6" customWidth="1"/>
    <col min="6139" max="6140" width="17" style="6" customWidth="1"/>
    <col min="6141" max="6152" width="10.6640625" style="6" customWidth="1"/>
    <col min="6153" max="6153" width="9.1640625" style="6" customWidth="1"/>
    <col min="6154" max="6154" width="10" style="6" customWidth="1"/>
    <col min="6155" max="6155" width="14.6640625" style="6" customWidth="1"/>
    <col min="6156" max="6156" width="13.6640625" style="6" customWidth="1"/>
    <col min="6157" max="6157" width="17.33203125" style="6" customWidth="1"/>
    <col min="6158" max="6158" width="16.33203125" style="6" customWidth="1"/>
    <col min="6159" max="6389" width="11.5" style="6"/>
    <col min="6390" max="6390" width="26.6640625" style="6" customWidth="1"/>
    <col min="6391" max="6391" width="34.83203125" style="6" customWidth="1"/>
    <col min="6392" max="6392" width="5.6640625" style="6" customWidth="1"/>
    <col min="6393" max="6393" width="4.6640625" style="6" customWidth="1"/>
    <col min="6394" max="6394" width="5.6640625" style="6" customWidth="1"/>
    <col min="6395" max="6396" width="17" style="6" customWidth="1"/>
    <col min="6397" max="6408" width="10.6640625" style="6" customWidth="1"/>
    <col min="6409" max="6409" width="9.1640625" style="6" customWidth="1"/>
    <col min="6410" max="6410" width="10" style="6" customWidth="1"/>
    <col min="6411" max="6411" width="14.6640625" style="6" customWidth="1"/>
    <col min="6412" max="6412" width="13.6640625" style="6" customWidth="1"/>
    <col min="6413" max="6413" width="17.33203125" style="6" customWidth="1"/>
    <col min="6414" max="6414" width="16.33203125" style="6" customWidth="1"/>
    <col min="6415" max="6645" width="11.5" style="6"/>
    <col min="6646" max="6646" width="26.6640625" style="6" customWidth="1"/>
    <col min="6647" max="6647" width="34.83203125" style="6" customWidth="1"/>
    <col min="6648" max="6648" width="5.6640625" style="6" customWidth="1"/>
    <col min="6649" max="6649" width="4.6640625" style="6" customWidth="1"/>
    <col min="6650" max="6650" width="5.6640625" style="6" customWidth="1"/>
    <col min="6651" max="6652" width="17" style="6" customWidth="1"/>
    <col min="6653" max="6664" width="10.6640625" style="6" customWidth="1"/>
    <col min="6665" max="6665" width="9.1640625" style="6" customWidth="1"/>
    <col min="6666" max="6666" width="10" style="6" customWidth="1"/>
    <col min="6667" max="6667" width="14.6640625" style="6" customWidth="1"/>
    <col min="6668" max="6668" width="13.6640625" style="6" customWidth="1"/>
    <col min="6669" max="6669" width="17.33203125" style="6" customWidth="1"/>
    <col min="6670" max="6670" width="16.33203125" style="6" customWidth="1"/>
    <col min="6671" max="6901" width="11.5" style="6"/>
    <col min="6902" max="6902" width="26.6640625" style="6" customWidth="1"/>
    <col min="6903" max="6903" width="34.83203125" style="6" customWidth="1"/>
    <col min="6904" max="6904" width="5.6640625" style="6" customWidth="1"/>
    <col min="6905" max="6905" width="4.6640625" style="6" customWidth="1"/>
    <col min="6906" max="6906" width="5.6640625" style="6" customWidth="1"/>
    <col min="6907" max="6908" width="17" style="6" customWidth="1"/>
    <col min="6909" max="6920" width="10.6640625" style="6" customWidth="1"/>
    <col min="6921" max="6921" width="9.1640625" style="6" customWidth="1"/>
    <col min="6922" max="6922" width="10" style="6" customWidth="1"/>
    <col min="6923" max="6923" width="14.6640625" style="6" customWidth="1"/>
    <col min="6924" max="6924" width="13.6640625" style="6" customWidth="1"/>
    <col min="6925" max="6925" width="17.33203125" style="6" customWidth="1"/>
    <col min="6926" max="6926" width="16.33203125" style="6" customWidth="1"/>
    <col min="6927" max="7157" width="11.5" style="6"/>
    <col min="7158" max="7158" width="26.6640625" style="6" customWidth="1"/>
    <col min="7159" max="7159" width="34.83203125" style="6" customWidth="1"/>
    <col min="7160" max="7160" width="5.6640625" style="6" customWidth="1"/>
    <col min="7161" max="7161" width="4.6640625" style="6" customWidth="1"/>
    <col min="7162" max="7162" width="5.6640625" style="6" customWidth="1"/>
    <col min="7163" max="7164" width="17" style="6" customWidth="1"/>
    <col min="7165" max="7176" width="10.6640625" style="6" customWidth="1"/>
    <col min="7177" max="7177" width="9.1640625" style="6" customWidth="1"/>
    <col min="7178" max="7178" width="10" style="6" customWidth="1"/>
    <col min="7179" max="7179" width="14.6640625" style="6" customWidth="1"/>
    <col min="7180" max="7180" width="13.6640625" style="6" customWidth="1"/>
    <col min="7181" max="7181" width="17.33203125" style="6" customWidth="1"/>
    <col min="7182" max="7182" width="16.33203125" style="6" customWidth="1"/>
    <col min="7183" max="7413" width="11.5" style="6"/>
    <col min="7414" max="7414" width="26.6640625" style="6" customWidth="1"/>
    <col min="7415" max="7415" width="34.83203125" style="6" customWidth="1"/>
    <col min="7416" max="7416" width="5.6640625" style="6" customWidth="1"/>
    <col min="7417" max="7417" width="4.6640625" style="6" customWidth="1"/>
    <col min="7418" max="7418" width="5.6640625" style="6" customWidth="1"/>
    <col min="7419" max="7420" width="17" style="6" customWidth="1"/>
    <col min="7421" max="7432" width="10.6640625" style="6" customWidth="1"/>
    <col min="7433" max="7433" width="9.1640625" style="6" customWidth="1"/>
    <col min="7434" max="7434" width="10" style="6" customWidth="1"/>
    <col min="7435" max="7435" width="14.6640625" style="6" customWidth="1"/>
    <col min="7436" max="7436" width="13.6640625" style="6" customWidth="1"/>
    <col min="7437" max="7437" width="17.33203125" style="6" customWidth="1"/>
    <col min="7438" max="7438" width="16.33203125" style="6" customWidth="1"/>
    <col min="7439" max="7669" width="11.5" style="6"/>
    <col min="7670" max="7670" width="26.6640625" style="6" customWidth="1"/>
    <col min="7671" max="7671" width="34.83203125" style="6" customWidth="1"/>
    <col min="7672" max="7672" width="5.6640625" style="6" customWidth="1"/>
    <col min="7673" max="7673" width="4.6640625" style="6" customWidth="1"/>
    <col min="7674" max="7674" width="5.6640625" style="6" customWidth="1"/>
    <col min="7675" max="7676" width="17" style="6" customWidth="1"/>
    <col min="7677" max="7688" width="10.6640625" style="6" customWidth="1"/>
    <col min="7689" max="7689" width="9.1640625" style="6" customWidth="1"/>
    <col min="7690" max="7690" width="10" style="6" customWidth="1"/>
    <col min="7691" max="7691" width="14.6640625" style="6" customWidth="1"/>
    <col min="7692" max="7692" width="13.6640625" style="6" customWidth="1"/>
    <col min="7693" max="7693" width="17.33203125" style="6" customWidth="1"/>
    <col min="7694" max="7694" width="16.33203125" style="6" customWidth="1"/>
    <col min="7695" max="7925" width="11.5" style="6"/>
    <col min="7926" max="7926" width="26.6640625" style="6" customWidth="1"/>
    <col min="7927" max="7927" width="34.83203125" style="6" customWidth="1"/>
    <col min="7928" max="7928" width="5.6640625" style="6" customWidth="1"/>
    <col min="7929" max="7929" width="4.6640625" style="6" customWidth="1"/>
    <col min="7930" max="7930" width="5.6640625" style="6" customWidth="1"/>
    <col min="7931" max="7932" width="17" style="6" customWidth="1"/>
    <col min="7933" max="7944" width="10.6640625" style="6" customWidth="1"/>
    <col min="7945" max="7945" width="9.1640625" style="6" customWidth="1"/>
    <col min="7946" max="7946" width="10" style="6" customWidth="1"/>
    <col min="7947" max="7947" width="14.6640625" style="6" customWidth="1"/>
    <col min="7948" max="7948" width="13.6640625" style="6" customWidth="1"/>
    <col min="7949" max="7949" width="17.33203125" style="6" customWidth="1"/>
    <col min="7950" max="7950" width="16.33203125" style="6" customWidth="1"/>
    <col min="7951" max="8181" width="11.5" style="6"/>
    <col min="8182" max="8182" width="26.6640625" style="6" customWidth="1"/>
    <col min="8183" max="8183" width="34.83203125" style="6" customWidth="1"/>
    <col min="8184" max="8184" width="5.6640625" style="6" customWidth="1"/>
    <col min="8185" max="8185" width="4.6640625" style="6" customWidth="1"/>
    <col min="8186" max="8186" width="5.6640625" style="6" customWidth="1"/>
    <col min="8187" max="8188" width="17" style="6" customWidth="1"/>
    <col min="8189" max="8200" width="10.6640625" style="6" customWidth="1"/>
    <col min="8201" max="8201" width="9.1640625" style="6" customWidth="1"/>
    <col min="8202" max="8202" width="10" style="6" customWidth="1"/>
    <col min="8203" max="8203" width="14.6640625" style="6" customWidth="1"/>
    <col min="8204" max="8204" width="13.6640625" style="6" customWidth="1"/>
    <col min="8205" max="8205" width="17.33203125" style="6" customWidth="1"/>
    <col min="8206" max="8206" width="16.33203125" style="6" customWidth="1"/>
    <col min="8207" max="8437" width="11.5" style="6"/>
    <col min="8438" max="8438" width="26.6640625" style="6" customWidth="1"/>
    <col min="8439" max="8439" width="34.83203125" style="6" customWidth="1"/>
    <col min="8440" max="8440" width="5.6640625" style="6" customWidth="1"/>
    <col min="8441" max="8441" width="4.6640625" style="6" customWidth="1"/>
    <col min="8442" max="8442" width="5.6640625" style="6" customWidth="1"/>
    <col min="8443" max="8444" width="17" style="6" customWidth="1"/>
    <col min="8445" max="8456" width="10.6640625" style="6" customWidth="1"/>
    <col min="8457" max="8457" width="9.1640625" style="6" customWidth="1"/>
    <col min="8458" max="8458" width="10" style="6" customWidth="1"/>
    <col min="8459" max="8459" width="14.6640625" style="6" customWidth="1"/>
    <col min="8460" max="8460" width="13.6640625" style="6" customWidth="1"/>
    <col min="8461" max="8461" width="17.33203125" style="6" customWidth="1"/>
    <col min="8462" max="8462" width="16.33203125" style="6" customWidth="1"/>
    <col min="8463" max="8693" width="11.5" style="6"/>
    <col min="8694" max="8694" width="26.6640625" style="6" customWidth="1"/>
    <col min="8695" max="8695" width="34.83203125" style="6" customWidth="1"/>
    <col min="8696" max="8696" width="5.6640625" style="6" customWidth="1"/>
    <col min="8697" max="8697" width="4.6640625" style="6" customWidth="1"/>
    <col min="8698" max="8698" width="5.6640625" style="6" customWidth="1"/>
    <col min="8699" max="8700" width="17" style="6" customWidth="1"/>
    <col min="8701" max="8712" width="10.6640625" style="6" customWidth="1"/>
    <col min="8713" max="8713" width="9.1640625" style="6" customWidth="1"/>
    <col min="8714" max="8714" width="10" style="6" customWidth="1"/>
    <col min="8715" max="8715" width="14.6640625" style="6" customWidth="1"/>
    <col min="8716" max="8716" width="13.6640625" style="6" customWidth="1"/>
    <col min="8717" max="8717" width="17.33203125" style="6" customWidth="1"/>
    <col min="8718" max="8718" width="16.33203125" style="6" customWidth="1"/>
    <col min="8719" max="8949" width="11.5" style="6"/>
    <col min="8950" max="8950" width="26.6640625" style="6" customWidth="1"/>
    <col min="8951" max="8951" width="34.83203125" style="6" customWidth="1"/>
    <col min="8952" max="8952" width="5.6640625" style="6" customWidth="1"/>
    <col min="8953" max="8953" width="4.6640625" style="6" customWidth="1"/>
    <col min="8954" max="8954" width="5.6640625" style="6" customWidth="1"/>
    <col min="8955" max="8956" width="17" style="6" customWidth="1"/>
    <col min="8957" max="8968" width="10.6640625" style="6" customWidth="1"/>
    <col min="8969" max="8969" width="9.1640625" style="6" customWidth="1"/>
    <col min="8970" max="8970" width="10" style="6" customWidth="1"/>
    <col min="8971" max="8971" width="14.6640625" style="6" customWidth="1"/>
    <col min="8972" max="8972" width="13.6640625" style="6" customWidth="1"/>
    <col min="8973" max="8973" width="17.33203125" style="6" customWidth="1"/>
    <col min="8974" max="8974" width="16.33203125" style="6" customWidth="1"/>
    <col min="8975" max="9205" width="11.5" style="6"/>
    <col min="9206" max="9206" width="26.6640625" style="6" customWidth="1"/>
    <col min="9207" max="9207" width="34.83203125" style="6" customWidth="1"/>
    <col min="9208" max="9208" width="5.6640625" style="6" customWidth="1"/>
    <col min="9209" max="9209" width="4.6640625" style="6" customWidth="1"/>
    <col min="9210" max="9210" width="5.6640625" style="6" customWidth="1"/>
    <col min="9211" max="9212" width="17" style="6" customWidth="1"/>
    <col min="9213" max="9224" width="10.6640625" style="6" customWidth="1"/>
    <col min="9225" max="9225" width="9.1640625" style="6" customWidth="1"/>
    <col min="9226" max="9226" width="10" style="6" customWidth="1"/>
    <col min="9227" max="9227" width="14.6640625" style="6" customWidth="1"/>
    <col min="9228" max="9228" width="13.6640625" style="6" customWidth="1"/>
    <col min="9229" max="9229" width="17.33203125" style="6" customWidth="1"/>
    <col min="9230" max="9230" width="16.33203125" style="6" customWidth="1"/>
    <col min="9231" max="9461" width="11.5" style="6"/>
    <col min="9462" max="9462" width="26.6640625" style="6" customWidth="1"/>
    <col min="9463" max="9463" width="34.83203125" style="6" customWidth="1"/>
    <col min="9464" max="9464" width="5.6640625" style="6" customWidth="1"/>
    <col min="9465" max="9465" width="4.6640625" style="6" customWidth="1"/>
    <col min="9466" max="9466" width="5.6640625" style="6" customWidth="1"/>
    <col min="9467" max="9468" width="17" style="6" customWidth="1"/>
    <col min="9469" max="9480" width="10.6640625" style="6" customWidth="1"/>
    <col min="9481" max="9481" width="9.1640625" style="6" customWidth="1"/>
    <col min="9482" max="9482" width="10" style="6" customWidth="1"/>
    <col min="9483" max="9483" width="14.6640625" style="6" customWidth="1"/>
    <col min="9484" max="9484" width="13.6640625" style="6" customWidth="1"/>
    <col min="9485" max="9485" width="17.33203125" style="6" customWidth="1"/>
    <col min="9486" max="9486" width="16.33203125" style="6" customWidth="1"/>
    <col min="9487" max="9717" width="11.5" style="6"/>
    <col min="9718" max="9718" width="26.6640625" style="6" customWidth="1"/>
    <col min="9719" max="9719" width="34.83203125" style="6" customWidth="1"/>
    <col min="9720" max="9720" width="5.6640625" style="6" customWidth="1"/>
    <col min="9721" max="9721" width="4.6640625" style="6" customWidth="1"/>
    <col min="9722" max="9722" width="5.6640625" style="6" customWidth="1"/>
    <col min="9723" max="9724" width="17" style="6" customWidth="1"/>
    <col min="9725" max="9736" width="10.6640625" style="6" customWidth="1"/>
    <col min="9737" max="9737" width="9.1640625" style="6" customWidth="1"/>
    <col min="9738" max="9738" width="10" style="6" customWidth="1"/>
    <col min="9739" max="9739" width="14.6640625" style="6" customWidth="1"/>
    <col min="9740" max="9740" width="13.6640625" style="6" customWidth="1"/>
    <col min="9741" max="9741" width="17.33203125" style="6" customWidth="1"/>
    <col min="9742" max="9742" width="16.33203125" style="6" customWidth="1"/>
    <col min="9743" max="9973" width="11.5" style="6"/>
    <col min="9974" max="9974" width="26.6640625" style="6" customWidth="1"/>
    <col min="9975" max="9975" width="34.83203125" style="6" customWidth="1"/>
    <col min="9976" max="9976" width="5.6640625" style="6" customWidth="1"/>
    <col min="9977" max="9977" width="4.6640625" style="6" customWidth="1"/>
    <col min="9978" max="9978" width="5.6640625" style="6" customWidth="1"/>
    <col min="9979" max="9980" width="17" style="6" customWidth="1"/>
    <col min="9981" max="9992" width="10.6640625" style="6" customWidth="1"/>
    <col min="9993" max="9993" width="9.1640625" style="6" customWidth="1"/>
    <col min="9994" max="9994" width="10" style="6" customWidth="1"/>
    <col min="9995" max="9995" width="14.6640625" style="6" customWidth="1"/>
    <col min="9996" max="9996" width="13.6640625" style="6" customWidth="1"/>
    <col min="9997" max="9997" width="17.33203125" style="6" customWidth="1"/>
    <col min="9998" max="9998" width="16.33203125" style="6" customWidth="1"/>
    <col min="9999" max="10229" width="11.5" style="6"/>
    <col min="10230" max="10230" width="26.6640625" style="6" customWidth="1"/>
    <col min="10231" max="10231" width="34.83203125" style="6" customWidth="1"/>
    <col min="10232" max="10232" width="5.6640625" style="6" customWidth="1"/>
    <col min="10233" max="10233" width="4.6640625" style="6" customWidth="1"/>
    <col min="10234" max="10234" width="5.6640625" style="6" customWidth="1"/>
    <col min="10235" max="10236" width="17" style="6" customWidth="1"/>
    <col min="10237" max="10248" width="10.6640625" style="6" customWidth="1"/>
    <col min="10249" max="10249" width="9.1640625" style="6" customWidth="1"/>
    <col min="10250" max="10250" width="10" style="6" customWidth="1"/>
    <col min="10251" max="10251" width="14.6640625" style="6" customWidth="1"/>
    <col min="10252" max="10252" width="13.6640625" style="6" customWidth="1"/>
    <col min="10253" max="10253" width="17.33203125" style="6" customWidth="1"/>
    <col min="10254" max="10254" width="16.33203125" style="6" customWidth="1"/>
    <col min="10255" max="10485" width="11.5" style="6"/>
    <col min="10486" max="10486" width="26.6640625" style="6" customWidth="1"/>
    <col min="10487" max="10487" width="34.83203125" style="6" customWidth="1"/>
    <col min="10488" max="10488" width="5.6640625" style="6" customWidth="1"/>
    <col min="10489" max="10489" width="4.6640625" style="6" customWidth="1"/>
    <col min="10490" max="10490" width="5.6640625" style="6" customWidth="1"/>
    <col min="10491" max="10492" width="17" style="6" customWidth="1"/>
    <col min="10493" max="10504" width="10.6640625" style="6" customWidth="1"/>
    <col min="10505" max="10505" width="9.1640625" style="6" customWidth="1"/>
    <col min="10506" max="10506" width="10" style="6" customWidth="1"/>
    <col min="10507" max="10507" width="14.6640625" style="6" customWidth="1"/>
    <col min="10508" max="10508" width="13.6640625" style="6" customWidth="1"/>
    <col min="10509" max="10509" width="17.33203125" style="6" customWidth="1"/>
    <col min="10510" max="10510" width="16.33203125" style="6" customWidth="1"/>
    <col min="10511" max="10741" width="11.5" style="6"/>
    <col min="10742" max="10742" width="26.6640625" style="6" customWidth="1"/>
    <col min="10743" max="10743" width="34.83203125" style="6" customWidth="1"/>
    <col min="10744" max="10744" width="5.6640625" style="6" customWidth="1"/>
    <col min="10745" max="10745" width="4.6640625" style="6" customWidth="1"/>
    <col min="10746" max="10746" width="5.6640625" style="6" customWidth="1"/>
    <col min="10747" max="10748" width="17" style="6" customWidth="1"/>
    <col min="10749" max="10760" width="10.6640625" style="6" customWidth="1"/>
    <col min="10761" max="10761" width="9.1640625" style="6" customWidth="1"/>
    <col min="10762" max="10762" width="10" style="6" customWidth="1"/>
    <col min="10763" max="10763" width="14.6640625" style="6" customWidth="1"/>
    <col min="10764" max="10764" width="13.6640625" style="6" customWidth="1"/>
    <col min="10765" max="10765" width="17.33203125" style="6" customWidth="1"/>
    <col min="10766" max="10766" width="16.33203125" style="6" customWidth="1"/>
    <col min="10767" max="10997" width="11.5" style="6"/>
    <col min="10998" max="10998" width="26.6640625" style="6" customWidth="1"/>
    <col min="10999" max="10999" width="34.83203125" style="6" customWidth="1"/>
    <col min="11000" max="11000" width="5.6640625" style="6" customWidth="1"/>
    <col min="11001" max="11001" width="4.6640625" style="6" customWidth="1"/>
    <col min="11002" max="11002" width="5.6640625" style="6" customWidth="1"/>
    <col min="11003" max="11004" width="17" style="6" customWidth="1"/>
    <col min="11005" max="11016" width="10.6640625" style="6" customWidth="1"/>
    <col min="11017" max="11017" width="9.1640625" style="6" customWidth="1"/>
    <col min="11018" max="11018" width="10" style="6" customWidth="1"/>
    <col min="11019" max="11019" width="14.6640625" style="6" customWidth="1"/>
    <col min="11020" max="11020" width="13.6640625" style="6" customWidth="1"/>
    <col min="11021" max="11021" width="17.33203125" style="6" customWidth="1"/>
    <col min="11022" max="11022" width="16.33203125" style="6" customWidth="1"/>
    <col min="11023" max="11253" width="11.5" style="6"/>
    <col min="11254" max="11254" width="26.6640625" style="6" customWidth="1"/>
    <col min="11255" max="11255" width="34.83203125" style="6" customWidth="1"/>
    <col min="11256" max="11256" width="5.6640625" style="6" customWidth="1"/>
    <col min="11257" max="11257" width="4.6640625" style="6" customWidth="1"/>
    <col min="11258" max="11258" width="5.6640625" style="6" customWidth="1"/>
    <col min="11259" max="11260" width="17" style="6" customWidth="1"/>
    <col min="11261" max="11272" width="10.6640625" style="6" customWidth="1"/>
    <col min="11273" max="11273" width="9.1640625" style="6" customWidth="1"/>
    <col min="11274" max="11274" width="10" style="6" customWidth="1"/>
    <col min="11275" max="11275" width="14.6640625" style="6" customWidth="1"/>
    <col min="11276" max="11276" width="13.6640625" style="6" customWidth="1"/>
    <col min="11277" max="11277" width="17.33203125" style="6" customWidth="1"/>
    <col min="11278" max="11278" width="16.33203125" style="6" customWidth="1"/>
    <col min="11279" max="11509" width="11.5" style="6"/>
    <col min="11510" max="11510" width="26.6640625" style="6" customWidth="1"/>
    <col min="11511" max="11511" width="34.83203125" style="6" customWidth="1"/>
    <col min="11512" max="11512" width="5.6640625" style="6" customWidth="1"/>
    <col min="11513" max="11513" width="4.6640625" style="6" customWidth="1"/>
    <col min="11514" max="11514" width="5.6640625" style="6" customWidth="1"/>
    <col min="11515" max="11516" width="17" style="6" customWidth="1"/>
    <col min="11517" max="11528" width="10.6640625" style="6" customWidth="1"/>
    <col min="11529" max="11529" width="9.1640625" style="6" customWidth="1"/>
    <col min="11530" max="11530" width="10" style="6" customWidth="1"/>
    <col min="11531" max="11531" width="14.6640625" style="6" customWidth="1"/>
    <col min="11532" max="11532" width="13.6640625" style="6" customWidth="1"/>
    <col min="11533" max="11533" width="17.33203125" style="6" customWidth="1"/>
    <col min="11534" max="11534" width="16.33203125" style="6" customWidth="1"/>
    <col min="11535" max="11765" width="11.5" style="6"/>
    <col min="11766" max="11766" width="26.6640625" style="6" customWidth="1"/>
    <col min="11767" max="11767" width="34.83203125" style="6" customWidth="1"/>
    <col min="11768" max="11768" width="5.6640625" style="6" customWidth="1"/>
    <col min="11769" max="11769" width="4.6640625" style="6" customWidth="1"/>
    <col min="11770" max="11770" width="5.6640625" style="6" customWidth="1"/>
    <col min="11771" max="11772" width="17" style="6" customWidth="1"/>
    <col min="11773" max="11784" width="10.6640625" style="6" customWidth="1"/>
    <col min="11785" max="11785" width="9.1640625" style="6" customWidth="1"/>
    <col min="11786" max="11786" width="10" style="6" customWidth="1"/>
    <col min="11787" max="11787" width="14.6640625" style="6" customWidth="1"/>
    <col min="11788" max="11788" width="13.6640625" style="6" customWidth="1"/>
    <col min="11789" max="11789" width="17.33203125" style="6" customWidth="1"/>
    <col min="11790" max="11790" width="16.33203125" style="6" customWidth="1"/>
    <col min="11791" max="12021" width="11.5" style="6"/>
    <col min="12022" max="12022" width="26.6640625" style="6" customWidth="1"/>
    <col min="12023" max="12023" width="34.83203125" style="6" customWidth="1"/>
    <col min="12024" max="12024" width="5.6640625" style="6" customWidth="1"/>
    <col min="12025" max="12025" width="4.6640625" style="6" customWidth="1"/>
    <col min="12026" max="12026" width="5.6640625" style="6" customWidth="1"/>
    <col min="12027" max="12028" width="17" style="6" customWidth="1"/>
    <col min="12029" max="12040" width="10.6640625" style="6" customWidth="1"/>
    <col min="12041" max="12041" width="9.1640625" style="6" customWidth="1"/>
    <col min="12042" max="12042" width="10" style="6" customWidth="1"/>
    <col min="12043" max="12043" width="14.6640625" style="6" customWidth="1"/>
    <col min="12044" max="12044" width="13.6640625" style="6" customWidth="1"/>
    <col min="12045" max="12045" width="17.33203125" style="6" customWidth="1"/>
    <col min="12046" max="12046" width="16.33203125" style="6" customWidth="1"/>
    <col min="12047" max="12277" width="11.5" style="6"/>
    <col min="12278" max="12278" width="26.6640625" style="6" customWidth="1"/>
    <col min="12279" max="12279" width="34.83203125" style="6" customWidth="1"/>
    <col min="12280" max="12280" width="5.6640625" style="6" customWidth="1"/>
    <col min="12281" max="12281" width="4.6640625" style="6" customWidth="1"/>
    <col min="12282" max="12282" width="5.6640625" style="6" customWidth="1"/>
    <col min="12283" max="12284" width="17" style="6" customWidth="1"/>
    <col min="12285" max="12296" width="10.6640625" style="6" customWidth="1"/>
    <col min="12297" max="12297" width="9.1640625" style="6" customWidth="1"/>
    <col min="12298" max="12298" width="10" style="6" customWidth="1"/>
    <col min="12299" max="12299" width="14.6640625" style="6" customWidth="1"/>
    <col min="12300" max="12300" width="13.6640625" style="6" customWidth="1"/>
    <col min="12301" max="12301" width="17.33203125" style="6" customWidth="1"/>
    <col min="12302" max="12302" width="16.33203125" style="6" customWidth="1"/>
    <col min="12303" max="12533" width="11.5" style="6"/>
    <col min="12534" max="12534" width="26.6640625" style="6" customWidth="1"/>
    <col min="12535" max="12535" width="34.83203125" style="6" customWidth="1"/>
    <col min="12536" max="12536" width="5.6640625" style="6" customWidth="1"/>
    <col min="12537" max="12537" width="4.6640625" style="6" customWidth="1"/>
    <col min="12538" max="12538" width="5.6640625" style="6" customWidth="1"/>
    <col min="12539" max="12540" width="17" style="6" customWidth="1"/>
    <col min="12541" max="12552" width="10.6640625" style="6" customWidth="1"/>
    <col min="12553" max="12553" width="9.1640625" style="6" customWidth="1"/>
    <col min="12554" max="12554" width="10" style="6" customWidth="1"/>
    <col min="12555" max="12555" width="14.6640625" style="6" customWidth="1"/>
    <col min="12556" max="12556" width="13.6640625" style="6" customWidth="1"/>
    <col min="12557" max="12557" width="17.33203125" style="6" customWidth="1"/>
    <col min="12558" max="12558" width="16.33203125" style="6" customWidth="1"/>
    <col min="12559" max="12789" width="11.5" style="6"/>
    <col min="12790" max="12790" width="26.6640625" style="6" customWidth="1"/>
    <col min="12791" max="12791" width="34.83203125" style="6" customWidth="1"/>
    <col min="12792" max="12792" width="5.6640625" style="6" customWidth="1"/>
    <col min="12793" max="12793" width="4.6640625" style="6" customWidth="1"/>
    <col min="12794" max="12794" width="5.6640625" style="6" customWidth="1"/>
    <col min="12795" max="12796" width="17" style="6" customWidth="1"/>
    <col min="12797" max="12808" width="10.6640625" style="6" customWidth="1"/>
    <col min="12809" max="12809" width="9.1640625" style="6" customWidth="1"/>
    <col min="12810" max="12810" width="10" style="6" customWidth="1"/>
    <col min="12811" max="12811" width="14.6640625" style="6" customWidth="1"/>
    <col min="12812" max="12812" width="13.6640625" style="6" customWidth="1"/>
    <col min="12813" max="12813" width="17.33203125" style="6" customWidth="1"/>
    <col min="12814" max="12814" width="16.33203125" style="6" customWidth="1"/>
    <col min="12815" max="13045" width="11.5" style="6"/>
    <col min="13046" max="13046" width="26.6640625" style="6" customWidth="1"/>
    <col min="13047" max="13047" width="34.83203125" style="6" customWidth="1"/>
    <col min="13048" max="13048" width="5.6640625" style="6" customWidth="1"/>
    <col min="13049" max="13049" width="4.6640625" style="6" customWidth="1"/>
    <col min="13050" max="13050" width="5.6640625" style="6" customWidth="1"/>
    <col min="13051" max="13052" width="17" style="6" customWidth="1"/>
    <col min="13053" max="13064" width="10.6640625" style="6" customWidth="1"/>
    <col min="13065" max="13065" width="9.1640625" style="6" customWidth="1"/>
    <col min="13066" max="13066" width="10" style="6" customWidth="1"/>
    <col min="13067" max="13067" width="14.6640625" style="6" customWidth="1"/>
    <col min="13068" max="13068" width="13.6640625" style="6" customWidth="1"/>
    <col min="13069" max="13069" width="17.33203125" style="6" customWidth="1"/>
    <col min="13070" max="13070" width="16.33203125" style="6" customWidth="1"/>
    <col min="13071" max="13301" width="11.5" style="6"/>
    <col min="13302" max="13302" width="26.6640625" style="6" customWidth="1"/>
    <col min="13303" max="13303" width="34.83203125" style="6" customWidth="1"/>
    <col min="13304" max="13304" width="5.6640625" style="6" customWidth="1"/>
    <col min="13305" max="13305" width="4.6640625" style="6" customWidth="1"/>
    <col min="13306" max="13306" width="5.6640625" style="6" customWidth="1"/>
    <col min="13307" max="13308" width="17" style="6" customWidth="1"/>
    <col min="13309" max="13320" width="10.6640625" style="6" customWidth="1"/>
    <col min="13321" max="13321" width="9.1640625" style="6" customWidth="1"/>
    <col min="13322" max="13322" width="10" style="6" customWidth="1"/>
    <col min="13323" max="13323" width="14.6640625" style="6" customWidth="1"/>
    <col min="13324" max="13324" width="13.6640625" style="6" customWidth="1"/>
    <col min="13325" max="13325" width="17.33203125" style="6" customWidth="1"/>
    <col min="13326" max="13326" width="16.33203125" style="6" customWidth="1"/>
    <col min="13327" max="13557" width="11.5" style="6"/>
    <col min="13558" max="13558" width="26.6640625" style="6" customWidth="1"/>
    <col min="13559" max="13559" width="34.83203125" style="6" customWidth="1"/>
    <col min="13560" max="13560" width="5.6640625" style="6" customWidth="1"/>
    <col min="13561" max="13561" width="4.6640625" style="6" customWidth="1"/>
    <col min="13562" max="13562" width="5.6640625" style="6" customWidth="1"/>
    <col min="13563" max="13564" width="17" style="6" customWidth="1"/>
    <col min="13565" max="13576" width="10.6640625" style="6" customWidth="1"/>
    <col min="13577" max="13577" width="9.1640625" style="6" customWidth="1"/>
    <col min="13578" max="13578" width="10" style="6" customWidth="1"/>
    <col min="13579" max="13579" width="14.6640625" style="6" customWidth="1"/>
    <col min="13580" max="13580" width="13.6640625" style="6" customWidth="1"/>
    <col min="13581" max="13581" width="17.33203125" style="6" customWidth="1"/>
    <col min="13582" max="13582" width="16.33203125" style="6" customWidth="1"/>
    <col min="13583" max="13813" width="11.5" style="6"/>
    <col min="13814" max="13814" width="26.6640625" style="6" customWidth="1"/>
    <col min="13815" max="13815" width="34.83203125" style="6" customWidth="1"/>
    <col min="13816" max="13816" width="5.6640625" style="6" customWidth="1"/>
    <col min="13817" max="13817" width="4.6640625" style="6" customWidth="1"/>
    <col min="13818" max="13818" width="5.6640625" style="6" customWidth="1"/>
    <col min="13819" max="13820" width="17" style="6" customWidth="1"/>
    <col min="13821" max="13832" width="10.6640625" style="6" customWidth="1"/>
    <col min="13833" max="13833" width="9.1640625" style="6" customWidth="1"/>
    <col min="13834" max="13834" width="10" style="6" customWidth="1"/>
    <col min="13835" max="13835" width="14.6640625" style="6" customWidth="1"/>
    <col min="13836" max="13836" width="13.6640625" style="6" customWidth="1"/>
    <col min="13837" max="13837" width="17.33203125" style="6" customWidth="1"/>
    <col min="13838" max="13838" width="16.33203125" style="6" customWidth="1"/>
    <col min="13839" max="14069" width="11.5" style="6"/>
    <col min="14070" max="14070" width="26.6640625" style="6" customWidth="1"/>
    <col min="14071" max="14071" width="34.83203125" style="6" customWidth="1"/>
    <col min="14072" max="14072" width="5.6640625" style="6" customWidth="1"/>
    <col min="14073" max="14073" width="4.6640625" style="6" customWidth="1"/>
    <col min="14074" max="14074" width="5.6640625" style="6" customWidth="1"/>
    <col min="14075" max="14076" width="17" style="6" customWidth="1"/>
    <col min="14077" max="14088" width="10.6640625" style="6" customWidth="1"/>
    <col min="14089" max="14089" width="9.1640625" style="6" customWidth="1"/>
    <col min="14090" max="14090" width="10" style="6" customWidth="1"/>
    <col min="14091" max="14091" width="14.6640625" style="6" customWidth="1"/>
    <col min="14092" max="14092" width="13.6640625" style="6" customWidth="1"/>
    <col min="14093" max="14093" width="17.33203125" style="6" customWidth="1"/>
    <col min="14094" max="14094" width="16.33203125" style="6" customWidth="1"/>
    <col min="14095" max="14325" width="11.5" style="6"/>
    <col min="14326" max="14326" width="26.6640625" style="6" customWidth="1"/>
    <col min="14327" max="14327" width="34.83203125" style="6" customWidth="1"/>
    <col min="14328" max="14328" width="5.6640625" style="6" customWidth="1"/>
    <col min="14329" max="14329" width="4.6640625" style="6" customWidth="1"/>
    <col min="14330" max="14330" width="5.6640625" style="6" customWidth="1"/>
    <col min="14331" max="14332" width="17" style="6" customWidth="1"/>
    <col min="14333" max="14344" width="10.6640625" style="6" customWidth="1"/>
    <col min="14345" max="14345" width="9.1640625" style="6" customWidth="1"/>
    <col min="14346" max="14346" width="10" style="6" customWidth="1"/>
    <col min="14347" max="14347" width="14.6640625" style="6" customWidth="1"/>
    <col min="14348" max="14348" width="13.6640625" style="6" customWidth="1"/>
    <col min="14349" max="14349" width="17.33203125" style="6" customWidth="1"/>
    <col min="14350" max="14350" width="16.33203125" style="6" customWidth="1"/>
    <col min="14351" max="14581" width="11.5" style="6"/>
    <col min="14582" max="14582" width="26.6640625" style="6" customWidth="1"/>
    <col min="14583" max="14583" width="34.83203125" style="6" customWidth="1"/>
    <col min="14584" max="14584" width="5.6640625" style="6" customWidth="1"/>
    <col min="14585" max="14585" width="4.6640625" style="6" customWidth="1"/>
    <col min="14586" max="14586" width="5.6640625" style="6" customWidth="1"/>
    <col min="14587" max="14588" width="17" style="6" customWidth="1"/>
    <col min="14589" max="14600" width="10.6640625" style="6" customWidth="1"/>
    <col min="14601" max="14601" width="9.1640625" style="6" customWidth="1"/>
    <col min="14602" max="14602" width="10" style="6" customWidth="1"/>
    <col min="14603" max="14603" width="14.6640625" style="6" customWidth="1"/>
    <col min="14604" max="14604" width="13.6640625" style="6" customWidth="1"/>
    <col min="14605" max="14605" width="17.33203125" style="6" customWidth="1"/>
    <col min="14606" max="14606" width="16.33203125" style="6" customWidth="1"/>
    <col min="14607" max="14837" width="11.5" style="6"/>
    <col min="14838" max="14838" width="26.6640625" style="6" customWidth="1"/>
    <col min="14839" max="14839" width="34.83203125" style="6" customWidth="1"/>
    <col min="14840" max="14840" width="5.6640625" style="6" customWidth="1"/>
    <col min="14841" max="14841" width="4.6640625" style="6" customWidth="1"/>
    <col min="14842" max="14842" width="5.6640625" style="6" customWidth="1"/>
    <col min="14843" max="14844" width="17" style="6" customWidth="1"/>
    <col min="14845" max="14856" width="10.6640625" style="6" customWidth="1"/>
    <col min="14857" max="14857" width="9.1640625" style="6" customWidth="1"/>
    <col min="14858" max="14858" width="10" style="6" customWidth="1"/>
    <col min="14859" max="14859" width="14.6640625" style="6" customWidth="1"/>
    <col min="14860" max="14860" width="13.6640625" style="6" customWidth="1"/>
    <col min="14861" max="14861" width="17.33203125" style="6" customWidth="1"/>
    <col min="14862" max="14862" width="16.33203125" style="6" customWidth="1"/>
    <col min="14863" max="15093" width="11.5" style="6"/>
    <col min="15094" max="15094" width="26.6640625" style="6" customWidth="1"/>
    <col min="15095" max="15095" width="34.83203125" style="6" customWidth="1"/>
    <col min="15096" max="15096" width="5.6640625" style="6" customWidth="1"/>
    <col min="15097" max="15097" width="4.6640625" style="6" customWidth="1"/>
    <col min="15098" max="15098" width="5.6640625" style="6" customWidth="1"/>
    <col min="15099" max="15100" width="17" style="6" customWidth="1"/>
    <col min="15101" max="15112" width="10.6640625" style="6" customWidth="1"/>
    <col min="15113" max="15113" width="9.1640625" style="6" customWidth="1"/>
    <col min="15114" max="15114" width="10" style="6" customWidth="1"/>
    <col min="15115" max="15115" width="14.6640625" style="6" customWidth="1"/>
    <col min="15116" max="15116" width="13.6640625" style="6" customWidth="1"/>
    <col min="15117" max="15117" width="17.33203125" style="6" customWidth="1"/>
    <col min="15118" max="15118" width="16.33203125" style="6" customWidth="1"/>
    <col min="15119" max="15349" width="11.5" style="6"/>
    <col min="15350" max="15350" width="26.6640625" style="6" customWidth="1"/>
    <col min="15351" max="15351" width="34.83203125" style="6" customWidth="1"/>
    <col min="15352" max="15352" width="5.6640625" style="6" customWidth="1"/>
    <col min="15353" max="15353" width="4.6640625" style="6" customWidth="1"/>
    <col min="15354" max="15354" width="5.6640625" style="6" customWidth="1"/>
    <col min="15355" max="15356" width="17" style="6" customWidth="1"/>
    <col min="15357" max="15368" width="10.6640625" style="6" customWidth="1"/>
    <col min="15369" max="15369" width="9.1640625" style="6" customWidth="1"/>
    <col min="15370" max="15370" width="10" style="6" customWidth="1"/>
    <col min="15371" max="15371" width="14.6640625" style="6" customWidth="1"/>
    <col min="15372" max="15372" width="13.6640625" style="6" customWidth="1"/>
    <col min="15373" max="15373" width="17.33203125" style="6" customWidth="1"/>
    <col min="15374" max="15374" width="16.33203125" style="6" customWidth="1"/>
    <col min="15375" max="15605" width="11.5" style="6"/>
    <col min="15606" max="15606" width="26.6640625" style="6" customWidth="1"/>
    <col min="15607" max="15607" width="34.83203125" style="6" customWidth="1"/>
    <col min="15608" max="15608" width="5.6640625" style="6" customWidth="1"/>
    <col min="15609" max="15609" width="4.6640625" style="6" customWidth="1"/>
    <col min="15610" max="15610" width="5.6640625" style="6" customWidth="1"/>
    <col min="15611" max="15612" width="17" style="6" customWidth="1"/>
    <col min="15613" max="15624" width="10.6640625" style="6" customWidth="1"/>
    <col min="15625" max="15625" width="9.1640625" style="6" customWidth="1"/>
    <col min="15626" max="15626" width="10" style="6" customWidth="1"/>
    <col min="15627" max="15627" width="14.6640625" style="6" customWidth="1"/>
    <col min="15628" max="15628" width="13.6640625" style="6" customWidth="1"/>
    <col min="15629" max="15629" width="17.33203125" style="6" customWidth="1"/>
    <col min="15630" max="15630" width="16.33203125" style="6" customWidth="1"/>
    <col min="15631" max="15861" width="11.5" style="6"/>
    <col min="15862" max="15862" width="26.6640625" style="6" customWidth="1"/>
    <col min="15863" max="15863" width="34.83203125" style="6" customWidth="1"/>
    <col min="15864" max="15864" width="5.6640625" style="6" customWidth="1"/>
    <col min="15865" max="15865" width="4.6640625" style="6" customWidth="1"/>
    <col min="15866" max="15866" width="5.6640625" style="6" customWidth="1"/>
    <col min="15867" max="15868" width="17" style="6" customWidth="1"/>
    <col min="15869" max="15880" width="10.6640625" style="6" customWidth="1"/>
    <col min="15881" max="15881" width="9.1640625" style="6" customWidth="1"/>
    <col min="15882" max="15882" width="10" style="6" customWidth="1"/>
    <col min="15883" max="15883" width="14.6640625" style="6" customWidth="1"/>
    <col min="15884" max="15884" width="13.6640625" style="6" customWidth="1"/>
    <col min="15885" max="15885" width="17.33203125" style="6" customWidth="1"/>
    <col min="15886" max="15886" width="16.33203125" style="6" customWidth="1"/>
    <col min="15887" max="16117" width="11.5" style="6"/>
    <col min="16118" max="16118" width="26.6640625" style="6" customWidth="1"/>
    <col min="16119" max="16119" width="34.83203125" style="6" customWidth="1"/>
    <col min="16120" max="16120" width="5.6640625" style="6" customWidth="1"/>
    <col min="16121" max="16121" width="4.6640625" style="6" customWidth="1"/>
    <col min="16122" max="16122" width="5.6640625" style="6" customWidth="1"/>
    <col min="16123" max="16124" width="17" style="6" customWidth="1"/>
    <col min="16125" max="16136" width="10.6640625" style="6" customWidth="1"/>
    <col min="16137" max="16137" width="9.1640625" style="6" customWidth="1"/>
    <col min="16138" max="16138" width="10" style="6" customWidth="1"/>
    <col min="16139" max="16139" width="14.6640625" style="6" customWidth="1"/>
    <col min="16140" max="16140" width="13.6640625" style="6" customWidth="1"/>
    <col min="16141" max="16141" width="17.33203125" style="6" customWidth="1"/>
    <col min="16142" max="16142" width="16.33203125" style="6" customWidth="1"/>
    <col min="16143" max="16384" width="11.5" style="6"/>
  </cols>
  <sheetData>
    <row r="1" spans="1:17" ht="30" customHeight="1" x14ac:dyDescent="0.15">
      <c r="A1" s="327" t="s">
        <v>223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</row>
    <row r="2" spans="1:17" ht="30" customHeight="1" x14ac:dyDescent="0.15">
      <c r="A2" s="319" t="s">
        <v>703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</row>
    <row r="3" spans="1:17" ht="75" customHeight="1" x14ac:dyDescent="0.15">
      <c r="A3" s="283" t="s">
        <v>130</v>
      </c>
      <c r="B3" s="87" t="s">
        <v>186</v>
      </c>
      <c r="C3" s="329" t="s">
        <v>108</v>
      </c>
      <c r="D3" s="283"/>
      <c r="E3" s="283"/>
      <c r="F3" s="283" t="s">
        <v>212</v>
      </c>
      <c r="G3" s="283" t="s">
        <v>210</v>
      </c>
      <c r="H3" s="283" t="s">
        <v>213</v>
      </c>
      <c r="I3" s="283" t="s">
        <v>687</v>
      </c>
      <c r="J3" s="283" t="s">
        <v>214</v>
      </c>
      <c r="K3" s="283"/>
      <c r="L3" s="283"/>
      <c r="M3" s="283" t="s">
        <v>526</v>
      </c>
      <c r="N3" s="283"/>
      <c r="O3" s="283" t="s">
        <v>97</v>
      </c>
      <c r="Q3" s="104"/>
    </row>
    <row r="4" spans="1:17" s="42" customFormat="1" ht="30" customHeight="1" x14ac:dyDescent="0.15">
      <c r="A4" s="283"/>
      <c r="B4" s="94" t="str">
        <f>' Методика (раздел 2)'!B24</f>
        <v>Да, размещаются</v>
      </c>
      <c r="C4" s="283" t="s">
        <v>184</v>
      </c>
      <c r="D4" s="283" t="s">
        <v>95</v>
      </c>
      <c r="E4" s="329" t="s">
        <v>93</v>
      </c>
      <c r="F4" s="283"/>
      <c r="G4" s="283"/>
      <c r="H4" s="283"/>
      <c r="I4" s="283"/>
      <c r="J4" s="283" t="s">
        <v>215</v>
      </c>
      <c r="K4" s="283" t="s">
        <v>216</v>
      </c>
      <c r="L4" s="283" t="s">
        <v>217</v>
      </c>
      <c r="M4" s="283" t="s">
        <v>183</v>
      </c>
      <c r="N4" s="283" t="s">
        <v>182</v>
      </c>
      <c r="O4" s="283"/>
      <c r="P4" s="233"/>
      <c r="Q4" s="109"/>
    </row>
    <row r="5" spans="1:17" s="42" customFormat="1" ht="30" customHeight="1" x14ac:dyDescent="0.15">
      <c r="A5" s="283"/>
      <c r="B5" s="94" t="str">
        <f>' Методика (раздел 2)'!B25</f>
        <v>Нет, не размещаются или не отвечают требованиям</v>
      </c>
      <c r="C5" s="283"/>
      <c r="D5" s="283"/>
      <c r="E5" s="329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33"/>
      <c r="Q5" s="109"/>
    </row>
    <row r="6" spans="1:17" ht="15" customHeight="1" x14ac:dyDescent="0.15">
      <c r="A6" s="95" t="s">
        <v>0</v>
      </c>
      <c r="B6" s="96"/>
      <c r="C6" s="97"/>
      <c r="D6" s="97"/>
      <c r="E6" s="98"/>
      <c r="F6" s="97"/>
      <c r="G6" s="97"/>
      <c r="H6" s="98"/>
      <c r="I6" s="96"/>
      <c r="J6" s="96"/>
      <c r="K6" s="98"/>
      <c r="L6" s="98"/>
      <c r="M6" s="202"/>
      <c r="N6" s="118"/>
      <c r="O6" s="203"/>
      <c r="Q6" s="104"/>
    </row>
    <row r="7" spans="1:17" ht="15" customHeight="1" x14ac:dyDescent="0.15">
      <c r="A7" s="101" t="s">
        <v>1</v>
      </c>
      <c r="B7" s="204" t="s">
        <v>156</v>
      </c>
      <c r="C7" s="205">
        <f t="shared" ref="C7:C23" si="0">IF(B7=$B$4,2,0)</f>
        <v>2</v>
      </c>
      <c r="D7" s="205"/>
      <c r="E7" s="206">
        <f t="shared" ref="E7:E23" si="1">C7*IF(D7&gt;0,D7,1)</f>
        <v>2</v>
      </c>
      <c r="F7" s="136" t="s">
        <v>238</v>
      </c>
      <c r="G7" s="135">
        <f>'2.1'!H7</f>
        <v>5</v>
      </c>
      <c r="H7" s="135">
        <v>3</v>
      </c>
      <c r="I7" s="117" t="s">
        <v>120</v>
      </c>
      <c r="J7" s="136" t="s">
        <v>238</v>
      </c>
      <c r="K7" s="136" t="s">
        <v>238</v>
      </c>
      <c r="L7" s="136" t="s">
        <v>238</v>
      </c>
      <c r="M7" s="204" t="s">
        <v>640</v>
      </c>
      <c r="N7" s="99" t="s">
        <v>265</v>
      </c>
      <c r="O7" s="204" t="s">
        <v>120</v>
      </c>
      <c r="Q7" s="104"/>
    </row>
    <row r="8" spans="1:17" ht="15" customHeight="1" x14ac:dyDescent="0.15">
      <c r="A8" s="101" t="s">
        <v>2</v>
      </c>
      <c r="B8" s="204" t="s">
        <v>157</v>
      </c>
      <c r="C8" s="205">
        <f t="shared" si="0"/>
        <v>0</v>
      </c>
      <c r="D8" s="205"/>
      <c r="E8" s="206">
        <f t="shared" si="1"/>
        <v>0</v>
      </c>
      <c r="F8" s="136" t="s">
        <v>624</v>
      </c>
      <c r="G8" s="135">
        <f>'2.1'!H8</f>
        <v>4</v>
      </c>
      <c r="H8" s="135">
        <v>0</v>
      </c>
      <c r="I8" s="207" t="s">
        <v>608</v>
      </c>
      <c r="J8" s="136" t="s">
        <v>120</v>
      </c>
      <c r="K8" s="136" t="s">
        <v>120</v>
      </c>
      <c r="L8" s="136" t="s">
        <v>120</v>
      </c>
      <c r="M8" s="204" t="s">
        <v>640</v>
      </c>
      <c r="N8" s="99" t="s">
        <v>247</v>
      </c>
      <c r="O8" s="204" t="s">
        <v>623</v>
      </c>
      <c r="P8" s="231" t="s">
        <v>120</v>
      </c>
      <c r="Q8" s="104"/>
    </row>
    <row r="9" spans="1:17" ht="15" customHeight="1" x14ac:dyDescent="0.15">
      <c r="A9" s="101" t="s">
        <v>3</v>
      </c>
      <c r="B9" s="204" t="s">
        <v>157</v>
      </c>
      <c r="C9" s="205">
        <f t="shared" si="0"/>
        <v>0</v>
      </c>
      <c r="D9" s="205"/>
      <c r="E9" s="206">
        <f t="shared" si="1"/>
        <v>0</v>
      </c>
      <c r="F9" s="136" t="s">
        <v>609</v>
      </c>
      <c r="G9" s="135">
        <f>'2.1'!H9</f>
        <v>3</v>
      </c>
      <c r="H9" s="135">
        <v>2</v>
      </c>
      <c r="I9" s="117" t="s">
        <v>711</v>
      </c>
      <c r="J9" s="136" t="s">
        <v>120</v>
      </c>
      <c r="K9" s="136" t="s">
        <v>120</v>
      </c>
      <c r="L9" s="136" t="s">
        <v>120</v>
      </c>
      <c r="M9" s="204" t="s">
        <v>640</v>
      </c>
      <c r="N9" s="208" t="s">
        <v>251</v>
      </c>
      <c r="O9" s="204" t="s">
        <v>619</v>
      </c>
      <c r="P9" s="231" t="s">
        <v>120</v>
      </c>
      <c r="Q9" s="104"/>
    </row>
    <row r="10" spans="1:17" ht="15" customHeight="1" x14ac:dyDescent="0.15">
      <c r="A10" s="101" t="s">
        <v>4</v>
      </c>
      <c r="B10" s="204" t="s">
        <v>157</v>
      </c>
      <c r="C10" s="205">
        <f t="shared" si="0"/>
        <v>0</v>
      </c>
      <c r="D10" s="205"/>
      <c r="E10" s="206">
        <f t="shared" si="1"/>
        <v>0</v>
      </c>
      <c r="F10" s="136" t="s">
        <v>624</v>
      </c>
      <c r="G10" s="135">
        <f>'2.1'!H10</f>
        <v>6</v>
      </c>
      <c r="H10" s="135">
        <v>0</v>
      </c>
      <c r="I10" s="207" t="s">
        <v>608</v>
      </c>
      <c r="J10" s="136" t="s">
        <v>120</v>
      </c>
      <c r="K10" s="136" t="s">
        <v>120</v>
      </c>
      <c r="L10" s="136" t="s">
        <v>120</v>
      </c>
      <c r="M10" s="204" t="s">
        <v>640</v>
      </c>
      <c r="N10" s="208" t="s">
        <v>255</v>
      </c>
      <c r="O10" s="204" t="s">
        <v>623</v>
      </c>
      <c r="P10" s="231" t="s">
        <v>120</v>
      </c>
      <c r="Q10" s="104"/>
    </row>
    <row r="11" spans="1:17" ht="15" customHeight="1" x14ac:dyDescent="0.15">
      <c r="A11" s="101" t="s">
        <v>5</v>
      </c>
      <c r="B11" s="204" t="s">
        <v>156</v>
      </c>
      <c r="C11" s="205">
        <f t="shared" si="0"/>
        <v>2</v>
      </c>
      <c r="D11" s="205"/>
      <c r="E11" s="206">
        <f t="shared" si="1"/>
        <v>2</v>
      </c>
      <c r="F11" s="136" t="s">
        <v>238</v>
      </c>
      <c r="G11" s="135">
        <f>'2.1'!H11</f>
        <v>4</v>
      </c>
      <c r="H11" s="135">
        <v>4</v>
      </c>
      <c r="I11" s="136" t="s">
        <v>120</v>
      </c>
      <c r="J11" s="136" t="s">
        <v>238</v>
      </c>
      <c r="K11" s="136" t="s">
        <v>238</v>
      </c>
      <c r="L11" s="136" t="s">
        <v>238</v>
      </c>
      <c r="M11" s="204" t="s">
        <v>640</v>
      </c>
      <c r="N11" s="208" t="s">
        <v>261</v>
      </c>
      <c r="O11" s="204" t="s">
        <v>120</v>
      </c>
      <c r="Q11" s="104"/>
    </row>
    <row r="12" spans="1:17" ht="15" customHeight="1" x14ac:dyDescent="0.15">
      <c r="A12" s="101" t="s">
        <v>6</v>
      </c>
      <c r="B12" s="204" t="s">
        <v>156</v>
      </c>
      <c r="C12" s="205">
        <f t="shared" si="0"/>
        <v>2</v>
      </c>
      <c r="D12" s="205"/>
      <c r="E12" s="206">
        <f t="shared" si="1"/>
        <v>2</v>
      </c>
      <c r="F12" s="136" t="s">
        <v>238</v>
      </c>
      <c r="G12" s="135">
        <f>'2.1'!H12</f>
        <v>4</v>
      </c>
      <c r="H12" s="135">
        <v>4</v>
      </c>
      <c r="I12" s="117" t="s">
        <v>120</v>
      </c>
      <c r="J12" s="136" t="s">
        <v>238</v>
      </c>
      <c r="K12" s="136" t="s">
        <v>238</v>
      </c>
      <c r="L12" s="136" t="s">
        <v>238</v>
      </c>
      <c r="M12" s="204" t="s">
        <v>640</v>
      </c>
      <c r="N12" s="208" t="s">
        <v>262</v>
      </c>
      <c r="O12" s="204" t="s">
        <v>120</v>
      </c>
      <c r="Q12" s="104"/>
    </row>
    <row r="13" spans="1:17" ht="15" customHeight="1" x14ac:dyDescent="0.15">
      <c r="A13" s="101" t="s">
        <v>7</v>
      </c>
      <c r="B13" s="204" t="s">
        <v>157</v>
      </c>
      <c r="C13" s="205">
        <f t="shared" si="0"/>
        <v>0</v>
      </c>
      <c r="D13" s="205"/>
      <c r="E13" s="206">
        <f t="shared" si="1"/>
        <v>0</v>
      </c>
      <c r="F13" s="136" t="s">
        <v>609</v>
      </c>
      <c r="G13" s="135">
        <f>'2.1'!H13</f>
        <v>5</v>
      </c>
      <c r="H13" s="135" t="s">
        <v>242</v>
      </c>
      <c r="I13" s="207" t="s">
        <v>712</v>
      </c>
      <c r="J13" s="136" t="s">
        <v>120</v>
      </c>
      <c r="K13" s="136" t="s">
        <v>120</v>
      </c>
      <c r="L13" s="136" t="s">
        <v>120</v>
      </c>
      <c r="M13" s="204" t="s">
        <v>640</v>
      </c>
      <c r="N13" s="134" t="s">
        <v>701</v>
      </c>
      <c r="O13" s="204" t="s">
        <v>619</v>
      </c>
      <c r="P13" s="231" t="s">
        <v>120</v>
      </c>
      <c r="Q13" s="104"/>
    </row>
    <row r="14" spans="1:17" ht="15" customHeight="1" x14ac:dyDescent="0.15">
      <c r="A14" s="101" t="s">
        <v>8</v>
      </c>
      <c r="B14" s="204" t="s">
        <v>156</v>
      </c>
      <c r="C14" s="205">
        <f t="shared" si="0"/>
        <v>2</v>
      </c>
      <c r="D14" s="205"/>
      <c r="E14" s="206">
        <f t="shared" si="1"/>
        <v>2</v>
      </c>
      <c r="F14" s="136" t="s">
        <v>238</v>
      </c>
      <c r="G14" s="135">
        <f>'2.1'!H14</f>
        <v>2</v>
      </c>
      <c r="H14" s="135">
        <v>2</v>
      </c>
      <c r="I14" s="136" t="s">
        <v>120</v>
      </c>
      <c r="J14" s="136" t="s">
        <v>238</v>
      </c>
      <c r="K14" s="136" t="s">
        <v>238</v>
      </c>
      <c r="L14" s="136" t="s">
        <v>238</v>
      </c>
      <c r="M14" s="204" t="s">
        <v>640</v>
      </c>
      <c r="N14" s="99" t="s">
        <v>500</v>
      </c>
      <c r="O14" s="204" t="s">
        <v>120</v>
      </c>
      <c r="Q14" s="104"/>
    </row>
    <row r="15" spans="1:17" ht="15" customHeight="1" x14ac:dyDescent="0.15">
      <c r="A15" s="101" t="s">
        <v>9</v>
      </c>
      <c r="B15" s="204" t="s">
        <v>157</v>
      </c>
      <c r="C15" s="205">
        <f t="shared" si="0"/>
        <v>0</v>
      </c>
      <c r="D15" s="205"/>
      <c r="E15" s="206">
        <f t="shared" si="1"/>
        <v>0</v>
      </c>
      <c r="F15" s="136" t="s">
        <v>624</v>
      </c>
      <c r="G15" s="135">
        <f>'2.1'!H15</f>
        <v>6</v>
      </c>
      <c r="H15" s="135">
        <v>0</v>
      </c>
      <c r="I15" s="207" t="s">
        <v>608</v>
      </c>
      <c r="J15" s="136" t="s">
        <v>120</v>
      </c>
      <c r="K15" s="136" t="s">
        <v>120</v>
      </c>
      <c r="L15" s="136" t="s">
        <v>120</v>
      </c>
      <c r="M15" s="204" t="s">
        <v>640</v>
      </c>
      <c r="N15" s="99" t="s">
        <v>271</v>
      </c>
      <c r="O15" s="204" t="s">
        <v>623</v>
      </c>
      <c r="P15" s="231" t="s">
        <v>120</v>
      </c>
      <c r="Q15" s="104"/>
    </row>
    <row r="16" spans="1:17" ht="15" customHeight="1" x14ac:dyDescent="0.15">
      <c r="A16" s="101" t="s">
        <v>10</v>
      </c>
      <c r="B16" s="204" t="s">
        <v>157</v>
      </c>
      <c r="C16" s="205">
        <f t="shared" si="0"/>
        <v>0</v>
      </c>
      <c r="D16" s="101"/>
      <c r="E16" s="206">
        <f t="shared" si="1"/>
        <v>0</v>
      </c>
      <c r="F16" s="136" t="s">
        <v>610</v>
      </c>
      <c r="G16" s="135">
        <f>'2.1'!H16</f>
        <v>4</v>
      </c>
      <c r="H16" s="135">
        <v>2</v>
      </c>
      <c r="I16" s="207" t="s">
        <v>713</v>
      </c>
      <c r="J16" s="136" t="s">
        <v>611</v>
      </c>
      <c r="K16" s="136" t="s">
        <v>238</v>
      </c>
      <c r="L16" s="136" t="s">
        <v>238</v>
      </c>
      <c r="M16" s="204" t="s">
        <v>208</v>
      </c>
      <c r="N16" s="208" t="s">
        <v>278</v>
      </c>
      <c r="O16" s="204" t="s">
        <v>622</v>
      </c>
      <c r="P16" s="231" t="s">
        <v>120</v>
      </c>
      <c r="Q16" s="104"/>
    </row>
    <row r="17" spans="1:17" ht="15" customHeight="1" x14ac:dyDescent="0.15">
      <c r="A17" s="101" t="s">
        <v>11</v>
      </c>
      <c r="B17" s="204" t="s">
        <v>157</v>
      </c>
      <c r="C17" s="205">
        <f t="shared" si="0"/>
        <v>0</v>
      </c>
      <c r="D17" s="205"/>
      <c r="E17" s="206">
        <f t="shared" si="1"/>
        <v>0</v>
      </c>
      <c r="F17" s="136" t="s">
        <v>609</v>
      </c>
      <c r="G17" s="135">
        <f>'2.1'!H17</f>
        <v>4</v>
      </c>
      <c r="H17" s="135">
        <v>3</v>
      </c>
      <c r="I17" s="117" t="s">
        <v>714</v>
      </c>
      <c r="J17" s="136" t="s">
        <v>120</v>
      </c>
      <c r="K17" s="136" t="s">
        <v>120</v>
      </c>
      <c r="L17" s="136" t="s">
        <v>120</v>
      </c>
      <c r="M17" s="204" t="s">
        <v>640</v>
      </c>
      <c r="N17" s="208" t="s">
        <v>280</v>
      </c>
      <c r="O17" s="204" t="s">
        <v>619</v>
      </c>
      <c r="P17" s="231" t="s">
        <v>120</v>
      </c>
      <c r="Q17" s="104"/>
    </row>
    <row r="18" spans="1:17" ht="14.5" customHeight="1" x14ac:dyDescent="0.15">
      <c r="A18" s="101" t="s">
        <v>12</v>
      </c>
      <c r="B18" s="204" t="s">
        <v>157</v>
      </c>
      <c r="C18" s="205">
        <f>IF(B18=$B$4,2,0)</f>
        <v>0</v>
      </c>
      <c r="D18" s="205"/>
      <c r="E18" s="206">
        <f t="shared" si="1"/>
        <v>0</v>
      </c>
      <c r="F18" s="136" t="s">
        <v>624</v>
      </c>
      <c r="G18" s="135">
        <f>'2.1'!H18</f>
        <v>7</v>
      </c>
      <c r="H18" s="135">
        <v>0</v>
      </c>
      <c r="I18" s="207" t="s">
        <v>608</v>
      </c>
      <c r="J18" s="136" t="s">
        <v>120</v>
      </c>
      <c r="K18" s="136" t="s">
        <v>120</v>
      </c>
      <c r="L18" s="136" t="s">
        <v>120</v>
      </c>
      <c r="M18" s="204" t="s">
        <v>640</v>
      </c>
      <c r="N18" s="208" t="s">
        <v>284</v>
      </c>
      <c r="O18" s="204" t="s">
        <v>623</v>
      </c>
      <c r="P18" s="231" t="s">
        <v>120</v>
      </c>
      <c r="Q18" s="104"/>
    </row>
    <row r="19" spans="1:17" ht="15" customHeight="1" x14ac:dyDescent="0.15">
      <c r="A19" s="101" t="s">
        <v>13</v>
      </c>
      <c r="B19" s="204" t="s">
        <v>156</v>
      </c>
      <c r="C19" s="205">
        <f>IF(B19=$B$4,2,0)</f>
        <v>2</v>
      </c>
      <c r="D19" s="101"/>
      <c r="E19" s="206">
        <f t="shared" si="1"/>
        <v>2</v>
      </c>
      <c r="F19" s="136" t="s">
        <v>238</v>
      </c>
      <c r="G19" s="135">
        <f>'2.1'!H19</f>
        <v>4</v>
      </c>
      <c r="H19" s="135">
        <v>4</v>
      </c>
      <c r="I19" s="136" t="s">
        <v>120</v>
      </c>
      <c r="J19" s="136" t="s">
        <v>238</v>
      </c>
      <c r="K19" s="136" t="s">
        <v>238</v>
      </c>
      <c r="L19" s="136" t="s">
        <v>238</v>
      </c>
      <c r="M19" s="204" t="s">
        <v>640</v>
      </c>
      <c r="N19" s="99" t="s">
        <v>502</v>
      </c>
      <c r="O19" s="209" t="s">
        <v>120</v>
      </c>
      <c r="Q19" s="104"/>
    </row>
    <row r="20" spans="1:17" ht="15" customHeight="1" x14ac:dyDescent="0.15">
      <c r="A20" s="101" t="s">
        <v>14</v>
      </c>
      <c r="B20" s="204" t="s">
        <v>157</v>
      </c>
      <c r="C20" s="205">
        <f t="shared" si="0"/>
        <v>0</v>
      </c>
      <c r="D20" s="205"/>
      <c r="E20" s="206">
        <f t="shared" si="1"/>
        <v>0</v>
      </c>
      <c r="F20" s="136" t="s">
        <v>610</v>
      </c>
      <c r="G20" s="135">
        <f>'2.1'!H20</f>
        <v>4</v>
      </c>
      <c r="H20" s="135">
        <v>0</v>
      </c>
      <c r="I20" s="207" t="s">
        <v>608</v>
      </c>
      <c r="J20" s="136" t="s">
        <v>238</v>
      </c>
      <c r="K20" s="136" t="s">
        <v>243</v>
      </c>
      <c r="L20" s="136" t="s">
        <v>243</v>
      </c>
      <c r="M20" s="204" t="s">
        <v>640</v>
      </c>
      <c r="N20" s="208" t="s">
        <v>289</v>
      </c>
      <c r="O20" s="99" t="s">
        <v>613</v>
      </c>
      <c r="P20" s="231" t="s">
        <v>120</v>
      </c>
      <c r="Q20" s="104"/>
    </row>
    <row r="21" spans="1:17" s="2" customFormat="1" ht="15" customHeight="1" x14ac:dyDescent="0.15">
      <c r="A21" s="101" t="s">
        <v>15</v>
      </c>
      <c r="B21" s="204" t="s">
        <v>157</v>
      </c>
      <c r="C21" s="205">
        <f t="shared" si="0"/>
        <v>0</v>
      </c>
      <c r="D21" s="205"/>
      <c r="E21" s="206">
        <f t="shared" si="1"/>
        <v>0</v>
      </c>
      <c r="F21" s="136" t="s">
        <v>624</v>
      </c>
      <c r="G21" s="135">
        <f>'2.1'!H21</f>
        <v>5</v>
      </c>
      <c r="H21" s="135">
        <v>0</v>
      </c>
      <c r="I21" s="207" t="s">
        <v>608</v>
      </c>
      <c r="J21" s="136" t="s">
        <v>120</v>
      </c>
      <c r="K21" s="136" t="s">
        <v>120</v>
      </c>
      <c r="L21" s="136" t="s">
        <v>120</v>
      </c>
      <c r="M21" s="204" t="s">
        <v>205</v>
      </c>
      <c r="N21" s="208" t="s">
        <v>292</v>
      </c>
      <c r="O21" s="204" t="s">
        <v>623</v>
      </c>
      <c r="P21" s="231" t="s">
        <v>120</v>
      </c>
      <c r="Q21" s="102"/>
    </row>
    <row r="22" spans="1:17" ht="15" customHeight="1" x14ac:dyDescent="0.15">
      <c r="A22" s="101" t="s">
        <v>16</v>
      </c>
      <c r="B22" s="204" t="s">
        <v>156</v>
      </c>
      <c r="C22" s="205">
        <f t="shared" si="0"/>
        <v>2</v>
      </c>
      <c r="D22" s="205"/>
      <c r="E22" s="206">
        <f t="shared" si="1"/>
        <v>2</v>
      </c>
      <c r="F22" s="136" t="s">
        <v>238</v>
      </c>
      <c r="G22" s="135">
        <f>'2.1'!H22</f>
        <v>5</v>
      </c>
      <c r="H22" s="135">
        <v>5</v>
      </c>
      <c r="I22" s="136" t="s">
        <v>120</v>
      </c>
      <c r="J22" s="136" t="s">
        <v>238</v>
      </c>
      <c r="K22" s="136" t="s">
        <v>238</v>
      </c>
      <c r="L22" s="136" t="s">
        <v>238</v>
      </c>
      <c r="M22" s="204" t="s">
        <v>205</v>
      </c>
      <c r="N22" s="208" t="s">
        <v>296</v>
      </c>
      <c r="O22" s="99" t="s">
        <v>120</v>
      </c>
      <c r="Q22" s="104"/>
    </row>
    <row r="23" spans="1:17" ht="15" customHeight="1" x14ac:dyDescent="0.15">
      <c r="A23" s="101" t="s">
        <v>17</v>
      </c>
      <c r="B23" s="204" t="s">
        <v>156</v>
      </c>
      <c r="C23" s="205">
        <f t="shared" si="0"/>
        <v>2</v>
      </c>
      <c r="D23" s="205"/>
      <c r="E23" s="206">
        <f t="shared" si="1"/>
        <v>2</v>
      </c>
      <c r="F23" s="136" t="s">
        <v>238</v>
      </c>
      <c r="G23" s="135">
        <f>'2.1'!H23</f>
        <v>9</v>
      </c>
      <c r="H23" s="135">
        <v>9</v>
      </c>
      <c r="I23" s="136" t="s">
        <v>120</v>
      </c>
      <c r="J23" s="136" t="s">
        <v>238</v>
      </c>
      <c r="K23" s="136" t="s">
        <v>238</v>
      </c>
      <c r="L23" s="136" t="s">
        <v>238</v>
      </c>
      <c r="M23" s="204" t="s">
        <v>640</v>
      </c>
      <c r="N23" s="208" t="s">
        <v>299</v>
      </c>
      <c r="O23" s="99" t="s">
        <v>120</v>
      </c>
      <c r="Q23" s="104"/>
    </row>
    <row r="24" spans="1:17" ht="15" customHeight="1" x14ac:dyDescent="0.15">
      <c r="A24" s="101" t="s">
        <v>123</v>
      </c>
      <c r="B24" s="131" t="s">
        <v>540</v>
      </c>
      <c r="C24" s="138" t="s">
        <v>122</v>
      </c>
      <c r="D24" s="132"/>
      <c r="E24" s="138" t="s">
        <v>122</v>
      </c>
      <c r="F24" s="210" t="s">
        <v>120</v>
      </c>
      <c r="G24" s="135">
        <f>'2.1'!H24</f>
        <v>0</v>
      </c>
      <c r="H24" s="135" t="s">
        <v>120</v>
      </c>
      <c r="I24" s="136" t="s">
        <v>120</v>
      </c>
      <c r="J24" s="136" t="s">
        <v>120</v>
      </c>
      <c r="K24" s="136" t="s">
        <v>120</v>
      </c>
      <c r="L24" s="136" t="s">
        <v>120</v>
      </c>
      <c r="M24" s="99" t="s">
        <v>120</v>
      </c>
      <c r="N24" s="211" t="s">
        <v>120</v>
      </c>
      <c r="O24" s="204" t="s">
        <v>120</v>
      </c>
      <c r="Q24" s="104"/>
    </row>
    <row r="25" spans="1:17" ht="15" customHeight="1" x14ac:dyDescent="0.15">
      <c r="A25" s="95" t="s">
        <v>18</v>
      </c>
      <c r="B25" s="96"/>
      <c r="C25" s="212"/>
      <c r="D25" s="97"/>
      <c r="E25" s="98"/>
      <c r="F25" s="96"/>
      <c r="G25" s="213"/>
      <c r="H25" s="213"/>
      <c r="I25" s="96"/>
      <c r="J25" s="96"/>
      <c r="K25" s="96"/>
      <c r="L25" s="96"/>
      <c r="M25" s="118"/>
      <c r="N25" s="118"/>
      <c r="O25" s="96"/>
      <c r="Q25" s="104"/>
    </row>
    <row r="26" spans="1:17" ht="15" customHeight="1" x14ac:dyDescent="0.15">
      <c r="A26" s="101" t="s">
        <v>19</v>
      </c>
      <c r="B26" s="204" t="s">
        <v>157</v>
      </c>
      <c r="C26" s="205">
        <f t="shared" ref="C26:C36" si="2">IF(B26=$B$4,2,0)</f>
        <v>0</v>
      </c>
      <c r="D26" s="205"/>
      <c r="E26" s="206">
        <f t="shared" ref="E26:E36" si="3">C26*IF(D26&gt;0,D26,1)</f>
        <v>0</v>
      </c>
      <c r="F26" s="136" t="s">
        <v>610</v>
      </c>
      <c r="G26" s="135">
        <f>'2.1'!H26</f>
        <v>5</v>
      </c>
      <c r="H26" s="135">
        <v>0</v>
      </c>
      <c r="I26" s="207" t="s">
        <v>608</v>
      </c>
      <c r="J26" s="136" t="s">
        <v>238</v>
      </c>
      <c r="K26" s="136" t="s">
        <v>243</v>
      </c>
      <c r="L26" s="136" t="s">
        <v>243</v>
      </c>
      <c r="M26" s="204" t="s">
        <v>640</v>
      </c>
      <c r="N26" s="99" t="s">
        <v>300</v>
      </c>
      <c r="O26" s="99" t="s">
        <v>613</v>
      </c>
      <c r="P26" s="231" t="s">
        <v>120</v>
      </c>
      <c r="Q26" s="104"/>
    </row>
    <row r="27" spans="1:17" ht="15" customHeight="1" x14ac:dyDescent="0.15">
      <c r="A27" s="101" t="s">
        <v>20</v>
      </c>
      <c r="B27" s="204" t="s">
        <v>156</v>
      </c>
      <c r="C27" s="205">
        <f t="shared" si="2"/>
        <v>2</v>
      </c>
      <c r="D27" s="205"/>
      <c r="E27" s="206">
        <f t="shared" si="3"/>
        <v>2</v>
      </c>
      <c r="F27" s="136" t="s">
        <v>238</v>
      </c>
      <c r="G27" s="135">
        <f>'2.1'!H27</f>
        <v>4</v>
      </c>
      <c r="H27" s="135">
        <v>4</v>
      </c>
      <c r="I27" s="136" t="s">
        <v>120</v>
      </c>
      <c r="J27" s="136" t="s">
        <v>238</v>
      </c>
      <c r="K27" s="136" t="s">
        <v>238</v>
      </c>
      <c r="L27" s="136" t="s">
        <v>238</v>
      </c>
      <c r="M27" s="204" t="s">
        <v>640</v>
      </c>
      <c r="N27" s="208" t="s">
        <v>305</v>
      </c>
      <c r="O27" s="99" t="s">
        <v>120</v>
      </c>
      <c r="Q27" s="104"/>
    </row>
    <row r="28" spans="1:17" ht="15" customHeight="1" x14ac:dyDescent="0.15">
      <c r="A28" s="101" t="s">
        <v>21</v>
      </c>
      <c r="B28" s="204" t="s">
        <v>157</v>
      </c>
      <c r="C28" s="205">
        <f t="shared" si="2"/>
        <v>0</v>
      </c>
      <c r="D28" s="205"/>
      <c r="E28" s="206">
        <f t="shared" si="3"/>
        <v>0</v>
      </c>
      <c r="F28" s="136" t="s">
        <v>610</v>
      </c>
      <c r="G28" s="135">
        <f>'2.1'!H28</f>
        <v>5</v>
      </c>
      <c r="H28" s="135">
        <v>0</v>
      </c>
      <c r="I28" s="207" t="s">
        <v>608</v>
      </c>
      <c r="J28" s="136" t="s">
        <v>238</v>
      </c>
      <c r="K28" s="136" t="s">
        <v>243</v>
      </c>
      <c r="L28" s="136" t="s">
        <v>243</v>
      </c>
      <c r="M28" s="204" t="s">
        <v>208</v>
      </c>
      <c r="N28" s="208" t="s">
        <v>306</v>
      </c>
      <c r="O28" s="99" t="s">
        <v>613</v>
      </c>
      <c r="P28" s="231" t="s">
        <v>120</v>
      </c>
      <c r="Q28" s="104"/>
    </row>
    <row r="29" spans="1:17" ht="15" customHeight="1" x14ac:dyDescent="0.15">
      <c r="A29" s="101" t="s">
        <v>22</v>
      </c>
      <c r="B29" s="204" t="s">
        <v>156</v>
      </c>
      <c r="C29" s="205">
        <f t="shared" si="2"/>
        <v>2</v>
      </c>
      <c r="D29" s="205"/>
      <c r="E29" s="206">
        <f t="shared" si="3"/>
        <v>2</v>
      </c>
      <c r="F29" s="136" t="s">
        <v>238</v>
      </c>
      <c r="G29" s="214">
        <v>3</v>
      </c>
      <c r="H29" s="214">
        <v>3</v>
      </c>
      <c r="I29" s="117" t="s">
        <v>120</v>
      </c>
      <c r="J29" s="136" t="s">
        <v>238</v>
      </c>
      <c r="K29" s="136" t="s">
        <v>238</v>
      </c>
      <c r="L29" s="136" t="s">
        <v>238</v>
      </c>
      <c r="M29" s="204" t="s">
        <v>640</v>
      </c>
      <c r="N29" s="208" t="s">
        <v>337</v>
      </c>
      <c r="O29" s="99" t="s">
        <v>120</v>
      </c>
      <c r="Q29" s="104"/>
    </row>
    <row r="30" spans="1:17" ht="15" customHeight="1" x14ac:dyDescent="0.15">
      <c r="A30" s="101" t="s">
        <v>23</v>
      </c>
      <c r="B30" s="204" t="s">
        <v>156</v>
      </c>
      <c r="C30" s="205">
        <f t="shared" si="2"/>
        <v>2</v>
      </c>
      <c r="D30" s="205"/>
      <c r="E30" s="206">
        <f t="shared" si="3"/>
        <v>2</v>
      </c>
      <c r="F30" s="136" t="s">
        <v>238</v>
      </c>
      <c r="G30" s="214">
        <v>3</v>
      </c>
      <c r="H30" s="214">
        <v>3</v>
      </c>
      <c r="I30" s="117" t="s">
        <v>120</v>
      </c>
      <c r="J30" s="136" t="s">
        <v>238</v>
      </c>
      <c r="K30" s="136" t="s">
        <v>238</v>
      </c>
      <c r="L30" s="136" t="s">
        <v>238</v>
      </c>
      <c r="M30" s="204" t="s">
        <v>640</v>
      </c>
      <c r="N30" s="208" t="s">
        <v>507</v>
      </c>
      <c r="O30" s="99" t="s">
        <v>120</v>
      </c>
      <c r="Q30" s="104"/>
    </row>
    <row r="31" spans="1:17" ht="15" customHeight="1" x14ac:dyDescent="0.15">
      <c r="A31" s="101" t="s">
        <v>24</v>
      </c>
      <c r="B31" s="204" t="s">
        <v>156</v>
      </c>
      <c r="C31" s="205">
        <f t="shared" si="2"/>
        <v>2</v>
      </c>
      <c r="D31" s="205"/>
      <c r="E31" s="206">
        <f t="shared" si="3"/>
        <v>2</v>
      </c>
      <c r="F31" s="136" t="s">
        <v>238</v>
      </c>
      <c r="G31" s="135">
        <f>'2.1'!H31</f>
        <v>3</v>
      </c>
      <c r="H31" s="135">
        <v>3</v>
      </c>
      <c r="I31" s="117" t="s">
        <v>120</v>
      </c>
      <c r="J31" s="136" t="s">
        <v>238</v>
      </c>
      <c r="K31" s="136" t="s">
        <v>238</v>
      </c>
      <c r="L31" s="136" t="s">
        <v>238</v>
      </c>
      <c r="M31" s="204" t="s">
        <v>205</v>
      </c>
      <c r="N31" s="208" t="s">
        <v>310</v>
      </c>
      <c r="O31" s="204" t="s">
        <v>120</v>
      </c>
      <c r="Q31" s="104"/>
    </row>
    <row r="32" spans="1:17" ht="15" customHeight="1" x14ac:dyDescent="0.15">
      <c r="A32" s="101" t="s">
        <v>25</v>
      </c>
      <c r="B32" s="204" t="s">
        <v>156</v>
      </c>
      <c r="C32" s="205">
        <f t="shared" si="2"/>
        <v>2</v>
      </c>
      <c r="D32" s="205"/>
      <c r="E32" s="206">
        <f t="shared" si="3"/>
        <v>2</v>
      </c>
      <c r="F32" s="136" t="s">
        <v>238</v>
      </c>
      <c r="G32" s="135">
        <f>'2.1'!H32</f>
        <v>3</v>
      </c>
      <c r="H32" s="135">
        <v>3</v>
      </c>
      <c r="I32" s="136" t="s">
        <v>120</v>
      </c>
      <c r="J32" s="136" t="s">
        <v>238</v>
      </c>
      <c r="K32" s="136" t="s">
        <v>238</v>
      </c>
      <c r="L32" s="136" t="s">
        <v>238</v>
      </c>
      <c r="M32" s="204" t="s">
        <v>640</v>
      </c>
      <c r="N32" s="208" t="s">
        <v>313</v>
      </c>
      <c r="O32" s="204" t="s">
        <v>120</v>
      </c>
      <c r="Q32" s="104"/>
    </row>
    <row r="33" spans="1:17" ht="15" customHeight="1" x14ac:dyDescent="0.15">
      <c r="A33" s="101" t="s">
        <v>26</v>
      </c>
      <c r="B33" s="204" t="s">
        <v>157</v>
      </c>
      <c r="C33" s="205">
        <f t="shared" si="2"/>
        <v>0</v>
      </c>
      <c r="D33" s="205"/>
      <c r="E33" s="206">
        <f t="shared" si="3"/>
        <v>0</v>
      </c>
      <c r="F33" s="136" t="s">
        <v>610</v>
      </c>
      <c r="G33" s="135">
        <f>'2.1'!H33</f>
        <v>9</v>
      </c>
      <c r="H33" s="135">
        <v>0</v>
      </c>
      <c r="I33" s="207" t="s">
        <v>608</v>
      </c>
      <c r="J33" s="136" t="s">
        <v>238</v>
      </c>
      <c r="K33" s="136" t="s">
        <v>243</v>
      </c>
      <c r="L33" s="136" t="s">
        <v>243</v>
      </c>
      <c r="M33" s="204" t="s">
        <v>208</v>
      </c>
      <c r="N33" s="208" t="s">
        <v>339</v>
      </c>
      <c r="O33" s="99" t="s">
        <v>613</v>
      </c>
      <c r="P33" s="231" t="s">
        <v>120</v>
      </c>
      <c r="Q33" s="104"/>
    </row>
    <row r="34" spans="1:17" ht="15" customHeight="1" x14ac:dyDescent="0.15">
      <c r="A34" s="101" t="s">
        <v>27</v>
      </c>
      <c r="B34" s="204" t="s">
        <v>157</v>
      </c>
      <c r="C34" s="205">
        <f t="shared" si="2"/>
        <v>0</v>
      </c>
      <c r="D34" s="205"/>
      <c r="E34" s="206">
        <f t="shared" si="3"/>
        <v>0</v>
      </c>
      <c r="F34" s="136" t="s">
        <v>624</v>
      </c>
      <c r="G34" s="135">
        <f>'2.1'!H34</f>
        <v>3</v>
      </c>
      <c r="H34" s="214">
        <v>0</v>
      </c>
      <c r="I34" s="207" t="s">
        <v>608</v>
      </c>
      <c r="J34" s="204" t="s">
        <v>120</v>
      </c>
      <c r="K34" s="204" t="s">
        <v>120</v>
      </c>
      <c r="L34" s="204" t="s">
        <v>120</v>
      </c>
      <c r="M34" s="204" t="s">
        <v>208</v>
      </c>
      <c r="N34" s="208" t="s">
        <v>616</v>
      </c>
      <c r="O34" s="204" t="s">
        <v>623</v>
      </c>
      <c r="P34" s="231" t="s">
        <v>120</v>
      </c>
      <c r="Q34" s="104"/>
    </row>
    <row r="35" spans="1:17" ht="15" customHeight="1" x14ac:dyDescent="0.15">
      <c r="A35" s="101" t="s">
        <v>181</v>
      </c>
      <c r="B35" s="204" t="s">
        <v>156</v>
      </c>
      <c r="C35" s="205">
        <f t="shared" si="2"/>
        <v>2</v>
      </c>
      <c r="D35" s="205"/>
      <c r="E35" s="206">
        <f t="shared" si="3"/>
        <v>2</v>
      </c>
      <c r="F35" s="136" t="s">
        <v>238</v>
      </c>
      <c r="G35" s="135">
        <f>'2.1'!H35</f>
        <v>1</v>
      </c>
      <c r="H35" s="135">
        <v>1</v>
      </c>
      <c r="I35" s="136" t="s">
        <v>120</v>
      </c>
      <c r="J35" s="136" t="s">
        <v>238</v>
      </c>
      <c r="K35" s="136" t="s">
        <v>238</v>
      </c>
      <c r="L35" s="136" t="s">
        <v>238</v>
      </c>
      <c r="M35" s="204" t="s">
        <v>208</v>
      </c>
      <c r="N35" s="208" t="s">
        <v>504</v>
      </c>
      <c r="O35" s="204" t="s">
        <v>120</v>
      </c>
      <c r="Q35" s="104"/>
    </row>
    <row r="36" spans="1:17" ht="15" customHeight="1" x14ac:dyDescent="0.15">
      <c r="A36" s="101" t="s">
        <v>28</v>
      </c>
      <c r="B36" s="204" t="s">
        <v>156</v>
      </c>
      <c r="C36" s="205">
        <f t="shared" si="2"/>
        <v>2</v>
      </c>
      <c r="D36" s="205"/>
      <c r="E36" s="206">
        <f t="shared" si="3"/>
        <v>2</v>
      </c>
      <c r="F36" s="136" t="s">
        <v>238</v>
      </c>
      <c r="G36" s="135">
        <f>'2.1'!H36</f>
        <v>5</v>
      </c>
      <c r="H36" s="135">
        <v>5</v>
      </c>
      <c r="I36" s="136" t="s">
        <v>120</v>
      </c>
      <c r="J36" s="136" t="s">
        <v>238</v>
      </c>
      <c r="K36" s="136" t="s">
        <v>238</v>
      </c>
      <c r="L36" s="136" t="s">
        <v>238</v>
      </c>
      <c r="M36" s="204" t="s">
        <v>640</v>
      </c>
      <c r="N36" s="208" t="s">
        <v>320</v>
      </c>
      <c r="O36" s="204" t="s">
        <v>120</v>
      </c>
      <c r="Q36" s="104"/>
    </row>
    <row r="37" spans="1:17" ht="15" customHeight="1" x14ac:dyDescent="0.15">
      <c r="A37" s="95" t="s">
        <v>29</v>
      </c>
      <c r="B37" s="96"/>
      <c r="C37" s="212"/>
      <c r="D37" s="97"/>
      <c r="E37" s="98"/>
      <c r="F37" s="96"/>
      <c r="G37" s="213"/>
      <c r="H37" s="213"/>
      <c r="I37" s="96"/>
      <c r="J37" s="96"/>
      <c r="K37" s="96"/>
      <c r="L37" s="96"/>
      <c r="M37" s="96"/>
      <c r="N37" s="96"/>
      <c r="O37" s="96"/>
      <c r="Q37" s="104"/>
    </row>
    <row r="38" spans="1:17" ht="15" customHeight="1" x14ac:dyDescent="0.15">
      <c r="A38" s="101" t="s">
        <v>30</v>
      </c>
      <c r="B38" s="204" t="s">
        <v>156</v>
      </c>
      <c r="C38" s="205">
        <f t="shared" ref="C38:C45" si="4">IF(B38=$B$4,2,0)</f>
        <v>2</v>
      </c>
      <c r="D38" s="205"/>
      <c r="E38" s="206">
        <f t="shared" ref="E38:E45" si="5">C38*IF(D38&gt;0,D38,1)</f>
        <v>2</v>
      </c>
      <c r="F38" s="136" t="s">
        <v>238</v>
      </c>
      <c r="G38" s="135">
        <f>'2.1'!H38</f>
        <v>4</v>
      </c>
      <c r="H38" s="135">
        <v>4</v>
      </c>
      <c r="I38" s="136" t="s">
        <v>120</v>
      </c>
      <c r="J38" s="136" t="s">
        <v>238</v>
      </c>
      <c r="K38" s="136" t="s">
        <v>238</v>
      </c>
      <c r="L38" s="136" t="s">
        <v>238</v>
      </c>
      <c r="M38" s="204" t="s">
        <v>640</v>
      </c>
      <c r="N38" s="208" t="s">
        <v>322</v>
      </c>
      <c r="O38" s="204" t="s">
        <v>120</v>
      </c>
      <c r="Q38" s="104"/>
    </row>
    <row r="39" spans="1:17" ht="15" customHeight="1" x14ac:dyDescent="0.15">
      <c r="A39" s="101" t="s">
        <v>31</v>
      </c>
      <c r="B39" s="204" t="s">
        <v>157</v>
      </c>
      <c r="C39" s="205">
        <f t="shared" si="4"/>
        <v>0</v>
      </c>
      <c r="D39" s="205"/>
      <c r="E39" s="206">
        <f t="shared" si="5"/>
        <v>0</v>
      </c>
      <c r="F39" s="136" t="s">
        <v>609</v>
      </c>
      <c r="G39" s="135">
        <f>'2.1'!H39</f>
        <v>2</v>
      </c>
      <c r="H39" s="135">
        <v>1</v>
      </c>
      <c r="I39" s="207" t="s">
        <v>715</v>
      </c>
      <c r="J39" s="136" t="s">
        <v>120</v>
      </c>
      <c r="K39" s="136" t="s">
        <v>120</v>
      </c>
      <c r="L39" s="136" t="s">
        <v>120</v>
      </c>
      <c r="M39" s="204" t="s">
        <v>640</v>
      </c>
      <c r="N39" s="208" t="s">
        <v>345</v>
      </c>
      <c r="O39" s="204" t="s">
        <v>619</v>
      </c>
      <c r="P39" s="231" t="s">
        <v>120</v>
      </c>
      <c r="Q39" s="104"/>
    </row>
    <row r="40" spans="1:17" ht="15" customHeight="1" x14ac:dyDescent="0.15">
      <c r="A40" s="101" t="s">
        <v>91</v>
      </c>
      <c r="B40" s="204" t="s">
        <v>156</v>
      </c>
      <c r="C40" s="205">
        <f t="shared" si="4"/>
        <v>2</v>
      </c>
      <c r="D40" s="205"/>
      <c r="E40" s="206">
        <f t="shared" si="5"/>
        <v>2</v>
      </c>
      <c r="F40" s="136" t="s">
        <v>238</v>
      </c>
      <c r="G40" s="135">
        <f>'2.1'!H40</f>
        <v>3</v>
      </c>
      <c r="H40" s="135">
        <v>3</v>
      </c>
      <c r="I40" s="136" t="s">
        <v>120</v>
      </c>
      <c r="J40" s="136" t="s">
        <v>238</v>
      </c>
      <c r="K40" s="136" t="s">
        <v>238</v>
      </c>
      <c r="L40" s="136" t="s">
        <v>238</v>
      </c>
      <c r="M40" s="204" t="s">
        <v>640</v>
      </c>
      <c r="N40" s="208" t="s">
        <v>348</v>
      </c>
      <c r="O40" s="204" t="s">
        <v>120</v>
      </c>
      <c r="Q40" s="104"/>
    </row>
    <row r="41" spans="1:17" ht="15" customHeight="1" x14ac:dyDescent="0.15">
      <c r="A41" s="101" t="s">
        <v>32</v>
      </c>
      <c r="B41" s="204" t="s">
        <v>156</v>
      </c>
      <c r="C41" s="205">
        <f t="shared" si="4"/>
        <v>2</v>
      </c>
      <c r="D41" s="205"/>
      <c r="E41" s="206">
        <f t="shared" si="5"/>
        <v>2</v>
      </c>
      <c r="F41" s="136" t="s">
        <v>238</v>
      </c>
      <c r="G41" s="135">
        <f>'2.1'!H41</f>
        <v>3</v>
      </c>
      <c r="H41" s="135">
        <v>3</v>
      </c>
      <c r="I41" s="136" t="s">
        <v>120</v>
      </c>
      <c r="J41" s="136" t="s">
        <v>238</v>
      </c>
      <c r="K41" s="136" t="s">
        <v>238</v>
      </c>
      <c r="L41" s="136" t="s">
        <v>238</v>
      </c>
      <c r="M41" s="204" t="s">
        <v>640</v>
      </c>
      <c r="N41" s="208" t="s">
        <v>549</v>
      </c>
      <c r="O41" s="204" t="s">
        <v>120</v>
      </c>
      <c r="Q41" s="104"/>
    </row>
    <row r="42" spans="1:17" ht="15" customHeight="1" x14ac:dyDescent="0.15">
      <c r="A42" s="101" t="s">
        <v>33</v>
      </c>
      <c r="B42" s="204" t="s">
        <v>156</v>
      </c>
      <c r="C42" s="205">
        <f t="shared" si="4"/>
        <v>2</v>
      </c>
      <c r="D42" s="205"/>
      <c r="E42" s="206">
        <f t="shared" si="5"/>
        <v>2</v>
      </c>
      <c r="F42" s="136" t="s">
        <v>238</v>
      </c>
      <c r="G42" s="135">
        <f>'2.1'!H42</f>
        <v>4</v>
      </c>
      <c r="H42" s="135">
        <v>4</v>
      </c>
      <c r="I42" s="117" t="s">
        <v>120</v>
      </c>
      <c r="J42" s="136" t="s">
        <v>238</v>
      </c>
      <c r="K42" s="136" t="s">
        <v>238</v>
      </c>
      <c r="L42" s="136" t="s">
        <v>238</v>
      </c>
      <c r="M42" s="204" t="s">
        <v>208</v>
      </c>
      <c r="N42" s="208" t="s">
        <v>328</v>
      </c>
      <c r="O42" s="204" t="s">
        <v>120</v>
      </c>
      <c r="Q42" s="104"/>
    </row>
    <row r="43" spans="1:17" ht="15" customHeight="1" x14ac:dyDescent="0.15">
      <c r="A43" s="101" t="s">
        <v>34</v>
      </c>
      <c r="B43" s="204" t="s">
        <v>156</v>
      </c>
      <c r="C43" s="205">
        <f t="shared" si="4"/>
        <v>2</v>
      </c>
      <c r="D43" s="205"/>
      <c r="E43" s="206">
        <f t="shared" si="5"/>
        <v>2</v>
      </c>
      <c r="F43" s="136" t="s">
        <v>238</v>
      </c>
      <c r="G43" s="135">
        <f>'2.1'!H43</f>
        <v>3</v>
      </c>
      <c r="H43" s="135">
        <v>3</v>
      </c>
      <c r="I43" s="117" t="s">
        <v>120</v>
      </c>
      <c r="J43" s="136" t="s">
        <v>238</v>
      </c>
      <c r="K43" s="136" t="s">
        <v>238</v>
      </c>
      <c r="L43" s="136" t="s">
        <v>238</v>
      </c>
      <c r="M43" s="204" t="s">
        <v>208</v>
      </c>
      <c r="N43" s="208" t="s">
        <v>354</v>
      </c>
      <c r="O43" s="99" t="s">
        <v>120</v>
      </c>
      <c r="Q43" s="104"/>
    </row>
    <row r="44" spans="1:17" ht="15" customHeight="1" x14ac:dyDescent="0.15">
      <c r="A44" s="101" t="s">
        <v>35</v>
      </c>
      <c r="B44" s="204" t="s">
        <v>156</v>
      </c>
      <c r="C44" s="205">
        <f t="shared" si="4"/>
        <v>2</v>
      </c>
      <c r="D44" s="205">
        <v>0.5</v>
      </c>
      <c r="E44" s="206">
        <f t="shared" si="5"/>
        <v>1</v>
      </c>
      <c r="F44" s="136" t="s">
        <v>238</v>
      </c>
      <c r="G44" s="135">
        <f>'2.1'!H44</f>
        <v>5</v>
      </c>
      <c r="H44" s="135">
        <v>5</v>
      </c>
      <c r="I44" s="207" t="s">
        <v>120</v>
      </c>
      <c r="J44" s="136" t="s">
        <v>120</v>
      </c>
      <c r="K44" s="136" t="s">
        <v>120</v>
      </c>
      <c r="L44" s="136" t="s">
        <v>120</v>
      </c>
      <c r="M44" s="204" t="s">
        <v>208</v>
      </c>
      <c r="N44" s="208" t="s">
        <v>612</v>
      </c>
      <c r="O44" s="204" t="s">
        <v>721</v>
      </c>
      <c r="P44" s="231" t="s">
        <v>120</v>
      </c>
      <c r="Q44" s="104"/>
    </row>
    <row r="45" spans="1:17" ht="15" customHeight="1" x14ac:dyDescent="0.15">
      <c r="A45" s="101" t="s">
        <v>144</v>
      </c>
      <c r="B45" s="204" t="s">
        <v>156</v>
      </c>
      <c r="C45" s="205">
        <f t="shared" si="4"/>
        <v>2</v>
      </c>
      <c r="D45" s="205"/>
      <c r="E45" s="206">
        <f t="shared" si="5"/>
        <v>2</v>
      </c>
      <c r="F45" s="136" t="s">
        <v>238</v>
      </c>
      <c r="G45" s="135">
        <f>'2.1'!H45</f>
        <v>1</v>
      </c>
      <c r="H45" s="135">
        <v>1</v>
      </c>
      <c r="I45" s="136" t="s">
        <v>120</v>
      </c>
      <c r="J45" s="136" t="s">
        <v>238</v>
      </c>
      <c r="K45" s="136" t="s">
        <v>238</v>
      </c>
      <c r="L45" s="136" t="s">
        <v>238</v>
      </c>
      <c r="M45" s="204" t="s">
        <v>205</v>
      </c>
      <c r="N45" s="208" t="s">
        <v>510</v>
      </c>
      <c r="O45" s="204" t="s">
        <v>120</v>
      </c>
      <c r="Q45" s="104"/>
    </row>
    <row r="46" spans="1:17" ht="15" customHeight="1" x14ac:dyDescent="0.15">
      <c r="A46" s="95" t="s">
        <v>36</v>
      </c>
      <c r="B46" s="96"/>
      <c r="C46" s="212"/>
      <c r="D46" s="97"/>
      <c r="E46" s="98"/>
      <c r="F46" s="96"/>
      <c r="G46" s="213"/>
      <c r="H46" s="213"/>
      <c r="I46" s="96"/>
      <c r="J46" s="96"/>
      <c r="K46" s="96"/>
      <c r="L46" s="96"/>
      <c r="M46" s="96"/>
      <c r="N46" s="96"/>
      <c r="O46" s="96"/>
      <c r="Q46" s="104"/>
    </row>
    <row r="47" spans="1:17" ht="15" customHeight="1" x14ac:dyDescent="0.15">
      <c r="A47" s="101" t="s">
        <v>37</v>
      </c>
      <c r="B47" s="204" t="s">
        <v>157</v>
      </c>
      <c r="C47" s="205">
        <f t="shared" ref="C47:C53" si="6">IF(B47=$B$4,2,0)</f>
        <v>0</v>
      </c>
      <c r="D47" s="205"/>
      <c r="E47" s="206">
        <f t="shared" ref="E47:E53" si="7">C47*IF(D47&gt;0,D47,1)</f>
        <v>0</v>
      </c>
      <c r="F47" s="136" t="s">
        <v>624</v>
      </c>
      <c r="G47" s="135">
        <f>'2.1'!H47</f>
        <v>2</v>
      </c>
      <c r="H47" s="135">
        <v>0</v>
      </c>
      <c r="I47" s="207" t="s">
        <v>608</v>
      </c>
      <c r="J47" s="136" t="s">
        <v>120</v>
      </c>
      <c r="K47" s="136" t="s">
        <v>120</v>
      </c>
      <c r="L47" s="136" t="s">
        <v>120</v>
      </c>
      <c r="M47" s="204" t="s">
        <v>640</v>
      </c>
      <c r="N47" s="208" t="s">
        <v>359</v>
      </c>
      <c r="O47" s="204" t="s">
        <v>623</v>
      </c>
      <c r="P47" s="231" t="s">
        <v>120</v>
      </c>
      <c r="Q47" s="104"/>
    </row>
    <row r="48" spans="1:17" ht="15" customHeight="1" x14ac:dyDescent="0.15">
      <c r="A48" s="101" t="s">
        <v>38</v>
      </c>
      <c r="B48" s="204" t="s">
        <v>157</v>
      </c>
      <c r="C48" s="205">
        <f t="shared" si="6"/>
        <v>0</v>
      </c>
      <c r="D48" s="205"/>
      <c r="E48" s="206">
        <f t="shared" si="7"/>
        <v>0</v>
      </c>
      <c r="F48" s="136" t="s">
        <v>609</v>
      </c>
      <c r="G48" s="135">
        <f>'2.1'!H48</f>
        <v>4</v>
      </c>
      <c r="H48" s="135">
        <v>3</v>
      </c>
      <c r="I48" s="117" t="s">
        <v>716</v>
      </c>
      <c r="J48" s="136" t="s">
        <v>120</v>
      </c>
      <c r="K48" s="136" t="s">
        <v>120</v>
      </c>
      <c r="L48" s="136" t="s">
        <v>120</v>
      </c>
      <c r="M48" s="204" t="s">
        <v>208</v>
      </c>
      <c r="N48" s="208" t="s">
        <v>554</v>
      </c>
      <c r="O48" s="204" t="s">
        <v>619</v>
      </c>
      <c r="P48" s="231" t="s">
        <v>120</v>
      </c>
      <c r="Q48" s="104"/>
    </row>
    <row r="49" spans="1:17" ht="15" customHeight="1" x14ac:dyDescent="0.15">
      <c r="A49" s="101" t="s">
        <v>39</v>
      </c>
      <c r="B49" s="204" t="s">
        <v>156</v>
      </c>
      <c r="C49" s="205">
        <f t="shared" si="6"/>
        <v>2</v>
      </c>
      <c r="D49" s="205"/>
      <c r="E49" s="206">
        <f t="shared" si="7"/>
        <v>2</v>
      </c>
      <c r="F49" s="136" t="s">
        <v>238</v>
      </c>
      <c r="G49" s="135">
        <f>'2.1'!H49</f>
        <v>1</v>
      </c>
      <c r="H49" s="135">
        <v>1</v>
      </c>
      <c r="I49" s="136" t="s">
        <v>120</v>
      </c>
      <c r="J49" s="136" t="s">
        <v>238</v>
      </c>
      <c r="K49" s="136" t="s">
        <v>238</v>
      </c>
      <c r="L49" s="136" t="s">
        <v>238</v>
      </c>
      <c r="M49" s="204" t="s">
        <v>640</v>
      </c>
      <c r="N49" s="208" t="s">
        <v>513</v>
      </c>
      <c r="O49" s="204" t="s">
        <v>120</v>
      </c>
      <c r="Q49" s="104"/>
    </row>
    <row r="50" spans="1:17" ht="15" customHeight="1" x14ac:dyDescent="0.15">
      <c r="A50" s="101" t="s">
        <v>40</v>
      </c>
      <c r="B50" s="204" t="s">
        <v>157</v>
      </c>
      <c r="C50" s="205">
        <f t="shared" si="6"/>
        <v>0</v>
      </c>
      <c r="D50" s="205"/>
      <c r="E50" s="206">
        <f t="shared" si="7"/>
        <v>0</v>
      </c>
      <c r="F50" s="136" t="s">
        <v>610</v>
      </c>
      <c r="G50" s="135">
        <f>'2.1'!H50</f>
        <v>4</v>
      </c>
      <c r="H50" s="135">
        <v>0</v>
      </c>
      <c r="I50" s="207" t="s">
        <v>608</v>
      </c>
      <c r="J50" s="136" t="s">
        <v>238</v>
      </c>
      <c r="K50" s="136" t="s">
        <v>243</v>
      </c>
      <c r="L50" s="136" t="s">
        <v>243</v>
      </c>
      <c r="M50" s="204" t="s">
        <v>208</v>
      </c>
      <c r="N50" s="197" t="s">
        <v>365</v>
      </c>
      <c r="O50" s="131" t="s">
        <v>618</v>
      </c>
      <c r="P50" s="231" t="s">
        <v>120</v>
      </c>
      <c r="Q50" s="104"/>
    </row>
    <row r="51" spans="1:17" ht="15" customHeight="1" x14ac:dyDescent="0.15">
      <c r="A51" s="101" t="s">
        <v>204</v>
      </c>
      <c r="B51" s="204" t="s">
        <v>157</v>
      </c>
      <c r="C51" s="205">
        <f t="shared" si="6"/>
        <v>0</v>
      </c>
      <c r="D51" s="205"/>
      <c r="E51" s="206">
        <f t="shared" si="7"/>
        <v>0</v>
      </c>
      <c r="F51" s="136" t="s">
        <v>624</v>
      </c>
      <c r="G51" s="135">
        <f>'2.1'!H51</f>
        <v>4</v>
      </c>
      <c r="H51" s="135">
        <v>0</v>
      </c>
      <c r="I51" s="207" t="s">
        <v>608</v>
      </c>
      <c r="J51" s="136" t="s">
        <v>120</v>
      </c>
      <c r="K51" s="136" t="s">
        <v>120</v>
      </c>
      <c r="L51" s="136" t="s">
        <v>120</v>
      </c>
      <c r="M51" s="204" t="s">
        <v>208</v>
      </c>
      <c r="N51" s="208" t="s">
        <v>367</v>
      </c>
      <c r="O51" s="204" t="s">
        <v>623</v>
      </c>
      <c r="P51" s="231" t="s">
        <v>120</v>
      </c>
      <c r="Q51" s="104"/>
    </row>
    <row r="52" spans="1:17" ht="15" customHeight="1" x14ac:dyDescent="0.15">
      <c r="A52" s="101" t="s">
        <v>41</v>
      </c>
      <c r="B52" s="204" t="s">
        <v>157</v>
      </c>
      <c r="C52" s="205">
        <f t="shared" si="6"/>
        <v>0</v>
      </c>
      <c r="D52" s="205"/>
      <c r="E52" s="206">
        <f t="shared" si="7"/>
        <v>0</v>
      </c>
      <c r="F52" s="136" t="s">
        <v>624</v>
      </c>
      <c r="G52" s="135">
        <f>'2.1'!H52</f>
        <v>2</v>
      </c>
      <c r="H52" s="135">
        <v>0</v>
      </c>
      <c r="I52" s="207" t="s">
        <v>608</v>
      </c>
      <c r="J52" s="136" t="s">
        <v>120</v>
      </c>
      <c r="K52" s="136" t="s">
        <v>120</v>
      </c>
      <c r="L52" s="136" t="s">
        <v>120</v>
      </c>
      <c r="M52" s="204" t="s">
        <v>205</v>
      </c>
      <c r="N52" s="208" t="s">
        <v>515</v>
      </c>
      <c r="O52" s="204" t="s">
        <v>623</v>
      </c>
      <c r="P52" s="231" t="s">
        <v>120</v>
      </c>
      <c r="Q52" s="104"/>
    </row>
    <row r="53" spans="1:17" ht="15" customHeight="1" x14ac:dyDescent="0.15">
      <c r="A53" s="101" t="s">
        <v>42</v>
      </c>
      <c r="B53" s="204" t="s">
        <v>156</v>
      </c>
      <c r="C53" s="205">
        <f t="shared" si="6"/>
        <v>2</v>
      </c>
      <c r="D53" s="205"/>
      <c r="E53" s="206">
        <f t="shared" si="7"/>
        <v>2</v>
      </c>
      <c r="F53" s="136" t="s">
        <v>238</v>
      </c>
      <c r="G53" s="135">
        <f>'2.1'!H53</f>
        <v>7</v>
      </c>
      <c r="H53" s="135">
        <v>7</v>
      </c>
      <c r="I53" s="117" t="s">
        <v>120</v>
      </c>
      <c r="J53" s="136" t="s">
        <v>238</v>
      </c>
      <c r="K53" s="136" t="s">
        <v>238</v>
      </c>
      <c r="L53" s="136" t="s">
        <v>238</v>
      </c>
      <c r="M53" s="204" t="s">
        <v>205</v>
      </c>
      <c r="N53" s="99" t="s">
        <v>370</v>
      </c>
      <c r="O53" s="204" t="s">
        <v>120</v>
      </c>
      <c r="Q53" s="104"/>
    </row>
    <row r="54" spans="1:17" ht="15" customHeight="1" x14ac:dyDescent="0.15">
      <c r="A54" s="95" t="s">
        <v>43</v>
      </c>
      <c r="B54" s="96"/>
      <c r="C54" s="212"/>
      <c r="D54" s="97"/>
      <c r="E54" s="98"/>
      <c r="F54" s="96"/>
      <c r="G54" s="213"/>
      <c r="H54" s="213"/>
      <c r="I54" s="96"/>
      <c r="J54" s="96"/>
      <c r="K54" s="96"/>
      <c r="L54" s="96"/>
      <c r="M54" s="118"/>
      <c r="N54" s="118"/>
      <c r="O54" s="96"/>
      <c r="Q54" s="104"/>
    </row>
    <row r="55" spans="1:17" ht="15" customHeight="1" x14ac:dyDescent="0.15">
      <c r="A55" s="101" t="s">
        <v>44</v>
      </c>
      <c r="B55" s="204" t="s">
        <v>156</v>
      </c>
      <c r="C55" s="205">
        <f t="shared" ref="C55:C68" si="8">IF(B55=$B$4,2,0)</f>
        <v>2</v>
      </c>
      <c r="D55" s="205"/>
      <c r="E55" s="206">
        <f t="shared" ref="E55:E68" si="9">C55*IF(D55&gt;0,D55,1)</f>
        <v>2</v>
      </c>
      <c r="F55" s="136" t="s">
        <v>238</v>
      </c>
      <c r="G55" s="135">
        <f>'2.1'!H55</f>
        <v>4</v>
      </c>
      <c r="H55" s="135">
        <v>4</v>
      </c>
      <c r="I55" s="136" t="s">
        <v>120</v>
      </c>
      <c r="J55" s="136" t="s">
        <v>238</v>
      </c>
      <c r="K55" s="136" t="s">
        <v>238</v>
      </c>
      <c r="L55" s="136" t="s">
        <v>238</v>
      </c>
      <c r="M55" s="204" t="s">
        <v>640</v>
      </c>
      <c r="N55" s="208" t="s">
        <v>372</v>
      </c>
      <c r="O55" s="204" t="s">
        <v>120</v>
      </c>
      <c r="Q55" s="104"/>
    </row>
    <row r="56" spans="1:17" ht="15" customHeight="1" x14ac:dyDescent="0.15">
      <c r="A56" s="101" t="s">
        <v>732</v>
      </c>
      <c r="B56" s="204" t="s">
        <v>156</v>
      </c>
      <c r="C56" s="205">
        <f t="shared" si="8"/>
        <v>2</v>
      </c>
      <c r="D56" s="205"/>
      <c r="E56" s="206">
        <f t="shared" si="9"/>
        <v>2</v>
      </c>
      <c r="F56" s="136" t="s">
        <v>238</v>
      </c>
      <c r="G56" s="135">
        <f>'2.1'!H56</f>
        <v>1</v>
      </c>
      <c r="H56" s="135">
        <v>1</v>
      </c>
      <c r="I56" s="136" t="s">
        <v>120</v>
      </c>
      <c r="J56" s="136" t="s">
        <v>238</v>
      </c>
      <c r="K56" s="136" t="s">
        <v>238</v>
      </c>
      <c r="L56" s="136" t="s">
        <v>238</v>
      </c>
      <c r="M56" s="204" t="s">
        <v>640</v>
      </c>
      <c r="N56" s="208" t="s">
        <v>517</v>
      </c>
      <c r="O56" s="204" t="s">
        <v>120</v>
      </c>
      <c r="Q56" s="104"/>
    </row>
    <row r="57" spans="1:17" ht="15" customHeight="1" x14ac:dyDescent="0.15">
      <c r="A57" s="101" t="s">
        <v>45</v>
      </c>
      <c r="B57" s="204" t="s">
        <v>157</v>
      </c>
      <c r="C57" s="205">
        <f t="shared" si="8"/>
        <v>0</v>
      </c>
      <c r="D57" s="205"/>
      <c r="E57" s="206">
        <f t="shared" si="9"/>
        <v>0</v>
      </c>
      <c r="F57" s="136" t="s">
        <v>624</v>
      </c>
      <c r="G57" s="135">
        <f>'2.1'!H57</f>
        <v>6</v>
      </c>
      <c r="H57" s="135">
        <v>0</v>
      </c>
      <c r="I57" s="207" t="s">
        <v>608</v>
      </c>
      <c r="J57" s="136" t="s">
        <v>120</v>
      </c>
      <c r="K57" s="136" t="s">
        <v>120</v>
      </c>
      <c r="L57" s="136" t="s">
        <v>120</v>
      </c>
      <c r="M57" s="204" t="s">
        <v>640</v>
      </c>
      <c r="N57" s="208" t="s">
        <v>373</v>
      </c>
      <c r="O57" s="204" t="s">
        <v>623</v>
      </c>
      <c r="P57" s="231" t="s">
        <v>120</v>
      </c>
      <c r="Q57" s="104"/>
    </row>
    <row r="58" spans="1:17" ht="15" customHeight="1" x14ac:dyDescent="0.15">
      <c r="A58" s="101" t="s">
        <v>46</v>
      </c>
      <c r="B58" s="204" t="s">
        <v>156</v>
      </c>
      <c r="C58" s="205">
        <f t="shared" si="8"/>
        <v>2</v>
      </c>
      <c r="D58" s="205"/>
      <c r="E58" s="206">
        <f t="shared" si="9"/>
        <v>2</v>
      </c>
      <c r="F58" s="136" t="s">
        <v>243</v>
      </c>
      <c r="G58" s="135">
        <f>'2.1'!H58</f>
        <v>3</v>
      </c>
      <c r="H58" s="135">
        <v>3</v>
      </c>
      <c r="I58" s="136" t="s">
        <v>120</v>
      </c>
      <c r="J58" s="136" t="s">
        <v>238</v>
      </c>
      <c r="K58" s="136" t="s">
        <v>238</v>
      </c>
      <c r="L58" s="136" t="s">
        <v>238</v>
      </c>
      <c r="M58" s="204" t="s">
        <v>640</v>
      </c>
      <c r="N58" s="99" t="s">
        <v>377</v>
      </c>
      <c r="O58" s="204" t="s">
        <v>120</v>
      </c>
      <c r="Q58" s="104"/>
    </row>
    <row r="59" spans="1:17" ht="15" customHeight="1" x14ac:dyDescent="0.15">
      <c r="A59" s="101" t="s">
        <v>47</v>
      </c>
      <c r="B59" s="204" t="s">
        <v>156</v>
      </c>
      <c r="C59" s="205">
        <f t="shared" si="8"/>
        <v>2</v>
      </c>
      <c r="D59" s="205"/>
      <c r="E59" s="206">
        <f t="shared" si="9"/>
        <v>2</v>
      </c>
      <c r="F59" s="136" t="s">
        <v>238</v>
      </c>
      <c r="G59" s="135">
        <f>'2.1'!H59</f>
        <v>4</v>
      </c>
      <c r="H59" s="135">
        <v>4</v>
      </c>
      <c r="I59" s="136" t="s">
        <v>120</v>
      </c>
      <c r="J59" s="136" t="s">
        <v>238</v>
      </c>
      <c r="K59" s="136" t="s">
        <v>238</v>
      </c>
      <c r="L59" s="136" t="s">
        <v>238</v>
      </c>
      <c r="M59" s="204" t="s">
        <v>640</v>
      </c>
      <c r="N59" s="208" t="s">
        <v>379</v>
      </c>
      <c r="O59" s="204" t="s">
        <v>120</v>
      </c>
      <c r="Q59" s="104"/>
    </row>
    <row r="60" spans="1:17" ht="15" customHeight="1" x14ac:dyDescent="0.15">
      <c r="A60" s="101" t="s">
        <v>731</v>
      </c>
      <c r="B60" s="204" t="s">
        <v>156</v>
      </c>
      <c r="C60" s="205">
        <f t="shared" si="8"/>
        <v>2</v>
      </c>
      <c r="D60" s="205"/>
      <c r="E60" s="206">
        <f t="shared" si="9"/>
        <v>2</v>
      </c>
      <c r="F60" s="136" t="s">
        <v>238</v>
      </c>
      <c r="G60" s="135">
        <f>'2.1'!H60</f>
        <v>2</v>
      </c>
      <c r="H60" s="135">
        <v>2</v>
      </c>
      <c r="I60" s="136" t="s">
        <v>120</v>
      </c>
      <c r="J60" s="136" t="s">
        <v>238</v>
      </c>
      <c r="K60" s="136" t="s">
        <v>238</v>
      </c>
      <c r="L60" s="136" t="s">
        <v>238</v>
      </c>
      <c r="M60" s="204" t="s">
        <v>205</v>
      </c>
      <c r="N60" s="208" t="s">
        <v>383</v>
      </c>
      <c r="O60" s="204" t="s">
        <v>120</v>
      </c>
      <c r="Q60" s="104"/>
    </row>
    <row r="61" spans="1:17" ht="15" customHeight="1" x14ac:dyDescent="0.15">
      <c r="A61" s="101" t="s">
        <v>49</v>
      </c>
      <c r="B61" s="204" t="s">
        <v>156</v>
      </c>
      <c r="C61" s="205">
        <f t="shared" si="8"/>
        <v>2</v>
      </c>
      <c r="D61" s="205"/>
      <c r="E61" s="206">
        <f t="shared" si="9"/>
        <v>2</v>
      </c>
      <c r="F61" s="136" t="s">
        <v>238</v>
      </c>
      <c r="G61" s="135">
        <f>'2.1'!H61</f>
        <v>3</v>
      </c>
      <c r="H61" s="135">
        <v>3</v>
      </c>
      <c r="I61" s="136" t="s">
        <v>120</v>
      </c>
      <c r="J61" s="136" t="s">
        <v>238</v>
      </c>
      <c r="K61" s="136" t="s">
        <v>238</v>
      </c>
      <c r="L61" s="136" t="s">
        <v>238</v>
      </c>
      <c r="M61" s="204" t="s">
        <v>208</v>
      </c>
      <c r="N61" s="208" t="s">
        <v>386</v>
      </c>
      <c r="O61" s="209" t="s">
        <v>120</v>
      </c>
      <c r="P61" s="235"/>
      <c r="Q61" s="104"/>
    </row>
    <row r="62" spans="1:17" ht="15" customHeight="1" x14ac:dyDescent="0.15">
      <c r="A62" s="101" t="s">
        <v>50</v>
      </c>
      <c r="B62" s="204" t="s">
        <v>156</v>
      </c>
      <c r="C62" s="205">
        <f t="shared" si="8"/>
        <v>2</v>
      </c>
      <c r="D62" s="205"/>
      <c r="E62" s="206">
        <f t="shared" si="9"/>
        <v>2</v>
      </c>
      <c r="F62" s="136" t="s">
        <v>238</v>
      </c>
      <c r="G62" s="135">
        <f>'2.1'!H62</f>
        <v>4</v>
      </c>
      <c r="H62" s="135">
        <v>4</v>
      </c>
      <c r="I62" s="136" t="s">
        <v>120</v>
      </c>
      <c r="J62" s="136" t="s">
        <v>238</v>
      </c>
      <c r="K62" s="136" t="s">
        <v>238</v>
      </c>
      <c r="L62" s="136" t="s">
        <v>238</v>
      </c>
      <c r="M62" s="204" t="s">
        <v>208</v>
      </c>
      <c r="N62" s="208" t="s">
        <v>389</v>
      </c>
      <c r="O62" s="204" t="s">
        <v>120</v>
      </c>
      <c r="P62" s="235"/>
      <c r="Q62" s="104"/>
    </row>
    <row r="63" spans="1:17" ht="15" customHeight="1" x14ac:dyDescent="0.15">
      <c r="A63" s="101" t="s">
        <v>180</v>
      </c>
      <c r="B63" s="204" t="s">
        <v>156</v>
      </c>
      <c r="C63" s="205">
        <f t="shared" si="8"/>
        <v>2</v>
      </c>
      <c r="D63" s="205"/>
      <c r="E63" s="206">
        <f t="shared" si="9"/>
        <v>2</v>
      </c>
      <c r="F63" s="136" t="s">
        <v>238</v>
      </c>
      <c r="G63" s="135">
        <f>'2.1'!H63</f>
        <v>10</v>
      </c>
      <c r="H63" s="135">
        <v>10</v>
      </c>
      <c r="I63" s="136" t="s">
        <v>120</v>
      </c>
      <c r="J63" s="136" t="s">
        <v>238</v>
      </c>
      <c r="K63" s="136" t="s">
        <v>238</v>
      </c>
      <c r="L63" s="136" t="s">
        <v>238</v>
      </c>
      <c r="M63" s="204" t="s">
        <v>640</v>
      </c>
      <c r="N63" s="208" t="s">
        <v>392</v>
      </c>
      <c r="O63" s="204" t="s">
        <v>120</v>
      </c>
      <c r="Q63" s="104"/>
    </row>
    <row r="64" spans="1:17" ht="15" customHeight="1" x14ac:dyDescent="0.15">
      <c r="A64" s="101" t="s">
        <v>52</v>
      </c>
      <c r="B64" s="204" t="s">
        <v>156</v>
      </c>
      <c r="C64" s="205">
        <f t="shared" si="8"/>
        <v>2</v>
      </c>
      <c r="D64" s="205"/>
      <c r="E64" s="206">
        <f t="shared" si="9"/>
        <v>2</v>
      </c>
      <c r="F64" s="136" t="s">
        <v>238</v>
      </c>
      <c r="G64" s="135">
        <f>'2.1'!H64</f>
        <v>3</v>
      </c>
      <c r="H64" s="135">
        <v>3</v>
      </c>
      <c r="I64" s="136" t="s">
        <v>120</v>
      </c>
      <c r="J64" s="136" t="s">
        <v>238</v>
      </c>
      <c r="K64" s="136" t="s">
        <v>238</v>
      </c>
      <c r="L64" s="136" t="s">
        <v>238</v>
      </c>
      <c r="M64" s="204" t="s">
        <v>640</v>
      </c>
      <c r="N64" s="208" t="s">
        <v>394</v>
      </c>
      <c r="O64" s="204" t="s">
        <v>120</v>
      </c>
      <c r="Q64" s="104"/>
    </row>
    <row r="65" spans="1:17" ht="15" customHeight="1" x14ac:dyDescent="0.15">
      <c r="A65" s="101" t="s">
        <v>53</v>
      </c>
      <c r="B65" s="204" t="s">
        <v>156</v>
      </c>
      <c r="C65" s="205">
        <f t="shared" si="8"/>
        <v>2</v>
      </c>
      <c r="D65" s="205"/>
      <c r="E65" s="206">
        <f t="shared" si="9"/>
        <v>2</v>
      </c>
      <c r="F65" s="136" t="s">
        <v>238</v>
      </c>
      <c r="G65" s="135">
        <f>'2.1'!H65</f>
        <v>6</v>
      </c>
      <c r="H65" s="135">
        <v>6</v>
      </c>
      <c r="I65" s="117" t="s">
        <v>120</v>
      </c>
      <c r="J65" s="136" t="s">
        <v>238</v>
      </c>
      <c r="K65" s="136" t="s">
        <v>238</v>
      </c>
      <c r="L65" s="136" t="s">
        <v>238</v>
      </c>
      <c r="M65" s="204" t="s">
        <v>640</v>
      </c>
      <c r="N65" s="208" t="s">
        <v>397</v>
      </c>
      <c r="O65" s="204" t="s">
        <v>120</v>
      </c>
      <c r="Q65" s="104"/>
    </row>
    <row r="66" spans="1:17" ht="15" customHeight="1" x14ac:dyDescent="0.15">
      <c r="A66" s="101" t="s">
        <v>54</v>
      </c>
      <c r="B66" s="204" t="s">
        <v>156</v>
      </c>
      <c r="C66" s="205">
        <f t="shared" si="8"/>
        <v>2</v>
      </c>
      <c r="D66" s="205"/>
      <c r="E66" s="206">
        <f t="shared" si="9"/>
        <v>2</v>
      </c>
      <c r="F66" s="136" t="s">
        <v>238</v>
      </c>
      <c r="G66" s="135">
        <f>'2.1'!H66</f>
        <v>5</v>
      </c>
      <c r="H66" s="135">
        <v>5</v>
      </c>
      <c r="I66" s="207" t="s">
        <v>120</v>
      </c>
      <c r="J66" s="136" t="s">
        <v>238</v>
      </c>
      <c r="K66" s="136" t="s">
        <v>238</v>
      </c>
      <c r="L66" s="136" t="s">
        <v>238</v>
      </c>
      <c r="M66" s="204" t="s">
        <v>208</v>
      </c>
      <c r="N66" s="208" t="s">
        <v>400</v>
      </c>
      <c r="O66" s="204" t="s">
        <v>120</v>
      </c>
      <c r="Q66" s="104"/>
    </row>
    <row r="67" spans="1:17" ht="15" customHeight="1" x14ac:dyDescent="0.15">
      <c r="A67" s="101" t="s">
        <v>55</v>
      </c>
      <c r="B67" s="204" t="s">
        <v>156</v>
      </c>
      <c r="C67" s="205">
        <f t="shared" si="8"/>
        <v>2</v>
      </c>
      <c r="D67" s="205"/>
      <c r="E67" s="206">
        <f t="shared" si="9"/>
        <v>2</v>
      </c>
      <c r="F67" s="136" t="s">
        <v>238</v>
      </c>
      <c r="G67" s="135">
        <f>'2.1'!H67</f>
        <v>14</v>
      </c>
      <c r="H67" s="135">
        <v>14</v>
      </c>
      <c r="I67" s="136" t="s">
        <v>120</v>
      </c>
      <c r="J67" s="136" t="s">
        <v>238</v>
      </c>
      <c r="K67" s="136" t="s">
        <v>238</v>
      </c>
      <c r="L67" s="136" t="s">
        <v>238</v>
      </c>
      <c r="M67" s="204" t="s">
        <v>205</v>
      </c>
      <c r="N67" s="208" t="s">
        <v>408</v>
      </c>
      <c r="O67" s="204" t="s">
        <v>120</v>
      </c>
      <c r="Q67" s="104"/>
    </row>
    <row r="68" spans="1:17" ht="15" customHeight="1" x14ac:dyDescent="0.15">
      <c r="A68" s="101" t="s">
        <v>56</v>
      </c>
      <c r="B68" s="204" t="s">
        <v>157</v>
      </c>
      <c r="C68" s="205">
        <f t="shared" si="8"/>
        <v>0</v>
      </c>
      <c r="D68" s="205"/>
      <c r="E68" s="206">
        <f t="shared" si="9"/>
        <v>0</v>
      </c>
      <c r="F68" s="136" t="s">
        <v>609</v>
      </c>
      <c r="G68" s="135">
        <f>'2.1'!H68</f>
        <v>6</v>
      </c>
      <c r="H68" s="135">
        <v>5</v>
      </c>
      <c r="I68" s="136" t="s">
        <v>717</v>
      </c>
      <c r="J68" s="136" t="s">
        <v>120</v>
      </c>
      <c r="K68" s="136" t="s">
        <v>120</v>
      </c>
      <c r="L68" s="136" t="s">
        <v>120</v>
      </c>
      <c r="M68" s="204" t="s">
        <v>205</v>
      </c>
      <c r="N68" s="208" t="s">
        <v>410</v>
      </c>
      <c r="O68" s="204" t="s">
        <v>620</v>
      </c>
      <c r="P68" s="231" t="s">
        <v>120</v>
      </c>
      <c r="Q68" s="104"/>
    </row>
    <row r="69" spans="1:17" ht="15" customHeight="1" x14ac:dyDescent="0.15">
      <c r="A69" s="95" t="s">
        <v>57</v>
      </c>
      <c r="B69" s="96"/>
      <c r="C69" s="212"/>
      <c r="D69" s="97"/>
      <c r="E69" s="98"/>
      <c r="F69" s="96"/>
      <c r="G69" s="213"/>
      <c r="H69" s="213"/>
      <c r="I69" s="96"/>
      <c r="J69" s="96"/>
      <c r="K69" s="96"/>
      <c r="L69" s="96"/>
      <c r="M69" s="96"/>
      <c r="N69" s="96"/>
      <c r="O69" s="96"/>
      <c r="Q69" s="104"/>
    </row>
    <row r="70" spans="1:17" ht="15" customHeight="1" x14ac:dyDescent="0.15">
      <c r="A70" s="101" t="s">
        <v>58</v>
      </c>
      <c r="B70" s="204" t="s">
        <v>157</v>
      </c>
      <c r="C70" s="205">
        <f t="shared" ref="C70:C75" si="10">IF(B70=$B$4,2,0)</f>
        <v>0</v>
      </c>
      <c r="D70" s="205"/>
      <c r="E70" s="206">
        <f t="shared" ref="E70:E75" si="11">C70*IF(D70&gt;0,D70,1)</f>
        <v>0</v>
      </c>
      <c r="F70" s="136" t="s">
        <v>624</v>
      </c>
      <c r="G70" s="135">
        <f>'2.1'!H70</f>
        <v>3</v>
      </c>
      <c r="H70" s="135">
        <v>0</v>
      </c>
      <c r="I70" s="207" t="s">
        <v>608</v>
      </c>
      <c r="J70" s="136" t="s">
        <v>120</v>
      </c>
      <c r="K70" s="136" t="s">
        <v>120</v>
      </c>
      <c r="L70" s="136" t="s">
        <v>120</v>
      </c>
      <c r="M70" s="204" t="s">
        <v>640</v>
      </c>
      <c r="N70" s="208" t="s">
        <v>414</v>
      </c>
      <c r="O70" s="204" t="s">
        <v>623</v>
      </c>
      <c r="P70" s="231" t="s">
        <v>120</v>
      </c>
      <c r="Q70" s="104"/>
    </row>
    <row r="71" spans="1:17" ht="15" customHeight="1" x14ac:dyDescent="0.15">
      <c r="A71" s="101" t="s">
        <v>59</v>
      </c>
      <c r="B71" s="204" t="s">
        <v>157</v>
      </c>
      <c r="C71" s="205">
        <f t="shared" si="10"/>
        <v>0</v>
      </c>
      <c r="D71" s="205"/>
      <c r="E71" s="206">
        <f t="shared" si="11"/>
        <v>0</v>
      </c>
      <c r="F71" s="136" t="s">
        <v>624</v>
      </c>
      <c r="G71" s="135">
        <f>'2.1'!H71</f>
        <v>2</v>
      </c>
      <c r="H71" s="135">
        <v>0</v>
      </c>
      <c r="I71" s="207" t="s">
        <v>608</v>
      </c>
      <c r="J71" s="136" t="s">
        <v>120</v>
      </c>
      <c r="K71" s="136" t="s">
        <v>120</v>
      </c>
      <c r="L71" s="136" t="s">
        <v>120</v>
      </c>
      <c r="M71" s="204" t="s">
        <v>640</v>
      </c>
      <c r="N71" s="99" t="s">
        <v>417</v>
      </c>
      <c r="O71" s="204" t="s">
        <v>623</v>
      </c>
      <c r="P71" s="231" t="s">
        <v>120</v>
      </c>
      <c r="Q71" s="104"/>
    </row>
    <row r="72" spans="1:17" ht="15" customHeight="1" x14ac:dyDescent="0.15">
      <c r="A72" s="101" t="s">
        <v>60</v>
      </c>
      <c r="B72" s="204" t="s">
        <v>156</v>
      </c>
      <c r="C72" s="205">
        <f t="shared" si="10"/>
        <v>2</v>
      </c>
      <c r="D72" s="205"/>
      <c r="E72" s="206">
        <f t="shared" si="11"/>
        <v>2</v>
      </c>
      <c r="F72" s="136" t="s">
        <v>238</v>
      </c>
      <c r="G72" s="135">
        <f>'2.1'!H72</f>
        <v>3</v>
      </c>
      <c r="H72" s="135">
        <v>3</v>
      </c>
      <c r="I72" s="136" t="s">
        <v>120</v>
      </c>
      <c r="J72" s="136" t="s">
        <v>238</v>
      </c>
      <c r="K72" s="136" t="s">
        <v>238</v>
      </c>
      <c r="L72" s="136" t="s">
        <v>238</v>
      </c>
      <c r="M72" s="204" t="s">
        <v>640</v>
      </c>
      <c r="N72" s="208" t="s">
        <v>421</v>
      </c>
      <c r="O72" s="204" t="s">
        <v>120</v>
      </c>
      <c r="Q72" s="104"/>
    </row>
    <row r="73" spans="1:17" ht="15" customHeight="1" x14ac:dyDescent="0.15">
      <c r="A73" s="101" t="s">
        <v>61</v>
      </c>
      <c r="B73" s="204" t="s">
        <v>157</v>
      </c>
      <c r="C73" s="205">
        <f t="shared" si="10"/>
        <v>0</v>
      </c>
      <c r="D73" s="205"/>
      <c r="E73" s="206">
        <f t="shared" si="11"/>
        <v>0</v>
      </c>
      <c r="F73" s="136" t="s">
        <v>624</v>
      </c>
      <c r="G73" s="135">
        <f>'2.1'!H73</f>
        <v>9</v>
      </c>
      <c r="H73" s="135">
        <v>0</v>
      </c>
      <c r="I73" s="207" t="s">
        <v>608</v>
      </c>
      <c r="J73" s="136" t="s">
        <v>120</v>
      </c>
      <c r="K73" s="136" t="s">
        <v>120</v>
      </c>
      <c r="L73" s="136" t="s">
        <v>120</v>
      </c>
      <c r="M73" s="204" t="s">
        <v>640</v>
      </c>
      <c r="N73" s="208" t="s">
        <v>423</v>
      </c>
      <c r="O73" s="204" t="s">
        <v>623</v>
      </c>
      <c r="P73" s="231" t="s">
        <v>120</v>
      </c>
      <c r="Q73" s="104"/>
    </row>
    <row r="74" spans="1:17" ht="15" customHeight="1" x14ac:dyDescent="0.15">
      <c r="A74" s="101" t="s">
        <v>203</v>
      </c>
      <c r="B74" s="204" t="s">
        <v>156</v>
      </c>
      <c r="C74" s="205">
        <f t="shared" si="10"/>
        <v>2</v>
      </c>
      <c r="D74" s="205"/>
      <c r="E74" s="206">
        <f t="shared" si="11"/>
        <v>2</v>
      </c>
      <c r="F74" s="136" t="s">
        <v>238</v>
      </c>
      <c r="G74" s="135">
        <f>'2.1'!H74</f>
        <v>4</v>
      </c>
      <c r="H74" s="135">
        <v>4</v>
      </c>
      <c r="I74" s="117" t="s">
        <v>120</v>
      </c>
      <c r="J74" s="136" t="s">
        <v>238</v>
      </c>
      <c r="K74" s="136" t="s">
        <v>238</v>
      </c>
      <c r="L74" s="136" t="s">
        <v>238</v>
      </c>
      <c r="M74" s="204" t="s">
        <v>640</v>
      </c>
      <c r="N74" s="208" t="s">
        <v>426</v>
      </c>
      <c r="O74" s="204" t="s">
        <v>120</v>
      </c>
      <c r="Q74" s="104"/>
    </row>
    <row r="75" spans="1:17" ht="15" customHeight="1" x14ac:dyDescent="0.15">
      <c r="A75" s="101" t="s">
        <v>62</v>
      </c>
      <c r="B75" s="204" t="s">
        <v>156</v>
      </c>
      <c r="C75" s="205">
        <f t="shared" si="10"/>
        <v>2</v>
      </c>
      <c r="D75" s="205"/>
      <c r="E75" s="206">
        <f t="shared" si="11"/>
        <v>2</v>
      </c>
      <c r="F75" s="136" t="s">
        <v>238</v>
      </c>
      <c r="G75" s="135">
        <f>'2.1'!H75</f>
        <v>4</v>
      </c>
      <c r="H75" s="135">
        <v>4</v>
      </c>
      <c r="I75" s="136" t="s">
        <v>120</v>
      </c>
      <c r="J75" s="136" t="s">
        <v>238</v>
      </c>
      <c r="K75" s="136" t="s">
        <v>238</v>
      </c>
      <c r="L75" s="136" t="s">
        <v>238</v>
      </c>
      <c r="M75" s="204" t="s">
        <v>640</v>
      </c>
      <c r="N75" s="208" t="s">
        <v>428</v>
      </c>
      <c r="O75" s="204" t="s">
        <v>120</v>
      </c>
      <c r="Q75" s="104"/>
    </row>
    <row r="76" spans="1:17" ht="15" customHeight="1" x14ac:dyDescent="0.15">
      <c r="A76" s="95" t="s">
        <v>63</v>
      </c>
      <c r="B76" s="96"/>
      <c r="C76" s="212"/>
      <c r="D76" s="97"/>
      <c r="E76" s="98"/>
      <c r="F76" s="96"/>
      <c r="G76" s="213"/>
      <c r="H76" s="213"/>
      <c r="I76" s="96"/>
      <c r="J76" s="96"/>
      <c r="K76" s="96"/>
      <c r="L76" s="96"/>
      <c r="M76" s="118"/>
      <c r="N76" s="118"/>
      <c r="O76" s="96"/>
      <c r="Q76" s="104"/>
    </row>
    <row r="77" spans="1:17" ht="15" customHeight="1" x14ac:dyDescent="0.15">
      <c r="A77" s="101" t="s">
        <v>64</v>
      </c>
      <c r="B77" s="204" t="s">
        <v>156</v>
      </c>
      <c r="C77" s="205">
        <f t="shared" ref="C77:C86" si="12">IF(B77=$B$4,2,0)</f>
        <v>2</v>
      </c>
      <c r="D77" s="205"/>
      <c r="E77" s="206">
        <f t="shared" ref="E77:E86" si="13">C77*IF(D77&gt;0,D77,1)</f>
        <v>2</v>
      </c>
      <c r="F77" s="136" t="s">
        <v>238</v>
      </c>
      <c r="G77" s="135">
        <f>'2.1'!H77</f>
        <v>3</v>
      </c>
      <c r="H77" s="135">
        <v>3</v>
      </c>
      <c r="I77" s="136" t="s">
        <v>120</v>
      </c>
      <c r="J77" s="136" t="s">
        <v>238</v>
      </c>
      <c r="K77" s="136" t="s">
        <v>238</v>
      </c>
      <c r="L77" s="136" t="s">
        <v>238</v>
      </c>
      <c r="M77" s="204" t="s">
        <v>640</v>
      </c>
      <c r="N77" s="208" t="s">
        <v>432</v>
      </c>
      <c r="O77" s="204" t="s">
        <v>614</v>
      </c>
      <c r="P77" s="231" t="s">
        <v>120</v>
      </c>
      <c r="Q77" s="104"/>
    </row>
    <row r="78" spans="1:17" ht="15" customHeight="1" x14ac:dyDescent="0.15">
      <c r="A78" s="101" t="s">
        <v>66</v>
      </c>
      <c r="B78" s="204" t="s">
        <v>157</v>
      </c>
      <c r="C78" s="205">
        <f t="shared" si="12"/>
        <v>0</v>
      </c>
      <c r="D78" s="205"/>
      <c r="E78" s="206">
        <f t="shared" si="13"/>
        <v>0</v>
      </c>
      <c r="F78" s="136" t="s">
        <v>610</v>
      </c>
      <c r="G78" s="135">
        <f>'2.1'!H78</f>
        <v>5</v>
      </c>
      <c r="H78" s="135">
        <v>0</v>
      </c>
      <c r="I78" s="136" t="s">
        <v>608</v>
      </c>
      <c r="J78" s="136" t="s">
        <v>243</v>
      </c>
      <c r="K78" s="136" t="s">
        <v>238</v>
      </c>
      <c r="L78" s="136" t="s">
        <v>238</v>
      </c>
      <c r="M78" s="204" t="s">
        <v>640</v>
      </c>
      <c r="N78" s="208" t="s">
        <v>433</v>
      </c>
      <c r="O78" s="204" t="s">
        <v>615</v>
      </c>
      <c r="P78" s="231" t="s">
        <v>120</v>
      </c>
      <c r="Q78" s="104"/>
    </row>
    <row r="79" spans="1:17" ht="15" customHeight="1" x14ac:dyDescent="0.15">
      <c r="A79" s="101" t="s">
        <v>67</v>
      </c>
      <c r="B79" s="204" t="s">
        <v>156</v>
      </c>
      <c r="C79" s="205">
        <f t="shared" si="12"/>
        <v>2</v>
      </c>
      <c r="D79" s="205"/>
      <c r="E79" s="206">
        <f t="shared" si="13"/>
        <v>2</v>
      </c>
      <c r="F79" s="136" t="s">
        <v>238</v>
      </c>
      <c r="G79" s="135">
        <f>'2.1'!H79</f>
        <v>2</v>
      </c>
      <c r="H79" s="135">
        <v>2</v>
      </c>
      <c r="I79" s="136" t="s">
        <v>120</v>
      </c>
      <c r="J79" s="136" t="s">
        <v>238</v>
      </c>
      <c r="K79" s="136" t="s">
        <v>238</v>
      </c>
      <c r="L79" s="136" t="s">
        <v>238</v>
      </c>
      <c r="M79" s="204" t="s">
        <v>640</v>
      </c>
      <c r="N79" s="208" t="s">
        <v>436</v>
      </c>
      <c r="O79" s="204" t="s">
        <v>120</v>
      </c>
      <c r="Q79" s="104"/>
    </row>
    <row r="80" spans="1:17" ht="15" customHeight="1" x14ac:dyDescent="0.15">
      <c r="A80" s="101" t="s">
        <v>68</v>
      </c>
      <c r="B80" s="204" t="s">
        <v>156</v>
      </c>
      <c r="C80" s="205">
        <f t="shared" si="12"/>
        <v>2</v>
      </c>
      <c r="D80" s="205"/>
      <c r="E80" s="206">
        <f t="shared" si="13"/>
        <v>2</v>
      </c>
      <c r="F80" s="136" t="s">
        <v>238</v>
      </c>
      <c r="G80" s="135">
        <f>'2.1'!H80</f>
        <v>4</v>
      </c>
      <c r="H80" s="135">
        <v>4</v>
      </c>
      <c r="I80" s="136" t="s">
        <v>120</v>
      </c>
      <c r="J80" s="136" t="s">
        <v>238</v>
      </c>
      <c r="K80" s="136" t="s">
        <v>238</v>
      </c>
      <c r="L80" s="136" t="s">
        <v>238</v>
      </c>
      <c r="M80" s="204" t="s">
        <v>640</v>
      </c>
      <c r="N80" s="99" t="s">
        <v>437</v>
      </c>
      <c r="O80" s="204" t="s">
        <v>120</v>
      </c>
      <c r="Q80" s="104"/>
    </row>
    <row r="81" spans="1:17" ht="15" customHeight="1" x14ac:dyDescent="0.15">
      <c r="A81" s="101" t="s">
        <v>70</v>
      </c>
      <c r="B81" s="204" t="s">
        <v>156</v>
      </c>
      <c r="C81" s="205">
        <f t="shared" si="12"/>
        <v>2</v>
      </c>
      <c r="D81" s="205"/>
      <c r="E81" s="206">
        <f t="shared" si="13"/>
        <v>2</v>
      </c>
      <c r="F81" s="136" t="s">
        <v>238</v>
      </c>
      <c r="G81" s="135">
        <f>'2.1'!H81</f>
        <v>2</v>
      </c>
      <c r="H81" s="135">
        <v>2</v>
      </c>
      <c r="I81" s="136" t="s">
        <v>120</v>
      </c>
      <c r="J81" s="136" t="s">
        <v>238</v>
      </c>
      <c r="K81" s="136" t="s">
        <v>238</v>
      </c>
      <c r="L81" s="136" t="s">
        <v>238</v>
      </c>
      <c r="M81" s="204" t="s">
        <v>640</v>
      </c>
      <c r="N81" s="208" t="s">
        <v>441</v>
      </c>
      <c r="O81" s="204" t="s">
        <v>120</v>
      </c>
      <c r="Q81" s="104"/>
    </row>
    <row r="82" spans="1:17" ht="15" customHeight="1" x14ac:dyDescent="0.15">
      <c r="A82" s="101" t="s">
        <v>71</v>
      </c>
      <c r="B82" s="204" t="s">
        <v>156</v>
      </c>
      <c r="C82" s="205">
        <f t="shared" si="12"/>
        <v>2</v>
      </c>
      <c r="D82" s="205"/>
      <c r="E82" s="206">
        <f t="shared" si="13"/>
        <v>2</v>
      </c>
      <c r="F82" s="136" t="s">
        <v>238</v>
      </c>
      <c r="G82" s="135">
        <f>'2.1'!H82</f>
        <v>3</v>
      </c>
      <c r="H82" s="135">
        <v>3</v>
      </c>
      <c r="I82" s="136" t="s">
        <v>120</v>
      </c>
      <c r="J82" s="136" t="s">
        <v>238</v>
      </c>
      <c r="K82" s="136" t="s">
        <v>238</v>
      </c>
      <c r="L82" s="136" t="s">
        <v>238</v>
      </c>
      <c r="M82" s="204" t="s">
        <v>208</v>
      </c>
      <c r="N82" s="208" t="s">
        <v>442</v>
      </c>
      <c r="O82" s="204" t="s">
        <v>120</v>
      </c>
      <c r="Q82" s="104"/>
    </row>
    <row r="83" spans="1:17" ht="15" customHeight="1" x14ac:dyDescent="0.15">
      <c r="A83" s="101" t="s">
        <v>121</v>
      </c>
      <c r="B83" s="204" t="s">
        <v>156</v>
      </c>
      <c r="C83" s="205">
        <f t="shared" si="12"/>
        <v>2</v>
      </c>
      <c r="D83" s="205"/>
      <c r="E83" s="206">
        <f t="shared" si="13"/>
        <v>2</v>
      </c>
      <c r="F83" s="136" t="s">
        <v>238</v>
      </c>
      <c r="G83" s="135">
        <f>'2.1'!H83</f>
        <v>6</v>
      </c>
      <c r="H83" s="135">
        <v>6</v>
      </c>
      <c r="I83" s="136" t="s">
        <v>120</v>
      </c>
      <c r="J83" s="136" t="s">
        <v>238</v>
      </c>
      <c r="K83" s="136" t="s">
        <v>238</v>
      </c>
      <c r="L83" s="136" t="s">
        <v>238</v>
      </c>
      <c r="M83" s="204" t="s">
        <v>640</v>
      </c>
      <c r="N83" s="208" t="s">
        <v>446</v>
      </c>
      <c r="O83" s="204" t="s">
        <v>120</v>
      </c>
      <c r="Q83" s="104"/>
    </row>
    <row r="84" spans="1:17" ht="15" customHeight="1" x14ac:dyDescent="0.15">
      <c r="A84" s="101" t="s">
        <v>72</v>
      </c>
      <c r="B84" s="204" t="s">
        <v>156</v>
      </c>
      <c r="C84" s="205">
        <f t="shared" si="12"/>
        <v>2</v>
      </c>
      <c r="D84" s="205"/>
      <c r="E84" s="206">
        <f t="shared" si="13"/>
        <v>2</v>
      </c>
      <c r="F84" s="136" t="s">
        <v>238</v>
      </c>
      <c r="G84" s="135">
        <f>'2.1'!H84</f>
        <v>2</v>
      </c>
      <c r="H84" s="135">
        <v>2</v>
      </c>
      <c r="I84" s="136" t="s">
        <v>120</v>
      </c>
      <c r="J84" s="136" t="s">
        <v>238</v>
      </c>
      <c r="K84" s="136" t="s">
        <v>238</v>
      </c>
      <c r="L84" s="136" t="s">
        <v>238</v>
      </c>
      <c r="M84" s="204" t="s">
        <v>640</v>
      </c>
      <c r="N84" s="208" t="s">
        <v>449</v>
      </c>
      <c r="O84" s="204" t="s">
        <v>120</v>
      </c>
      <c r="Q84" s="104"/>
    </row>
    <row r="85" spans="1:17" ht="15" customHeight="1" x14ac:dyDescent="0.15">
      <c r="A85" s="101" t="s">
        <v>73</v>
      </c>
      <c r="B85" s="204" t="s">
        <v>156</v>
      </c>
      <c r="C85" s="205">
        <f t="shared" si="12"/>
        <v>2</v>
      </c>
      <c r="D85" s="205"/>
      <c r="E85" s="206">
        <f t="shared" si="13"/>
        <v>2</v>
      </c>
      <c r="F85" s="136" t="s">
        <v>238</v>
      </c>
      <c r="G85" s="135">
        <f>'2.1'!H85</f>
        <v>5</v>
      </c>
      <c r="H85" s="135">
        <v>5</v>
      </c>
      <c r="I85" s="136" t="s">
        <v>120</v>
      </c>
      <c r="J85" s="136" t="s">
        <v>238</v>
      </c>
      <c r="K85" s="136" t="s">
        <v>238</v>
      </c>
      <c r="L85" s="136" t="s">
        <v>238</v>
      </c>
      <c r="M85" s="204" t="s">
        <v>640</v>
      </c>
      <c r="N85" s="208" t="s">
        <v>452</v>
      </c>
      <c r="O85" s="204" t="s">
        <v>120</v>
      </c>
      <c r="Q85" s="104"/>
    </row>
    <row r="86" spans="1:17" ht="15" customHeight="1" x14ac:dyDescent="0.15">
      <c r="A86" s="101" t="s">
        <v>74</v>
      </c>
      <c r="B86" s="204" t="s">
        <v>156</v>
      </c>
      <c r="C86" s="205">
        <f t="shared" si="12"/>
        <v>2</v>
      </c>
      <c r="D86" s="205"/>
      <c r="E86" s="206">
        <f t="shared" si="13"/>
        <v>2</v>
      </c>
      <c r="F86" s="136" t="s">
        <v>238</v>
      </c>
      <c r="G86" s="135">
        <f>'2.1'!H86</f>
        <v>3</v>
      </c>
      <c r="H86" s="135">
        <v>3</v>
      </c>
      <c r="I86" s="136" t="s">
        <v>120</v>
      </c>
      <c r="J86" s="136" t="s">
        <v>238</v>
      </c>
      <c r="K86" s="136" t="s">
        <v>238</v>
      </c>
      <c r="L86" s="136" t="s">
        <v>238</v>
      </c>
      <c r="M86" s="204" t="s">
        <v>640</v>
      </c>
      <c r="N86" s="208" t="s">
        <v>454</v>
      </c>
      <c r="O86" s="204" t="s">
        <v>120</v>
      </c>
      <c r="Q86" s="104"/>
    </row>
    <row r="87" spans="1:17" ht="15" customHeight="1" x14ac:dyDescent="0.15">
      <c r="A87" s="95" t="s">
        <v>75</v>
      </c>
      <c r="B87" s="96"/>
      <c r="C87" s="212"/>
      <c r="D87" s="97"/>
      <c r="E87" s="98"/>
      <c r="F87" s="96"/>
      <c r="G87" s="213"/>
      <c r="H87" s="213"/>
      <c r="I87" s="96"/>
      <c r="J87" s="96"/>
      <c r="K87" s="96"/>
      <c r="L87" s="96"/>
      <c r="M87" s="118"/>
      <c r="N87" s="118"/>
      <c r="O87" s="96"/>
      <c r="Q87" s="104"/>
    </row>
    <row r="88" spans="1:17" ht="15" customHeight="1" x14ac:dyDescent="0.15">
      <c r="A88" s="101" t="s">
        <v>65</v>
      </c>
      <c r="B88" s="204" t="s">
        <v>157</v>
      </c>
      <c r="C88" s="205">
        <f t="shared" ref="C88:C98" si="14">IF(B88=$B$4,2,0)</f>
        <v>0</v>
      </c>
      <c r="D88" s="205"/>
      <c r="E88" s="206">
        <f t="shared" ref="E88:E98" si="15">C88*IF(D88&gt;0,D88,1)</f>
        <v>0</v>
      </c>
      <c r="F88" s="136" t="s">
        <v>624</v>
      </c>
      <c r="G88" s="135">
        <f>'2.1'!H88</f>
        <v>6</v>
      </c>
      <c r="H88" s="135">
        <v>0</v>
      </c>
      <c r="I88" s="207" t="s">
        <v>608</v>
      </c>
      <c r="J88" s="136" t="s">
        <v>120</v>
      </c>
      <c r="K88" s="136" t="s">
        <v>120</v>
      </c>
      <c r="L88" s="136" t="s">
        <v>120</v>
      </c>
      <c r="M88" s="204" t="s">
        <v>640</v>
      </c>
      <c r="N88" s="99" t="s">
        <v>459</v>
      </c>
      <c r="O88" s="204" t="s">
        <v>623</v>
      </c>
      <c r="P88" s="231" t="s">
        <v>120</v>
      </c>
      <c r="Q88" s="104"/>
    </row>
    <row r="89" spans="1:17" ht="15" customHeight="1" x14ac:dyDescent="0.15">
      <c r="A89" s="101" t="s">
        <v>76</v>
      </c>
      <c r="B89" s="204" t="s">
        <v>156</v>
      </c>
      <c r="C89" s="205">
        <f t="shared" si="14"/>
        <v>2</v>
      </c>
      <c r="D89" s="205"/>
      <c r="E89" s="206">
        <f t="shared" si="15"/>
        <v>2</v>
      </c>
      <c r="F89" s="136" t="s">
        <v>238</v>
      </c>
      <c r="G89" s="135">
        <f>'2.1'!H89</f>
        <v>4</v>
      </c>
      <c r="H89" s="135">
        <v>4</v>
      </c>
      <c r="I89" s="136" t="s">
        <v>120</v>
      </c>
      <c r="J89" s="136" t="s">
        <v>238</v>
      </c>
      <c r="K89" s="136" t="s">
        <v>238</v>
      </c>
      <c r="L89" s="136" t="s">
        <v>238</v>
      </c>
      <c r="M89" s="204" t="s">
        <v>208</v>
      </c>
      <c r="N89" s="208" t="s">
        <v>464</v>
      </c>
      <c r="O89" s="204" t="s">
        <v>120</v>
      </c>
      <c r="Q89" s="104"/>
    </row>
    <row r="90" spans="1:17" ht="15" customHeight="1" x14ac:dyDescent="0.15">
      <c r="A90" s="101" t="s">
        <v>69</v>
      </c>
      <c r="B90" s="204" t="s">
        <v>156</v>
      </c>
      <c r="C90" s="205">
        <f t="shared" si="14"/>
        <v>2</v>
      </c>
      <c r="D90" s="205"/>
      <c r="E90" s="206">
        <f t="shared" si="15"/>
        <v>2</v>
      </c>
      <c r="F90" s="136" t="s">
        <v>238</v>
      </c>
      <c r="G90" s="135">
        <f>'2.1'!H90</f>
        <v>5</v>
      </c>
      <c r="H90" s="135">
        <v>5</v>
      </c>
      <c r="I90" s="136" t="s">
        <v>120</v>
      </c>
      <c r="J90" s="136" t="s">
        <v>238</v>
      </c>
      <c r="K90" s="136" t="s">
        <v>238</v>
      </c>
      <c r="L90" s="136" t="s">
        <v>238</v>
      </c>
      <c r="M90" s="204" t="s">
        <v>205</v>
      </c>
      <c r="N90" s="208" t="s">
        <v>468</v>
      </c>
      <c r="O90" s="204" t="s">
        <v>120</v>
      </c>
      <c r="Q90" s="104"/>
    </row>
    <row r="91" spans="1:17" ht="15" customHeight="1" x14ac:dyDescent="0.15">
      <c r="A91" s="101" t="s">
        <v>77</v>
      </c>
      <c r="B91" s="204" t="s">
        <v>156</v>
      </c>
      <c r="C91" s="205">
        <f t="shared" si="14"/>
        <v>2</v>
      </c>
      <c r="D91" s="205"/>
      <c r="E91" s="206">
        <f t="shared" si="15"/>
        <v>2</v>
      </c>
      <c r="F91" s="136" t="s">
        <v>238</v>
      </c>
      <c r="G91" s="135">
        <f>'2.1'!H91</f>
        <v>5</v>
      </c>
      <c r="H91" s="135">
        <v>5</v>
      </c>
      <c r="I91" s="136" t="s">
        <v>120</v>
      </c>
      <c r="J91" s="136" t="s">
        <v>238</v>
      </c>
      <c r="K91" s="136" t="s">
        <v>238</v>
      </c>
      <c r="L91" s="136" t="s">
        <v>238</v>
      </c>
      <c r="M91" s="204" t="s">
        <v>208</v>
      </c>
      <c r="N91" s="208" t="s">
        <v>472</v>
      </c>
      <c r="O91" s="204" t="s">
        <v>120</v>
      </c>
      <c r="Q91" s="104"/>
    </row>
    <row r="92" spans="1:17" ht="15" customHeight="1" x14ac:dyDescent="0.15">
      <c r="A92" s="101" t="s">
        <v>78</v>
      </c>
      <c r="B92" s="204" t="s">
        <v>156</v>
      </c>
      <c r="C92" s="205">
        <f t="shared" si="14"/>
        <v>2</v>
      </c>
      <c r="D92" s="205"/>
      <c r="E92" s="206">
        <f t="shared" si="15"/>
        <v>2</v>
      </c>
      <c r="F92" s="136" t="s">
        <v>238</v>
      </c>
      <c r="G92" s="135">
        <f>'2.1'!H92</f>
        <v>10</v>
      </c>
      <c r="H92" s="135">
        <v>10</v>
      </c>
      <c r="I92" s="117" t="s">
        <v>120</v>
      </c>
      <c r="J92" s="136" t="s">
        <v>238</v>
      </c>
      <c r="K92" s="136" t="s">
        <v>238</v>
      </c>
      <c r="L92" s="136" t="s">
        <v>238</v>
      </c>
      <c r="M92" s="204" t="s">
        <v>205</v>
      </c>
      <c r="N92" s="208" t="s">
        <v>380</v>
      </c>
      <c r="O92" s="204" t="s">
        <v>120</v>
      </c>
      <c r="Q92" s="104"/>
    </row>
    <row r="93" spans="1:17" ht="15" customHeight="1" x14ac:dyDescent="0.15">
      <c r="A93" s="101" t="s">
        <v>79</v>
      </c>
      <c r="B93" s="204" t="s">
        <v>156</v>
      </c>
      <c r="C93" s="205">
        <f t="shared" si="14"/>
        <v>2</v>
      </c>
      <c r="D93" s="205"/>
      <c r="E93" s="206">
        <f t="shared" si="15"/>
        <v>2</v>
      </c>
      <c r="F93" s="136" t="s">
        <v>238</v>
      </c>
      <c r="G93" s="135">
        <f>'2.1'!H93</f>
        <v>3</v>
      </c>
      <c r="H93" s="135">
        <v>3</v>
      </c>
      <c r="I93" s="136" t="s">
        <v>120</v>
      </c>
      <c r="J93" s="136" t="s">
        <v>238</v>
      </c>
      <c r="K93" s="136" t="s">
        <v>238</v>
      </c>
      <c r="L93" s="136" t="s">
        <v>238</v>
      </c>
      <c r="M93" s="204" t="s">
        <v>640</v>
      </c>
      <c r="N93" s="208" t="s">
        <v>477</v>
      </c>
      <c r="O93" s="204" t="s">
        <v>120</v>
      </c>
      <c r="Q93" s="104"/>
    </row>
    <row r="94" spans="1:17" ht="15" customHeight="1" x14ac:dyDescent="0.15">
      <c r="A94" s="101" t="s">
        <v>80</v>
      </c>
      <c r="B94" s="204" t="s">
        <v>157</v>
      </c>
      <c r="C94" s="205">
        <f t="shared" si="14"/>
        <v>0</v>
      </c>
      <c r="D94" s="205"/>
      <c r="E94" s="206">
        <f t="shared" si="15"/>
        <v>0</v>
      </c>
      <c r="F94" s="136" t="s">
        <v>609</v>
      </c>
      <c r="G94" s="135">
        <f>'2.1'!H94</f>
        <v>10</v>
      </c>
      <c r="H94" s="135">
        <v>7</v>
      </c>
      <c r="I94" s="136" t="s">
        <v>718</v>
      </c>
      <c r="J94" s="136" t="s">
        <v>120</v>
      </c>
      <c r="K94" s="136" t="s">
        <v>120</v>
      </c>
      <c r="L94" s="136" t="s">
        <v>120</v>
      </c>
      <c r="M94" s="204" t="s">
        <v>640</v>
      </c>
      <c r="N94" s="208" t="s">
        <v>482</v>
      </c>
      <c r="O94" s="204" t="s">
        <v>621</v>
      </c>
      <c r="P94" s="231" t="s">
        <v>120</v>
      </c>
      <c r="Q94" s="104"/>
    </row>
    <row r="95" spans="1:17" ht="15" customHeight="1" x14ac:dyDescent="0.15">
      <c r="A95" s="101" t="s">
        <v>81</v>
      </c>
      <c r="B95" s="204" t="s">
        <v>157</v>
      </c>
      <c r="C95" s="205">
        <f t="shared" si="14"/>
        <v>0</v>
      </c>
      <c r="D95" s="205"/>
      <c r="E95" s="206">
        <f t="shared" si="15"/>
        <v>0</v>
      </c>
      <c r="F95" s="92" t="s">
        <v>609</v>
      </c>
      <c r="G95" s="135">
        <f>'2.1'!H95</f>
        <v>7</v>
      </c>
      <c r="H95" s="135">
        <v>5</v>
      </c>
      <c r="I95" s="136" t="s">
        <v>719</v>
      </c>
      <c r="J95" s="136" t="s">
        <v>120</v>
      </c>
      <c r="K95" s="136" t="s">
        <v>120</v>
      </c>
      <c r="L95" s="136" t="s">
        <v>120</v>
      </c>
      <c r="M95" s="204" t="s">
        <v>205</v>
      </c>
      <c r="N95" s="99" t="s">
        <v>485</v>
      </c>
      <c r="O95" s="131" t="s">
        <v>619</v>
      </c>
      <c r="P95" s="231" t="s">
        <v>120</v>
      </c>
      <c r="Q95" s="104"/>
    </row>
    <row r="96" spans="1:17" ht="15" customHeight="1" x14ac:dyDescent="0.15">
      <c r="A96" s="101" t="s">
        <v>82</v>
      </c>
      <c r="B96" s="204" t="s">
        <v>156</v>
      </c>
      <c r="C96" s="205">
        <f t="shared" si="14"/>
        <v>2</v>
      </c>
      <c r="D96" s="205"/>
      <c r="E96" s="206">
        <f t="shared" si="15"/>
        <v>2</v>
      </c>
      <c r="F96" s="136" t="s">
        <v>238</v>
      </c>
      <c r="G96" s="135">
        <f>'2.1'!H96</f>
        <v>4</v>
      </c>
      <c r="H96" s="135">
        <v>4</v>
      </c>
      <c r="I96" s="136" t="s">
        <v>120</v>
      </c>
      <c r="J96" s="136" t="s">
        <v>238</v>
      </c>
      <c r="K96" s="136" t="s">
        <v>238</v>
      </c>
      <c r="L96" s="136" t="s">
        <v>238</v>
      </c>
      <c r="M96" s="204" t="s">
        <v>205</v>
      </c>
      <c r="N96" s="208" t="s">
        <v>492</v>
      </c>
      <c r="O96" s="204" t="s">
        <v>120</v>
      </c>
      <c r="Q96" s="104"/>
    </row>
    <row r="97" spans="1:17" ht="15" customHeight="1" x14ac:dyDescent="0.15">
      <c r="A97" s="101" t="s">
        <v>83</v>
      </c>
      <c r="B97" s="204" t="s">
        <v>157</v>
      </c>
      <c r="C97" s="205">
        <f t="shared" si="14"/>
        <v>0</v>
      </c>
      <c r="D97" s="205"/>
      <c r="E97" s="206">
        <f t="shared" si="15"/>
        <v>0</v>
      </c>
      <c r="F97" s="136" t="s">
        <v>609</v>
      </c>
      <c r="G97" s="135">
        <f>'2.1'!H97</f>
        <v>8</v>
      </c>
      <c r="H97" s="135">
        <v>6</v>
      </c>
      <c r="I97" s="136" t="s">
        <v>720</v>
      </c>
      <c r="J97" s="136" t="s">
        <v>120</v>
      </c>
      <c r="K97" s="136" t="s">
        <v>120</v>
      </c>
      <c r="L97" s="136" t="s">
        <v>120</v>
      </c>
      <c r="M97" s="204" t="s">
        <v>208</v>
      </c>
      <c r="N97" s="208" t="s">
        <v>493</v>
      </c>
      <c r="O97" s="204" t="s">
        <v>619</v>
      </c>
      <c r="P97" s="231" t="s">
        <v>120</v>
      </c>
      <c r="Q97" s="104"/>
    </row>
    <row r="98" spans="1:17" ht="15" customHeight="1" x14ac:dyDescent="0.15">
      <c r="A98" s="101" t="s">
        <v>84</v>
      </c>
      <c r="B98" s="204" t="s">
        <v>157</v>
      </c>
      <c r="C98" s="205">
        <f t="shared" si="14"/>
        <v>0</v>
      </c>
      <c r="D98" s="205"/>
      <c r="E98" s="206">
        <f t="shared" si="15"/>
        <v>0</v>
      </c>
      <c r="F98" s="136" t="s">
        <v>624</v>
      </c>
      <c r="G98" s="135">
        <f>'2.1'!H98</f>
        <v>3</v>
      </c>
      <c r="H98" s="135">
        <v>0</v>
      </c>
      <c r="I98" s="207" t="s">
        <v>608</v>
      </c>
      <c r="J98" s="136" t="s">
        <v>120</v>
      </c>
      <c r="K98" s="136" t="s">
        <v>120</v>
      </c>
      <c r="L98" s="136" t="s">
        <v>120</v>
      </c>
      <c r="M98" s="204" t="s">
        <v>640</v>
      </c>
      <c r="N98" s="208" t="s">
        <v>496</v>
      </c>
      <c r="O98" s="204" t="s">
        <v>623</v>
      </c>
      <c r="P98" s="231" t="s">
        <v>120</v>
      </c>
      <c r="Q98" s="104"/>
    </row>
    <row r="99" spans="1:17" ht="15" customHeight="1" x14ac:dyDescent="0.15">
      <c r="A99" s="215" t="s">
        <v>525</v>
      </c>
      <c r="B99" s="216"/>
      <c r="C99" s="217"/>
      <c r="D99" s="217"/>
      <c r="E99" s="218"/>
      <c r="F99" s="219"/>
      <c r="G99" s="220"/>
      <c r="H99" s="220"/>
      <c r="I99" s="219"/>
      <c r="J99" s="219"/>
      <c r="K99" s="219"/>
      <c r="L99" s="219"/>
      <c r="M99" s="216"/>
      <c r="N99" s="221"/>
      <c r="O99" s="216"/>
      <c r="Q99" s="104"/>
    </row>
    <row r="100" spans="1:17" ht="15" customHeight="1" x14ac:dyDescent="0.15">
      <c r="A100" s="215" t="s">
        <v>734</v>
      </c>
      <c r="B100" s="216"/>
      <c r="C100" s="217"/>
      <c r="D100" s="217"/>
      <c r="E100" s="218"/>
      <c r="F100" s="219"/>
      <c r="G100" s="220"/>
      <c r="H100" s="220"/>
      <c r="I100" s="219"/>
      <c r="J100" s="219"/>
      <c r="K100" s="219"/>
      <c r="L100" s="219"/>
      <c r="M100" s="216"/>
      <c r="N100" s="221"/>
      <c r="O100" s="216"/>
      <c r="Q100" s="104"/>
    </row>
    <row r="101" spans="1:17" ht="28" customHeight="1" x14ac:dyDescent="0.15">
      <c r="A101" s="326" t="s">
        <v>601</v>
      </c>
      <c r="B101" s="326"/>
      <c r="C101" s="326"/>
      <c r="D101" s="326"/>
      <c r="E101" s="326"/>
      <c r="F101" s="326"/>
      <c r="G101" s="326"/>
      <c r="H101" s="326"/>
      <c r="I101" s="326"/>
      <c r="J101" s="326"/>
      <c r="K101" s="326"/>
      <c r="L101" s="326"/>
      <c r="M101" s="326"/>
      <c r="N101" s="326"/>
      <c r="O101" s="326"/>
      <c r="Q101" s="104"/>
    </row>
    <row r="102" spans="1:17" ht="15" customHeight="1" x14ac:dyDescent="0.15"/>
    <row r="103" spans="1:17" ht="15" customHeight="1" x14ac:dyDescent="0.15">
      <c r="A103" s="10"/>
      <c r="B103" s="10"/>
      <c r="C103" s="40"/>
      <c r="D103" s="40"/>
      <c r="E103" s="41"/>
      <c r="F103" s="41"/>
      <c r="G103" s="40"/>
      <c r="H103" s="41"/>
      <c r="I103" s="41"/>
      <c r="J103" s="41"/>
      <c r="K103" s="41"/>
      <c r="L103" s="41"/>
      <c r="M103" s="41"/>
      <c r="N103" s="41"/>
      <c r="O103" s="10"/>
    </row>
    <row r="104" spans="1:17" ht="15" customHeight="1" x14ac:dyDescent="0.15"/>
    <row r="105" spans="1:17" ht="15" customHeight="1" x14ac:dyDescent="0.15"/>
    <row r="106" spans="1:17" ht="15" customHeight="1" x14ac:dyDescent="0.15"/>
    <row r="107" spans="1:17" ht="15" customHeight="1" x14ac:dyDescent="0.15"/>
    <row r="108" spans="1:17" ht="15" customHeight="1" x14ac:dyDescent="0.15"/>
    <row r="109" spans="1:17" ht="15" customHeight="1" x14ac:dyDescent="0.15"/>
    <row r="110" spans="1:17" ht="15" customHeight="1" x14ac:dyDescent="0.15">
      <c r="A110" s="10"/>
      <c r="B110" s="10"/>
      <c r="C110" s="40"/>
      <c r="D110" s="40"/>
      <c r="E110" s="41"/>
      <c r="F110" s="41"/>
      <c r="G110" s="40"/>
      <c r="H110" s="41"/>
      <c r="I110" s="41"/>
      <c r="J110" s="41"/>
      <c r="K110" s="41"/>
      <c r="L110" s="41"/>
      <c r="M110" s="41"/>
      <c r="N110" s="41"/>
      <c r="O110" s="10"/>
    </row>
    <row r="111" spans="1:17" ht="15" customHeight="1" x14ac:dyDescent="0.15"/>
    <row r="112" spans="1:17" ht="15" customHeight="1" x14ac:dyDescent="0.15"/>
    <row r="113" spans="1:15" ht="15" customHeight="1" x14ac:dyDescent="0.15"/>
    <row r="114" spans="1:15" ht="15" customHeight="1" x14ac:dyDescent="0.15">
      <c r="A114" s="10"/>
      <c r="B114" s="10"/>
      <c r="C114" s="40"/>
      <c r="D114" s="40"/>
      <c r="E114" s="41"/>
      <c r="F114" s="41"/>
      <c r="G114" s="40"/>
      <c r="H114" s="41"/>
      <c r="I114" s="41"/>
      <c r="J114" s="41"/>
      <c r="K114" s="41"/>
      <c r="L114" s="41"/>
      <c r="M114" s="41"/>
      <c r="N114" s="41"/>
      <c r="O114" s="10"/>
    </row>
    <row r="115" spans="1:15" ht="15" customHeight="1" x14ac:dyDescent="0.15"/>
    <row r="116" spans="1:15" ht="15" customHeight="1" x14ac:dyDescent="0.15"/>
    <row r="117" spans="1:15" ht="15" customHeight="1" x14ac:dyDescent="0.15">
      <c r="A117" s="10"/>
      <c r="B117" s="10"/>
      <c r="C117" s="40"/>
      <c r="D117" s="40"/>
      <c r="E117" s="41"/>
      <c r="F117" s="41"/>
      <c r="G117" s="40"/>
      <c r="H117" s="41"/>
      <c r="I117" s="41"/>
      <c r="J117" s="41"/>
      <c r="K117" s="41"/>
      <c r="L117" s="41"/>
      <c r="M117" s="41"/>
      <c r="N117" s="41"/>
      <c r="O117" s="10"/>
    </row>
    <row r="118" spans="1:15" ht="15" customHeight="1" x14ac:dyDescent="0.15"/>
    <row r="119" spans="1:15" ht="15" customHeight="1" x14ac:dyDescent="0.15"/>
    <row r="120" spans="1:15" ht="15" customHeight="1" x14ac:dyDescent="0.15"/>
    <row r="121" spans="1:15" ht="15" customHeight="1" x14ac:dyDescent="0.15">
      <c r="A121" s="10"/>
      <c r="B121" s="10"/>
      <c r="C121" s="40"/>
      <c r="D121" s="40"/>
      <c r="E121" s="41"/>
      <c r="F121" s="41"/>
      <c r="G121" s="40"/>
      <c r="H121" s="41"/>
      <c r="I121" s="41"/>
      <c r="J121" s="41"/>
      <c r="K121" s="41"/>
      <c r="L121" s="41"/>
      <c r="M121" s="41"/>
      <c r="N121" s="41"/>
      <c r="O121" s="10"/>
    </row>
    <row r="122" spans="1:15" ht="15" customHeight="1" x14ac:dyDescent="0.15"/>
    <row r="123" spans="1:15" ht="15" customHeight="1" x14ac:dyDescent="0.15"/>
    <row r="124" spans="1:15" ht="15" customHeight="1" x14ac:dyDescent="0.15">
      <c r="A124" s="10"/>
      <c r="B124" s="10"/>
      <c r="C124" s="40"/>
      <c r="D124" s="40"/>
      <c r="E124" s="41"/>
      <c r="F124" s="41"/>
      <c r="G124" s="40"/>
      <c r="H124" s="41"/>
      <c r="I124" s="41"/>
      <c r="J124" s="41"/>
      <c r="K124" s="41"/>
      <c r="L124" s="41"/>
      <c r="M124" s="41"/>
      <c r="N124" s="41"/>
      <c r="O124" s="10"/>
    </row>
    <row r="125" spans="1:15" ht="15" customHeight="1" x14ac:dyDescent="0.15"/>
    <row r="126" spans="1:15" ht="15" customHeight="1" x14ac:dyDescent="0.15"/>
    <row r="127" spans="1:15" ht="15" customHeight="1" x14ac:dyDescent="0.15"/>
    <row r="128" spans="1:15" ht="15" customHeight="1" x14ac:dyDescent="0.15">
      <c r="A128" s="10"/>
      <c r="B128" s="10"/>
      <c r="C128" s="40"/>
      <c r="D128" s="40"/>
      <c r="E128" s="41"/>
      <c r="F128" s="41"/>
      <c r="G128" s="40"/>
      <c r="H128" s="41"/>
      <c r="I128" s="41"/>
      <c r="J128" s="41"/>
      <c r="K128" s="41"/>
      <c r="L128" s="41"/>
      <c r="M128" s="41"/>
      <c r="N128" s="41"/>
      <c r="O128" s="10"/>
    </row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</sheetData>
  <mergeCells count="20">
    <mergeCell ref="A1:O1"/>
    <mergeCell ref="A2:O2"/>
    <mergeCell ref="H3:H5"/>
    <mergeCell ref="A3:A5"/>
    <mergeCell ref="C3:E3"/>
    <mergeCell ref="O3:O5"/>
    <mergeCell ref="M3:N3"/>
    <mergeCell ref="C4:C5"/>
    <mergeCell ref="N4:N5"/>
    <mergeCell ref="M4:M5"/>
    <mergeCell ref="D4:D5"/>
    <mergeCell ref="E4:E5"/>
    <mergeCell ref="I3:I5"/>
    <mergeCell ref="G3:G5"/>
    <mergeCell ref="F3:F5"/>
    <mergeCell ref="J4:J5"/>
    <mergeCell ref="K4:K5"/>
    <mergeCell ref="J3:L3"/>
    <mergeCell ref="L4:L5"/>
    <mergeCell ref="A101:O101"/>
  </mergeCells>
  <dataValidations count="1">
    <dataValidation type="list" allowBlank="1" showInputMessage="1" showErrorMessage="1" sqref="WUY983049:WUY983140 B65545:B65636 IM65545:IM65636 SI65545:SI65636 ACE65545:ACE65636 AMA65545:AMA65636 AVW65545:AVW65636 BFS65545:BFS65636 BPO65545:BPO65636 BZK65545:BZK65636 CJG65545:CJG65636 CTC65545:CTC65636 DCY65545:DCY65636 DMU65545:DMU65636 DWQ65545:DWQ65636 EGM65545:EGM65636 EQI65545:EQI65636 FAE65545:FAE65636 FKA65545:FKA65636 FTW65545:FTW65636 GDS65545:GDS65636 GNO65545:GNO65636 GXK65545:GXK65636 HHG65545:HHG65636 HRC65545:HRC65636 IAY65545:IAY65636 IKU65545:IKU65636 IUQ65545:IUQ65636 JEM65545:JEM65636 JOI65545:JOI65636 JYE65545:JYE65636 KIA65545:KIA65636 KRW65545:KRW65636 LBS65545:LBS65636 LLO65545:LLO65636 LVK65545:LVK65636 MFG65545:MFG65636 MPC65545:MPC65636 MYY65545:MYY65636 NIU65545:NIU65636 NSQ65545:NSQ65636 OCM65545:OCM65636 OMI65545:OMI65636 OWE65545:OWE65636 PGA65545:PGA65636 PPW65545:PPW65636 PZS65545:PZS65636 QJO65545:QJO65636 QTK65545:QTK65636 RDG65545:RDG65636 RNC65545:RNC65636 RWY65545:RWY65636 SGU65545:SGU65636 SQQ65545:SQQ65636 TAM65545:TAM65636 TKI65545:TKI65636 TUE65545:TUE65636 UEA65545:UEA65636 UNW65545:UNW65636 UXS65545:UXS65636 VHO65545:VHO65636 VRK65545:VRK65636 WBG65545:WBG65636 WLC65545:WLC65636 WUY65545:WUY65636 B131081:B131172 IM131081:IM131172 SI131081:SI131172 ACE131081:ACE131172 AMA131081:AMA131172 AVW131081:AVW131172 BFS131081:BFS131172 BPO131081:BPO131172 BZK131081:BZK131172 CJG131081:CJG131172 CTC131081:CTC131172 DCY131081:DCY131172 DMU131081:DMU131172 DWQ131081:DWQ131172 EGM131081:EGM131172 EQI131081:EQI131172 FAE131081:FAE131172 FKA131081:FKA131172 FTW131081:FTW131172 GDS131081:GDS131172 GNO131081:GNO131172 GXK131081:GXK131172 HHG131081:HHG131172 HRC131081:HRC131172 IAY131081:IAY131172 IKU131081:IKU131172 IUQ131081:IUQ131172 JEM131081:JEM131172 JOI131081:JOI131172 JYE131081:JYE131172 KIA131081:KIA131172 KRW131081:KRW131172 LBS131081:LBS131172 LLO131081:LLO131172 LVK131081:LVK131172 MFG131081:MFG131172 MPC131081:MPC131172 MYY131081:MYY131172 NIU131081:NIU131172 NSQ131081:NSQ131172 OCM131081:OCM131172 OMI131081:OMI131172 OWE131081:OWE131172 PGA131081:PGA131172 PPW131081:PPW131172 PZS131081:PZS131172 QJO131081:QJO131172 QTK131081:QTK131172 RDG131081:RDG131172 RNC131081:RNC131172 RWY131081:RWY131172 SGU131081:SGU131172 SQQ131081:SQQ131172 TAM131081:TAM131172 TKI131081:TKI131172 TUE131081:TUE131172 UEA131081:UEA131172 UNW131081:UNW131172 UXS131081:UXS131172 VHO131081:VHO131172 VRK131081:VRK131172 WBG131081:WBG131172 WLC131081:WLC131172 WUY131081:WUY131172 B196617:B196708 IM196617:IM196708 SI196617:SI196708 ACE196617:ACE196708 AMA196617:AMA196708 AVW196617:AVW196708 BFS196617:BFS196708 BPO196617:BPO196708 BZK196617:BZK196708 CJG196617:CJG196708 CTC196617:CTC196708 DCY196617:DCY196708 DMU196617:DMU196708 DWQ196617:DWQ196708 EGM196617:EGM196708 EQI196617:EQI196708 FAE196617:FAE196708 FKA196617:FKA196708 FTW196617:FTW196708 GDS196617:GDS196708 GNO196617:GNO196708 GXK196617:GXK196708 HHG196617:HHG196708 HRC196617:HRC196708 IAY196617:IAY196708 IKU196617:IKU196708 IUQ196617:IUQ196708 JEM196617:JEM196708 JOI196617:JOI196708 JYE196617:JYE196708 KIA196617:KIA196708 KRW196617:KRW196708 LBS196617:LBS196708 LLO196617:LLO196708 LVK196617:LVK196708 MFG196617:MFG196708 MPC196617:MPC196708 MYY196617:MYY196708 NIU196617:NIU196708 NSQ196617:NSQ196708 OCM196617:OCM196708 OMI196617:OMI196708 OWE196617:OWE196708 PGA196617:PGA196708 PPW196617:PPW196708 PZS196617:PZS196708 QJO196617:QJO196708 QTK196617:QTK196708 RDG196617:RDG196708 RNC196617:RNC196708 RWY196617:RWY196708 SGU196617:SGU196708 SQQ196617:SQQ196708 TAM196617:TAM196708 TKI196617:TKI196708 TUE196617:TUE196708 UEA196617:UEA196708 UNW196617:UNW196708 UXS196617:UXS196708 VHO196617:VHO196708 VRK196617:VRK196708 WBG196617:WBG196708 WLC196617:WLC196708 WUY196617:WUY196708 B262153:B262244 IM262153:IM262244 SI262153:SI262244 ACE262153:ACE262244 AMA262153:AMA262244 AVW262153:AVW262244 BFS262153:BFS262244 BPO262153:BPO262244 BZK262153:BZK262244 CJG262153:CJG262244 CTC262153:CTC262244 DCY262153:DCY262244 DMU262153:DMU262244 DWQ262153:DWQ262244 EGM262153:EGM262244 EQI262153:EQI262244 FAE262153:FAE262244 FKA262153:FKA262244 FTW262153:FTW262244 GDS262153:GDS262244 GNO262153:GNO262244 GXK262153:GXK262244 HHG262153:HHG262244 HRC262153:HRC262244 IAY262153:IAY262244 IKU262153:IKU262244 IUQ262153:IUQ262244 JEM262153:JEM262244 JOI262153:JOI262244 JYE262153:JYE262244 KIA262153:KIA262244 KRW262153:KRW262244 LBS262153:LBS262244 LLO262153:LLO262244 LVK262153:LVK262244 MFG262153:MFG262244 MPC262153:MPC262244 MYY262153:MYY262244 NIU262153:NIU262244 NSQ262153:NSQ262244 OCM262153:OCM262244 OMI262153:OMI262244 OWE262153:OWE262244 PGA262153:PGA262244 PPW262153:PPW262244 PZS262153:PZS262244 QJO262153:QJO262244 QTK262153:QTK262244 RDG262153:RDG262244 RNC262153:RNC262244 RWY262153:RWY262244 SGU262153:SGU262244 SQQ262153:SQQ262244 TAM262153:TAM262244 TKI262153:TKI262244 TUE262153:TUE262244 UEA262153:UEA262244 UNW262153:UNW262244 UXS262153:UXS262244 VHO262153:VHO262244 VRK262153:VRK262244 WBG262153:WBG262244 WLC262153:WLC262244 WUY262153:WUY262244 B327689:B327780 IM327689:IM327780 SI327689:SI327780 ACE327689:ACE327780 AMA327689:AMA327780 AVW327689:AVW327780 BFS327689:BFS327780 BPO327689:BPO327780 BZK327689:BZK327780 CJG327689:CJG327780 CTC327689:CTC327780 DCY327689:DCY327780 DMU327689:DMU327780 DWQ327689:DWQ327780 EGM327689:EGM327780 EQI327689:EQI327780 FAE327689:FAE327780 FKA327689:FKA327780 FTW327689:FTW327780 GDS327689:GDS327780 GNO327689:GNO327780 GXK327689:GXK327780 HHG327689:HHG327780 HRC327689:HRC327780 IAY327689:IAY327780 IKU327689:IKU327780 IUQ327689:IUQ327780 JEM327689:JEM327780 JOI327689:JOI327780 JYE327689:JYE327780 KIA327689:KIA327780 KRW327689:KRW327780 LBS327689:LBS327780 LLO327689:LLO327780 LVK327689:LVK327780 MFG327689:MFG327780 MPC327689:MPC327780 MYY327689:MYY327780 NIU327689:NIU327780 NSQ327689:NSQ327780 OCM327689:OCM327780 OMI327689:OMI327780 OWE327689:OWE327780 PGA327689:PGA327780 PPW327689:PPW327780 PZS327689:PZS327780 QJO327689:QJO327780 QTK327689:QTK327780 RDG327689:RDG327780 RNC327689:RNC327780 RWY327689:RWY327780 SGU327689:SGU327780 SQQ327689:SQQ327780 TAM327689:TAM327780 TKI327689:TKI327780 TUE327689:TUE327780 UEA327689:UEA327780 UNW327689:UNW327780 UXS327689:UXS327780 VHO327689:VHO327780 VRK327689:VRK327780 WBG327689:WBG327780 WLC327689:WLC327780 WUY327689:WUY327780 B393225:B393316 IM393225:IM393316 SI393225:SI393316 ACE393225:ACE393316 AMA393225:AMA393316 AVW393225:AVW393316 BFS393225:BFS393316 BPO393225:BPO393316 BZK393225:BZK393316 CJG393225:CJG393316 CTC393225:CTC393316 DCY393225:DCY393316 DMU393225:DMU393316 DWQ393225:DWQ393316 EGM393225:EGM393316 EQI393225:EQI393316 FAE393225:FAE393316 FKA393225:FKA393316 FTW393225:FTW393316 GDS393225:GDS393316 GNO393225:GNO393316 GXK393225:GXK393316 HHG393225:HHG393316 HRC393225:HRC393316 IAY393225:IAY393316 IKU393225:IKU393316 IUQ393225:IUQ393316 JEM393225:JEM393316 JOI393225:JOI393316 JYE393225:JYE393316 KIA393225:KIA393316 KRW393225:KRW393316 LBS393225:LBS393316 LLO393225:LLO393316 LVK393225:LVK393316 MFG393225:MFG393316 MPC393225:MPC393316 MYY393225:MYY393316 NIU393225:NIU393316 NSQ393225:NSQ393316 OCM393225:OCM393316 OMI393225:OMI393316 OWE393225:OWE393316 PGA393225:PGA393316 PPW393225:PPW393316 PZS393225:PZS393316 QJO393225:QJO393316 QTK393225:QTK393316 RDG393225:RDG393316 RNC393225:RNC393316 RWY393225:RWY393316 SGU393225:SGU393316 SQQ393225:SQQ393316 TAM393225:TAM393316 TKI393225:TKI393316 TUE393225:TUE393316 UEA393225:UEA393316 UNW393225:UNW393316 UXS393225:UXS393316 VHO393225:VHO393316 VRK393225:VRK393316 WBG393225:WBG393316 WLC393225:WLC393316 WUY393225:WUY393316 B458761:B458852 IM458761:IM458852 SI458761:SI458852 ACE458761:ACE458852 AMA458761:AMA458852 AVW458761:AVW458852 BFS458761:BFS458852 BPO458761:BPO458852 BZK458761:BZK458852 CJG458761:CJG458852 CTC458761:CTC458852 DCY458761:DCY458852 DMU458761:DMU458852 DWQ458761:DWQ458852 EGM458761:EGM458852 EQI458761:EQI458852 FAE458761:FAE458852 FKA458761:FKA458852 FTW458761:FTW458852 GDS458761:GDS458852 GNO458761:GNO458852 GXK458761:GXK458852 HHG458761:HHG458852 HRC458761:HRC458852 IAY458761:IAY458852 IKU458761:IKU458852 IUQ458761:IUQ458852 JEM458761:JEM458852 JOI458761:JOI458852 JYE458761:JYE458852 KIA458761:KIA458852 KRW458761:KRW458852 LBS458761:LBS458852 LLO458761:LLO458852 LVK458761:LVK458852 MFG458761:MFG458852 MPC458761:MPC458852 MYY458761:MYY458852 NIU458761:NIU458852 NSQ458761:NSQ458852 OCM458761:OCM458852 OMI458761:OMI458852 OWE458761:OWE458852 PGA458761:PGA458852 PPW458761:PPW458852 PZS458761:PZS458852 QJO458761:QJO458852 QTK458761:QTK458852 RDG458761:RDG458852 RNC458761:RNC458852 RWY458761:RWY458852 SGU458761:SGU458852 SQQ458761:SQQ458852 TAM458761:TAM458852 TKI458761:TKI458852 TUE458761:TUE458852 UEA458761:UEA458852 UNW458761:UNW458852 UXS458761:UXS458852 VHO458761:VHO458852 VRK458761:VRK458852 WBG458761:WBG458852 WLC458761:WLC458852 WUY458761:WUY458852 B524297:B524388 IM524297:IM524388 SI524297:SI524388 ACE524297:ACE524388 AMA524297:AMA524388 AVW524297:AVW524388 BFS524297:BFS524388 BPO524297:BPO524388 BZK524297:BZK524388 CJG524297:CJG524388 CTC524297:CTC524388 DCY524297:DCY524388 DMU524297:DMU524388 DWQ524297:DWQ524388 EGM524297:EGM524388 EQI524297:EQI524388 FAE524297:FAE524388 FKA524297:FKA524388 FTW524297:FTW524388 GDS524297:GDS524388 GNO524297:GNO524388 GXK524297:GXK524388 HHG524297:HHG524388 HRC524297:HRC524388 IAY524297:IAY524388 IKU524297:IKU524388 IUQ524297:IUQ524388 JEM524297:JEM524388 JOI524297:JOI524388 JYE524297:JYE524388 KIA524297:KIA524388 KRW524297:KRW524388 LBS524297:LBS524388 LLO524297:LLO524388 LVK524297:LVK524388 MFG524297:MFG524388 MPC524297:MPC524388 MYY524297:MYY524388 NIU524297:NIU524388 NSQ524297:NSQ524388 OCM524297:OCM524388 OMI524297:OMI524388 OWE524297:OWE524388 PGA524297:PGA524388 PPW524297:PPW524388 PZS524297:PZS524388 QJO524297:QJO524388 QTK524297:QTK524388 RDG524297:RDG524388 RNC524297:RNC524388 RWY524297:RWY524388 SGU524297:SGU524388 SQQ524297:SQQ524388 TAM524297:TAM524388 TKI524297:TKI524388 TUE524297:TUE524388 UEA524297:UEA524388 UNW524297:UNW524388 UXS524297:UXS524388 VHO524297:VHO524388 VRK524297:VRK524388 WBG524297:WBG524388 WLC524297:WLC524388 WUY524297:WUY524388 B589833:B589924 IM589833:IM589924 SI589833:SI589924 ACE589833:ACE589924 AMA589833:AMA589924 AVW589833:AVW589924 BFS589833:BFS589924 BPO589833:BPO589924 BZK589833:BZK589924 CJG589833:CJG589924 CTC589833:CTC589924 DCY589833:DCY589924 DMU589833:DMU589924 DWQ589833:DWQ589924 EGM589833:EGM589924 EQI589833:EQI589924 FAE589833:FAE589924 FKA589833:FKA589924 FTW589833:FTW589924 GDS589833:GDS589924 GNO589833:GNO589924 GXK589833:GXK589924 HHG589833:HHG589924 HRC589833:HRC589924 IAY589833:IAY589924 IKU589833:IKU589924 IUQ589833:IUQ589924 JEM589833:JEM589924 JOI589833:JOI589924 JYE589833:JYE589924 KIA589833:KIA589924 KRW589833:KRW589924 LBS589833:LBS589924 LLO589833:LLO589924 LVK589833:LVK589924 MFG589833:MFG589924 MPC589833:MPC589924 MYY589833:MYY589924 NIU589833:NIU589924 NSQ589833:NSQ589924 OCM589833:OCM589924 OMI589833:OMI589924 OWE589833:OWE589924 PGA589833:PGA589924 PPW589833:PPW589924 PZS589833:PZS589924 QJO589833:QJO589924 QTK589833:QTK589924 RDG589833:RDG589924 RNC589833:RNC589924 RWY589833:RWY589924 SGU589833:SGU589924 SQQ589833:SQQ589924 TAM589833:TAM589924 TKI589833:TKI589924 TUE589833:TUE589924 UEA589833:UEA589924 UNW589833:UNW589924 UXS589833:UXS589924 VHO589833:VHO589924 VRK589833:VRK589924 WBG589833:WBG589924 WLC589833:WLC589924 WUY589833:WUY589924 B655369:B655460 IM655369:IM655460 SI655369:SI655460 ACE655369:ACE655460 AMA655369:AMA655460 AVW655369:AVW655460 BFS655369:BFS655460 BPO655369:BPO655460 BZK655369:BZK655460 CJG655369:CJG655460 CTC655369:CTC655460 DCY655369:DCY655460 DMU655369:DMU655460 DWQ655369:DWQ655460 EGM655369:EGM655460 EQI655369:EQI655460 FAE655369:FAE655460 FKA655369:FKA655460 FTW655369:FTW655460 GDS655369:GDS655460 GNO655369:GNO655460 GXK655369:GXK655460 HHG655369:HHG655460 HRC655369:HRC655460 IAY655369:IAY655460 IKU655369:IKU655460 IUQ655369:IUQ655460 JEM655369:JEM655460 JOI655369:JOI655460 JYE655369:JYE655460 KIA655369:KIA655460 KRW655369:KRW655460 LBS655369:LBS655460 LLO655369:LLO655460 LVK655369:LVK655460 MFG655369:MFG655460 MPC655369:MPC655460 MYY655369:MYY655460 NIU655369:NIU655460 NSQ655369:NSQ655460 OCM655369:OCM655460 OMI655369:OMI655460 OWE655369:OWE655460 PGA655369:PGA655460 PPW655369:PPW655460 PZS655369:PZS655460 QJO655369:QJO655460 QTK655369:QTK655460 RDG655369:RDG655460 RNC655369:RNC655460 RWY655369:RWY655460 SGU655369:SGU655460 SQQ655369:SQQ655460 TAM655369:TAM655460 TKI655369:TKI655460 TUE655369:TUE655460 UEA655369:UEA655460 UNW655369:UNW655460 UXS655369:UXS655460 VHO655369:VHO655460 VRK655369:VRK655460 WBG655369:WBG655460 WLC655369:WLC655460 WUY655369:WUY655460 B720905:B720996 IM720905:IM720996 SI720905:SI720996 ACE720905:ACE720996 AMA720905:AMA720996 AVW720905:AVW720996 BFS720905:BFS720996 BPO720905:BPO720996 BZK720905:BZK720996 CJG720905:CJG720996 CTC720905:CTC720996 DCY720905:DCY720996 DMU720905:DMU720996 DWQ720905:DWQ720996 EGM720905:EGM720996 EQI720905:EQI720996 FAE720905:FAE720996 FKA720905:FKA720996 FTW720905:FTW720996 GDS720905:GDS720996 GNO720905:GNO720996 GXK720905:GXK720996 HHG720905:HHG720996 HRC720905:HRC720996 IAY720905:IAY720996 IKU720905:IKU720996 IUQ720905:IUQ720996 JEM720905:JEM720996 JOI720905:JOI720996 JYE720905:JYE720996 KIA720905:KIA720996 KRW720905:KRW720996 LBS720905:LBS720996 LLO720905:LLO720996 LVK720905:LVK720996 MFG720905:MFG720996 MPC720905:MPC720996 MYY720905:MYY720996 NIU720905:NIU720996 NSQ720905:NSQ720996 OCM720905:OCM720996 OMI720905:OMI720996 OWE720905:OWE720996 PGA720905:PGA720996 PPW720905:PPW720996 PZS720905:PZS720996 QJO720905:QJO720996 QTK720905:QTK720996 RDG720905:RDG720996 RNC720905:RNC720996 RWY720905:RWY720996 SGU720905:SGU720996 SQQ720905:SQQ720996 TAM720905:TAM720996 TKI720905:TKI720996 TUE720905:TUE720996 UEA720905:UEA720996 UNW720905:UNW720996 UXS720905:UXS720996 VHO720905:VHO720996 VRK720905:VRK720996 WBG720905:WBG720996 WLC720905:WLC720996 WUY720905:WUY720996 B786441:B786532 IM786441:IM786532 SI786441:SI786532 ACE786441:ACE786532 AMA786441:AMA786532 AVW786441:AVW786532 BFS786441:BFS786532 BPO786441:BPO786532 BZK786441:BZK786532 CJG786441:CJG786532 CTC786441:CTC786532 DCY786441:DCY786532 DMU786441:DMU786532 DWQ786441:DWQ786532 EGM786441:EGM786532 EQI786441:EQI786532 FAE786441:FAE786532 FKA786441:FKA786532 FTW786441:FTW786532 GDS786441:GDS786532 GNO786441:GNO786532 GXK786441:GXK786532 HHG786441:HHG786532 HRC786441:HRC786532 IAY786441:IAY786532 IKU786441:IKU786532 IUQ786441:IUQ786532 JEM786441:JEM786532 JOI786441:JOI786532 JYE786441:JYE786532 KIA786441:KIA786532 KRW786441:KRW786532 LBS786441:LBS786532 LLO786441:LLO786532 LVK786441:LVK786532 MFG786441:MFG786532 MPC786441:MPC786532 MYY786441:MYY786532 NIU786441:NIU786532 NSQ786441:NSQ786532 OCM786441:OCM786532 OMI786441:OMI786532 OWE786441:OWE786532 PGA786441:PGA786532 PPW786441:PPW786532 PZS786441:PZS786532 QJO786441:QJO786532 QTK786441:QTK786532 RDG786441:RDG786532 RNC786441:RNC786532 RWY786441:RWY786532 SGU786441:SGU786532 SQQ786441:SQQ786532 TAM786441:TAM786532 TKI786441:TKI786532 TUE786441:TUE786532 UEA786441:UEA786532 UNW786441:UNW786532 UXS786441:UXS786532 VHO786441:VHO786532 VRK786441:VRK786532 WBG786441:WBG786532 WLC786441:WLC786532 WUY786441:WUY786532 B851977:B852068 IM851977:IM852068 SI851977:SI852068 ACE851977:ACE852068 AMA851977:AMA852068 AVW851977:AVW852068 BFS851977:BFS852068 BPO851977:BPO852068 BZK851977:BZK852068 CJG851977:CJG852068 CTC851977:CTC852068 DCY851977:DCY852068 DMU851977:DMU852068 DWQ851977:DWQ852068 EGM851977:EGM852068 EQI851977:EQI852068 FAE851977:FAE852068 FKA851977:FKA852068 FTW851977:FTW852068 GDS851977:GDS852068 GNO851977:GNO852068 GXK851977:GXK852068 HHG851977:HHG852068 HRC851977:HRC852068 IAY851977:IAY852068 IKU851977:IKU852068 IUQ851977:IUQ852068 JEM851977:JEM852068 JOI851977:JOI852068 JYE851977:JYE852068 KIA851977:KIA852068 KRW851977:KRW852068 LBS851977:LBS852068 LLO851977:LLO852068 LVK851977:LVK852068 MFG851977:MFG852068 MPC851977:MPC852068 MYY851977:MYY852068 NIU851977:NIU852068 NSQ851977:NSQ852068 OCM851977:OCM852068 OMI851977:OMI852068 OWE851977:OWE852068 PGA851977:PGA852068 PPW851977:PPW852068 PZS851977:PZS852068 QJO851977:QJO852068 QTK851977:QTK852068 RDG851977:RDG852068 RNC851977:RNC852068 RWY851977:RWY852068 SGU851977:SGU852068 SQQ851977:SQQ852068 TAM851977:TAM852068 TKI851977:TKI852068 TUE851977:TUE852068 UEA851977:UEA852068 UNW851977:UNW852068 UXS851977:UXS852068 VHO851977:VHO852068 VRK851977:VRK852068 WBG851977:WBG852068 WLC851977:WLC852068 WUY851977:WUY852068 B917513:B917604 IM917513:IM917604 SI917513:SI917604 ACE917513:ACE917604 AMA917513:AMA917604 AVW917513:AVW917604 BFS917513:BFS917604 BPO917513:BPO917604 BZK917513:BZK917604 CJG917513:CJG917604 CTC917513:CTC917604 DCY917513:DCY917604 DMU917513:DMU917604 DWQ917513:DWQ917604 EGM917513:EGM917604 EQI917513:EQI917604 FAE917513:FAE917604 FKA917513:FKA917604 FTW917513:FTW917604 GDS917513:GDS917604 GNO917513:GNO917604 GXK917513:GXK917604 HHG917513:HHG917604 HRC917513:HRC917604 IAY917513:IAY917604 IKU917513:IKU917604 IUQ917513:IUQ917604 JEM917513:JEM917604 JOI917513:JOI917604 JYE917513:JYE917604 KIA917513:KIA917604 KRW917513:KRW917604 LBS917513:LBS917604 LLO917513:LLO917604 LVK917513:LVK917604 MFG917513:MFG917604 MPC917513:MPC917604 MYY917513:MYY917604 NIU917513:NIU917604 NSQ917513:NSQ917604 OCM917513:OCM917604 OMI917513:OMI917604 OWE917513:OWE917604 PGA917513:PGA917604 PPW917513:PPW917604 PZS917513:PZS917604 QJO917513:QJO917604 QTK917513:QTK917604 RDG917513:RDG917604 RNC917513:RNC917604 RWY917513:RWY917604 SGU917513:SGU917604 SQQ917513:SQQ917604 TAM917513:TAM917604 TKI917513:TKI917604 TUE917513:TUE917604 UEA917513:UEA917604 UNW917513:UNW917604 UXS917513:UXS917604 VHO917513:VHO917604 VRK917513:VRK917604 WBG917513:WBG917604 WLC917513:WLC917604 WUY917513:WUY917604 B983049:B983140 IM983049:IM983140 SI983049:SI983140 ACE983049:ACE983140 AMA983049:AMA983140 AVW983049:AVW983140 BFS983049:BFS983140 BPO983049:BPO983140 BZK983049:BZK983140 CJG983049:CJG983140 CTC983049:CTC983140 DCY983049:DCY983140 DMU983049:DMU983140 DWQ983049:DWQ983140 EGM983049:EGM983140 EQI983049:EQI983140 FAE983049:FAE983140 FKA983049:FKA983140 FTW983049:FTW983140 GDS983049:GDS983140 GNO983049:GNO983140 GXK983049:GXK983140 HHG983049:HHG983140 HRC983049:HRC983140 IAY983049:IAY983140 IKU983049:IKU983140 IUQ983049:IUQ983140 JEM983049:JEM983140 JOI983049:JOI983140 JYE983049:JYE983140 KIA983049:KIA983140 KRW983049:KRW983140 LBS983049:LBS983140 LLO983049:LLO983140 LVK983049:LVK983140 MFG983049:MFG983140 MPC983049:MPC983140 MYY983049:MYY983140 NIU983049:NIU983140 NSQ983049:NSQ983140 OCM983049:OCM983140 OMI983049:OMI983140 OWE983049:OWE983140 PGA983049:PGA983140 PPW983049:PPW983140 PZS983049:PZS983140 QJO983049:QJO983140 QTK983049:QTK983140 RDG983049:RDG983140 RNC983049:RNC983140 RWY983049:RWY983140 SGU983049:SGU983140 SQQ983049:SQQ983140 TAM983049:TAM983140 TKI983049:TKI983140 TUE983049:TUE983140 UEA983049:UEA983140 UNW983049:UNW983140 UXS983049:UXS983140 VHO983049:VHO983140 VRK983049:VRK983140 WBG983049:WBG983140 WLC983049:WLC983140 IM7:IM100 WUY7:WUY100 WLC7:WLC100 WBG7:WBG100 VRK7:VRK100 VHO7:VHO100 UXS7:UXS100 UNW7:UNW100 UEA7:UEA100 TUE7:TUE100 TKI7:TKI100 TAM7:TAM100 SQQ7:SQQ100 SGU7:SGU100 RWY7:RWY100 RNC7:RNC100 RDG7:RDG100 QTK7:QTK100 QJO7:QJO100 PZS7:PZS100 PPW7:PPW100 PGA7:PGA100 OWE7:OWE100 OMI7:OMI100 OCM7:OCM100 NSQ7:NSQ100 NIU7:NIU100 MYY7:MYY100 MPC7:MPC100 MFG7:MFG100 LVK7:LVK100 LLO7:LLO100 LBS7:LBS100 KRW7:KRW100 KIA7:KIA100 JYE7:JYE100 JOI7:JOI100 JEM7:JEM100 IUQ7:IUQ100 IKU7:IKU100 IAY7:IAY100 HRC7:HRC100 HHG7:HHG100 GXK7:GXK100 GNO7:GNO100 GDS7:GDS100 FTW7:FTW100 FKA7:FKA100 FAE7:FAE100 EQI7:EQI100 EGM7:EGM100 DWQ7:DWQ100 DMU7:DMU100 DCY7:DCY100 CTC7:CTC100 CJG7:CJG100 BZK7:BZK100 BPO7:BPO100 BFS7:BFS100 AVW7:AVW100 AMA7:AMA100 ACE7:ACE100 SI7:SI100 B26:B36 B70:B75 B55:B68 B47:B53 B38:B45 B88:B100 B77:B86 B7:B23" xr:uid="{00000000-0002-0000-0600-000000000000}">
      <formula1>$B$4:$B$5</formula1>
    </dataValidation>
  </dataValidations>
  <hyperlinks>
    <hyperlink ref="N8" r:id="rId1" xr:uid="{00000000-0004-0000-0600-000000000000}"/>
    <hyperlink ref="N9" r:id="rId2" xr:uid="{00000000-0004-0000-0600-000001000000}"/>
    <hyperlink ref="N10" r:id="rId3" xr:uid="{00000000-0004-0000-0600-000002000000}"/>
    <hyperlink ref="N11" r:id="rId4" xr:uid="{00000000-0004-0000-0600-000003000000}"/>
    <hyperlink ref="N12" r:id="rId5" xr:uid="{00000000-0004-0000-0600-000004000000}"/>
    <hyperlink ref="N7" r:id="rId6" xr:uid="{00000000-0004-0000-0600-000005000000}"/>
    <hyperlink ref="N15" r:id="rId7" xr:uid="{00000000-0004-0000-0600-000007000000}"/>
    <hyperlink ref="N16" r:id="rId8" xr:uid="{00000000-0004-0000-0600-000008000000}"/>
    <hyperlink ref="N17" r:id="rId9" xr:uid="{00000000-0004-0000-0600-000009000000}"/>
    <hyperlink ref="N18" r:id="rId10" xr:uid="{00000000-0004-0000-0600-00000A000000}"/>
    <hyperlink ref="N20" r:id="rId11" xr:uid="{00000000-0004-0000-0600-00000B000000}"/>
    <hyperlink ref="N22" r:id="rId12" xr:uid="{00000000-0004-0000-0600-00000C000000}"/>
    <hyperlink ref="N23" r:id="rId13" xr:uid="{00000000-0004-0000-0600-00000D000000}"/>
    <hyperlink ref="N26" r:id="rId14" xr:uid="{00000000-0004-0000-0600-00000E000000}"/>
    <hyperlink ref="N27" r:id="rId15" xr:uid="{00000000-0004-0000-0600-00000F000000}"/>
    <hyperlink ref="N31" r:id="rId16" xr:uid="{00000000-0004-0000-0600-000010000000}"/>
    <hyperlink ref="N32" r:id="rId17" xr:uid="{00000000-0004-0000-0600-000011000000}"/>
    <hyperlink ref="N36" r:id="rId18" xr:uid="{00000000-0004-0000-0600-000012000000}"/>
    <hyperlink ref="N38" r:id="rId19" xr:uid="{00000000-0004-0000-0600-000013000000}"/>
    <hyperlink ref="N21" r:id="rId20" xr:uid="{00000000-0004-0000-0600-000016000000}"/>
    <hyperlink ref="N29" r:id="rId21" xr:uid="{00000000-0004-0000-0600-000017000000}"/>
    <hyperlink ref="N39" r:id="rId22" xr:uid="{00000000-0004-0000-0600-00001A000000}"/>
    <hyperlink ref="N42" display="https://www.astroblduma.ru/documents/?arrFilter_ff%5BPREVIEW_TEXT%5D=&amp;arrFilter_pf%5BNDOC%5D=&amp;arrFilter_pf%5BDOC_TYPE%5D=XsjUiL3Z&amp;arrFilter_pf%5BTHEMATICS%5D=&amp;arrFilter_pf%5BSUBJECT_LEGISLATIVE_INITIATIVE%5D=&amp;arrFilter_pf%5BDOC_STATUS%5D=&amp;arrFilter_DATE_A" xr:uid="{00000000-0004-0000-0600-00001B000000}"/>
    <hyperlink ref="N43" r:id="rId23" xr:uid="{00000000-0004-0000-0600-00001C000000}"/>
    <hyperlink ref="N47" r:id="rId24" xr:uid="{00000000-0004-0000-0600-00001D000000}"/>
    <hyperlink ref="N51" r:id="rId25" xr:uid="{00000000-0004-0000-0600-00001F000000}"/>
    <hyperlink ref="N53" r:id="rId26" xr:uid="{00000000-0004-0000-0600-000020000000}"/>
    <hyperlink ref="N55" r:id="rId27" xr:uid="{00000000-0004-0000-0600-000021000000}"/>
    <hyperlink ref="N57" r:id="rId28" xr:uid="{00000000-0004-0000-0600-000022000000}"/>
    <hyperlink ref="N58" r:id="rId29" xr:uid="{00000000-0004-0000-0600-000023000000}"/>
    <hyperlink ref="N59" r:id="rId30" xr:uid="{00000000-0004-0000-0600-000024000000}"/>
    <hyperlink ref="N92" r:id="rId31" xr:uid="{00000000-0004-0000-0600-000025000000}"/>
    <hyperlink ref="N60" r:id="rId32" xr:uid="{00000000-0004-0000-0600-000026000000}"/>
    <hyperlink ref="N61" r:id="rId33" xr:uid="{00000000-0004-0000-0600-000027000000}"/>
    <hyperlink ref="N62" r:id="rId34" xr:uid="{00000000-0004-0000-0600-000028000000}"/>
    <hyperlink ref="N63" r:id="rId35" xr:uid="{00000000-0004-0000-0600-000029000000}"/>
    <hyperlink ref="N64" r:id="rId36" xr:uid="{00000000-0004-0000-0600-00002A000000}"/>
    <hyperlink ref="N65" r:id="rId37" xr:uid="{00000000-0004-0000-0600-00002B000000}"/>
    <hyperlink ref="N67" r:id="rId38" xr:uid="{00000000-0004-0000-0600-00002D000000}"/>
    <hyperlink ref="N68" r:id="rId39" xr:uid="{00000000-0004-0000-0600-00002E000000}"/>
    <hyperlink ref="N70" r:id="rId40" xr:uid="{00000000-0004-0000-0600-00002F000000}"/>
    <hyperlink ref="N71" r:id="rId41" location="document_list" xr:uid="{00000000-0004-0000-0600-000030000000}"/>
    <hyperlink ref="N72" r:id="rId42" xr:uid="{00000000-0004-0000-0600-000031000000}"/>
    <hyperlink ref="N73" r:id="rId43" xr:uid="{00000000-0004-0000-0600-000032000000}"/>
    <hyperlink ref="N74" r:id="rId44" xr:uid="{00000000-0004-0000-0600-000033000000}"/>
    <hyperlink ref="N75" r:id="rId45" xr:uid="{00000000-0004-0000-0600-000034000000}"/>
    <hyperlink ref="N77" r:id="rId46" xr:uid="{00000000-0004-0000-0600-000035000000}"/>
    <hyperlink ref="N79" r:id="rId47" xr:uid="{00000000-0004-0000-0600-000036000000}"/>
    <hyperlink ref="N80" r:id="rId48" xr:uid="{00000000-0004-0000-0600-000037000000}"/>
    <hyperlink ref="N81" r:id="rId49" xr:uid="{00000000-0004-0000-0600-000038000000}"/>
    <hyperlink ref="N82" r:id="rId50" xr:uid="{00000000-0004-0000-0600-000039000000}"/>
    <hyperlink ref="N83" r:id="rId51" xr:uid="{00000000-0004-0000-0600-00003A000000}"/>
    <hyperlink ref="N84" r:id="rId52" xr:uid="{00000000-0004-0000-0600-00003B000000}"/>
    <hyperlink ref="N85" r:id="rId53" xr:uid="{00000000-0004-0000-0600-00003C000000}"/>
    <hyperlink ref="N86" r:id="rId54" xr:uid="{00000000-0004-0000-0600-00003D000000}"/>
    <hyperlink ref="N88" r:id="rId55" xr:uid="{00000000-0004-0000-0600-00003E000000}"/>
    <hyperlink ref="N89" r:id="rId56" xr:uid="{00000000-0004-0000-0600-00003F000000}"/>
    <hyperlink ref="N90" r:id="rId57" xr:uid="{00000000-0004-0000-0600-000040000000}"/>
    <hyperlink ref="N91" r:id="rId58" xr:uid="{00000000-0004-0000-0600-000041000000}"/>
    <hyperlink ref="N93" r:id="rId59" xr:uid="{00000000-0004-0000-0600-000042000000}"/>
    <hyperlink ref="N94" r:id="rId60" xr:uid="{00000000-0004-0000-0600-000043000000}"/>
    <hyperlink ref="N95" r:id="rId61" location="168-2022-god" xr:uid="{00000000-0004-0000-0600-000044000000}"/>
    <hyperlink ref="N96" r:id="rId62" xr:uid="{00000000-0004-0000-0600-000045000000}"/>
    <hyperlink ref="N97" r:id="rId63" xr:uid="{00000000-0004-0000-0600-000046000000}"/>
    <hyperlink ref="N98" r:id="rId64" xr:uid="{00000000-0004-0000-0600-000047000000}"/>
    <hyperlink ref="N14" r:id="rId65" xr:uid="{00000000-0004-0000-0600-000048000000}"/>
    <hyperlink ref="N19" r:id="rId66" xr:uid="{00000000-0004-0000-0600-000049000000}"/>
    <hyperlink ref="N35" display="http://www.assembly.spb.ru/law_spb/projects?attr_0_fproekt7300=%D0%B1%D1%8E%D0%B4%D0%B6%D0%B5%D1%82+2022&amp;attrf_2_fproekt7300=1&amp;attr_2_fproekt7300=&amp;attrf_3_fproekt7300=0&amp;attr_3_fproekt7300_from=&amp;attr_3_fproekt7300_to=&amp;attrf_6_fproekt7300=0&amp;attr_6_fproekt73" xr:uid="{00000000-0004-0000-0600-00004A000000}"/>
    <hyperlink ref="N28" r:id="rId67" xr:uid="{00000000-0004-0000-0600-00004B000000}"/>
    <hyperlink ref="N30" r:id="rId68" xr:uid="{00000000-0004-0000-0600-00004C000000}"/>
    <hyperlink ref="N40" r:id="rId69" xr:uid="{00000000-0004-0000-0600-00004D000000}"/>
    <hyperlink ref="N45" r:id="rId70" xr:uid="{00000000-0004-0000-0600-00004E000000}"/>
    <hyperlink ref="N49" r:id="rId71" xr:uid="{00000000-0004-0000-0600-000050000000}"/>
    <hyperlink ref="N52" r:id="rId72" location="13-32-2022-god" xr:uid="{00000000-0004-0000-0600-000051000000}"/>
    <hyperlink ref="N56" r:id="rId73" xr:uid="{00000000-0004-0000-0600-000052000000}"/>
    <hyperlink ref="N78" r:id="rId74" xr:uid="{00000000-0004-0000-0600-000053000000}"/>
  </hyperlinks>
  <pageMargins left="0.7" right="0.7" top="0.75" bottom="0.75" header="0.31496062992126" footer="0.31496062992126"/>
  <pageSetup paperSize="9" scale="75" fitToHeight="0" orientation="landscape" r:id="rId75"/>
  <headerFooter>
    <oddFooter>&amp;C&amp;8&amp;A&amp;R&amp;8&amp;P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/>
  <dimension ref="A1:L124"/>
  <sheetViews>
    <sheetView zoomScaleNormal="100" zoomScaleSheetLayoutView="98" zoomScalePageLayoutView="78" workbookViewId="0">
      <pane ySplit="6" topLeftCell="A7" activePane="bottomLeft" state="frozen"/>
      <selection pane="bottomLeft" sqref="A1:J1"/>
    </sheetView>
  </sheetViews>
  <sheetFormatPr baseColWidth="10" defaultColWidth="8.83203125" defaultRowHeight="12" x14ac:dyDescent="0.15"/>
  <cols>
    <col min="1" max="1" width="22.83203125" style="2" customWidth="1"/>
    <col min="2" max="2" width="32.6640625" style="2" customWidth="1"/>
    <col min="3" max="3" width="5.83203125" style="2" customWidth="1"/>
    <col min="4" max="5" width="4.83203125" style="2" customWidth="1"/>
    <col min="6" max="6" width="5.83203125" style="5" customWidth="1"/>
    <col min="7" max="7" width="16.5" style="5" customWidth="1"/>
    <col min="8" max="8" width="16" style="5" customWidth="1"/>
    <col min="9" max="10" width="15.83203125" style="2" customWidth="1"/>
    <col min="11" max="11" width="8.83203125" style="231"/>
    <col min="12" max="16384" width="8.83203125" style="2"/>
  </cols>
  <sheetData>
    <row r="1" spans="1:11" ht="30" customHeight="1" x14ac:dyDescent="0.15">
      <c r="A1" s="265" t="s">
        <v>224</v>
      </c>
      <c r="B1" s="331"/>
      <c r="C1" s="331"/>
      <c r="D1" s="331"/>
      <c r="E1" s="331"/>
      <c r="F1" s="331"/>
      <c r="G1" s="331"/>
      <c r="H1" s="331"/>
      <c r="I1" s="331"/>
      <c r="J1" s="331"/>
    </row>
    <row r="2" spans="1:11" s="16" customFormat="1" ht="41" customHeight="1" x14ac:dyDescent="0.15">
      <c r="A2" s="330" t="s">
        <v>703</v>
      </c>
      <c r="B2" s="319"/>
      <c r="C2" s="319"/>
      <c r="D2" s="319"/>
      <c r="E2" s="319"/>
      <c r="F2" s="319"/>
      <c r="G2" s="319"/>
      <c r="H2" s="319"/>
      <c r="I2" s="319"/>
      <c r="J2" s="319"/>
      <c r="K2" s="232"/>
    </row>
    <row r="3" spans="1:11" ht="62" customHeight="1" x14ac:dyDescent="0.15">
      <c r="A3" s="334" t="s">
        <v>92</v>
      </c>
      <c r="B3" s="243" t="s">
        <v>187</v>
      </c>
      <c r="C3" s="336" t="s">
        <v>111</v>
      </c>
      <c r="D3" s="336"/>
      <c r="E3" s="336"/>
      <c r="F3" s="336"/>
      <c r="G3" s="332" t="s">
        <v>639</v>
      </c>
      <c r="H3" s="332" t="s">
        <v>638</v>
      </c>
      <c r="I3" s="332" t="s">
        <v>599</v>
      </c>
      <c r="J3" s="332"/>
    </row>
    <row r="4" spans="1:11" ht="35" customHeight="1" x14ac:dyDescent="0.15">
      <c r="A4" s="335"/>
      <c r="B4" s="244" t="str">
        <f>' Методика (раздел 2)'!B12</f>
        <v xml:space="preserve">Да, размещаются </v>
      </c>
      <c r="C4" s="333" t="s">
        <v>89</v>
      </c>
      <c r="D4" s="333" t="s">
        <v>116</v>
      </c>
      <c r="E4" s="333" t="s">
        <v>96</v>
      </c>
      <c r="F4" s="337" t="s">
        <v>93</v>
      </c>
      <c r="G4" s="333"/>
      <c r="H4" s="333"/>
      <c r="I4" s="333" t="s">
        <v>183</v>
      </c>
      <c r="J4" s="333" t="s">
        <v>182</v>
      </c>
    </row>
    <row r="5" spans="1:11" s="7" customFormat="1" ht="35" customHeight="1" x14ac:dyDescent="0.15">
      <c r="A5" s="335"/>
      <c r="B5" s="244" t="str">
        <f>' Методика (раздел 2)'!B13</f>
        <v>Нет, в установленные сроки не размещаются или размещаются в отдельных случаях</v>
      </c>
      <c r="C5" s="333"/>
      <c r="D5" s="333"/>
      <c r="E5" s="333"/>
      <c r="F5" s="337"/>
      <c r="G5" s="333"/>
      <c r="H5" s="333"/>
      <c r="I5" s="333"/>
      <c r="J5" s="333"/>
      <c r="K5" s="233"/>
    </row>
    <row r="6" spans="1:11" ht="15" customHeight="1" x14ac:dyDescent="0.15">
      <c r="A6" s="95" t="s">
        <v>0</v>
      </c>
      <c r="B6" s="245"/>
      <c r="C6" s="245"/>
      <c r="D6" s="245"/>
      <c r="E6" s="245"/>
      <c r="F6" s="245"/>
      <c r="G6" s="245"/>
      <c r="H6" s="245"/>
      <c r="I6" s="245"/>
      <c r="J6" s="245"/>
    </row>
    <row r="7" spans="1:11" ht="15" customHeight="1" x14ac:dyDescent="0.15">
      <c r="A7" s="101" t="s">
        <v>1</v>
      </c>
      <c r="B7" s="246" t="s">
        <v>114</v>
      </c>
      <c r="C7" s="247">
        <f>IF(B7=B$4,2,0)</f>
        <v>2</v>
      </c>
      <c r="D7" s="247"/>
      <c r="E7" s="247"/>
      <c r="F7" s="248">
        <f>C7*(1-D7)*(1-E7)</f>
        <v>2</v>
      </c>
      <c r="G7" s="249" t="s">
        <v>629</v>
      </c>
      <c r="H7" s="249" t="s">
        <v>629</v>
      </c>
      <c r="I7" s="246" t="s">
        <v>640</v>
      </c>
      <c r="J7" s="250" t="s">
        <v>265</v>
      </c>
      <c r="K7" s="231" t="s">
        <v>120</v>
      </c>
    </row>
    <row r="8" spans="1:11" ht="15" customHeight="1" x14ac:dyDescent="0.15">
      <c r="A8" s="101" t="s">
        <v>2</v>
      </c>
      <c r="B8" s="246" t="s">
        <v>102</v>
      </c>
      <c r="C8" s="247">
        <f t="shared" ref="C8:C23" si="0">IF(B8=B$4,2,0)</f>
        <v>0</v>
      </c>
      <c r="D8" s="247"/>
      <c r="E8" s="247"/>
      <c r="F8" s="248">
        <f t="shared" ref="F8:F23" si="1">C8*(1-D8)*(1-E8)</f>
        <v>0</v>
      </c>
      <c r="G8" s="249" t="s">
        <v>604</v>
      </c>
      <c r="H8" s="249" t="s">
        <v>120</v>
      </c>
      <c r="I8" s="246" t="s">
        <v>205</v>
      </c>
      <c r="J8" s="250" t="s">
        <v>527</v>
      </c>
      <c r="K8" s="231" t="s">
        <v>120</v>
      </c>
    </row>
    <row r="9" spans="1:11" ht="15" customHeight="1" x14ac:dyDescent="0.15">
      <c r="A9" s="101" t="s">
        <v>3</v>
      </c>
      <c r="B9" s="246" t="s">
        <v>102</v>
      </c>
      <c r="C9" s="247">
        <f t="shared" si="0"/>
        <v>0</v>
      </c>
      <c r="D9" s="247"/>
      <c r="E9" s="247"/>
      <c r="F9" s="248">
        <f t="shared" si="1"/>
        <v>0</v>
      </c>
      <c r="G9" s="249" t="s">
        <v>604</v>
      </c>
      <c r="H9" s="249" t="s">
        <v>120</v>
      </c>
      <c r="I9" s="246" t="s">
        <v>640</v>
      </c>
      <c r="J9" s="251" t="s">
        <v>251</v>
      </c>
      <c r="K9" s="231" t="s">
        <v>120</v>
      </c>
    </row>
    <row r="10" spans="1:11" ht="15" customHeight="1" x14ac:dyDescent="0.15">
      <c r="A10" s="101" t="s">
        <v>4</v>
      </c>
      <c r="B10" s="246" t="s">
        <v>102</v>
      </c>
      <c r="C10" s="247">
        <f t="shared" si="0"/>
        <v>0</v>
      </c>
      <c r="D10" s="247"/>
      <c r="E10" s="247"/>
      <c r="F10" s="248">
        <f t="shared" si="1"/>
        <v>0</v>
      </c>
      <c r="G10" s="249" t="s">
        <v>605</v>
      </c>
      <c r="H10" s="249" t="s">
        <v>120</v>
      </c>
      <c r="I10" s="246" t="s">
        <v>640</v>
      </c>
      <c r="J10" s="251" t="s">
        <v>255</v>
      </c>
      <c r="K10" s="231" t="s">
        <v>120</v>
      </c>
    </row>
    <row r="11" spans="1:11" s="6" customFormat="1" ht="15" customHeight="1" x14ac:dyDescent="0.15">
      <c r="A11" s="101" t="s">
        <v>5</v>
      </c>
      <c r="B11" s="246" t="s">
        <v>102</v>
      </c>
      <c r="C11" s="247">
        <f t="shared" si="0"/>
        <v>0</v>
      </c>
      <c r="D11" s="247"/>
      <c r="E11" s="247"/>
      <c r="F11" s="248">
        <f t="shared" si="1"/>
        <v>0</v>
      </c>
      <c r="G11" s="249" t="s">
        <v>604</v>
      </c>
      <c r="H11" s="249" t="s">
        <v>120</v>
      </c>
      <c r="I11" s="246" t="s">
        <v>640</v>
      </c>
      <c r="J11" s="251" t="s">
        <v>261</v>
      </c>
      <c r="K11" s="231" t="s">
        <v>120</v>
      </c>
    </row>
    <row r="12" spans="1:11" s="6" customFormat="1" ht="15" customHeight="1" x14ac:dyDescent="0.15">
      <c r="A12" s="101" t="s">
        <v>6</v>
      </c>
      <c r="B12" s="246" t="s">
        <v>102</v>
      </c>
      <c r="C12" s="247">
        <f t="shared" si="0"/>
        <v>0</v>
      </c>
      <c r="D12" s="247"/>
      <c r="E12" s="247"/>
      <c r="F12" s="248">
        <f t="shared" si="1"/>
        <v>0</v>
      </c>
      <c r="G12" s="249" t="s">
        <v>604</v>
      </c>
      <c r="H12" s="249" t="s">
        <v>120</v>
      </c>
      <c r="I12" s="246" t="s">
        <v>640</v>
      </c>
      <c r="J12" s="251" t="s">
        <v>262</v>
      </c>
      <c r="K12" s="231" t="s">
        <v>120</v>
      </c>
    </row>
    <row r="13" spans="1:11" ht="15" customHeight="1" x14ac:dyDescent="0.15">
      <c r="A13" s="101" t="s">
        <v>7</v>
      </c>
      <c r="B13" s="246" t="s">
        <v>102</v>
      </c>
      <c r="C13" s="247">
        <f t="shared" si="0"/>
        <v>0</v>
      </c>
      <c r="D13" s="247"/>
      <c r="E13" s="247"/>
      <c r="F13" s="248">
        <f t="shared" si="1"/>
        <v>0</v>
      </c>
      <c r="G13" s="249" t="s">
        <v>726</v>
      </c>
      <c r="H13" s="249" t="s">
        <v>120</v>
      </c>
      <c r="I13" s="246" t="s">
        <v>640</v>
      </c>
      <c r="J13" s="251" t="s">
        <v>701</v>
      </c>
      <c r="K13" s="231" t="s">
        <v>120</v>
      </c>
    </row>
    <row r="14" spans="1:11" s="6" customFormat="1" ht="15" customHeight="1" x14ac:dyDescent="0.15">
      <c r="A14" s="101" t="s">
        <v>8</v>
      </c>
      <c r="B14" s="246" t="s">
        <v>114</v>
      </c>
      <c r="C14" s="247">
        <f t="shared" si="0"/>
        <v>2</v>
      </c>
      <c r="D14" s="247"/>
      <c r="E14" s="247"/>
      <c r="F14" s="248">
        <f t="shared" si="1"/>
        <v>2</v>
      </c>
      <c r="G14" s="249" t="s">
        <v>629</v>
      </c>
      <c r="H14" s="249" t="s">
        <v>629</v>
      </c>
      <c r="I14" s="246" t="s">
        <v>640</v>
      </c>
      <c r="J14" s="250" t="s">
        <v>500</v>
      </c>
      <c r="K14" s="231" t="s">
        <v>120</v>
      </c>
    </row>
    <row r="15" spans="1:11" ht="15" customHeight="1" x14ac:dyDescent="0.15">
      <c r="A15" s="101" t="s">
        <v>9</v>
      </c>
      <c r="B15" s="246" t="s">
        <v>114</v>
      </c>
      <c r="C15" s="247">
        <f t="shared" si="0"/>
        <v>2</v>
      </c>
      <c r="D15" s="247"/>
      <c r="E15" s="247"/>
      <c r="F15" s="248">
        <f t="shared" si="1"/>
        <v>2</v>
      </c>
      <c r="G15" s="249" t="s">
        <v>629</v>
      </c>
      <c r="H15" s="246" t="s">
        <v>629</v>
      </c>
      <c r="I15" s="246" t="s">
        <v>640</v>
      </c>
      <c r="J15" s="250" t="s">
        <v>271</v>
      </c>
      <c r="K15" s="231" t="s">
        <v>120</v>
      </c>
    </row>
    <row r="16" spans="1:11" ht="15" customHeight="1" x14ac:dyDescent="0.15">
      <c r="A16" s="101" t="s">
        <v>10</v>
      </c>
      <c r="B16" s="246" t="s">
        <v>102</v>
      </c>
      <c r="C16" s="247">
        <f t="shared" si="0"/>
        <v>0</v>
      </c>
      <c r="D16" s="247"/>
      <c r="E16" s="247"/>
      <c r="F16" s="248">
        <f t="shared" si="1"/>
        <v>0</v>
      </c>
      <c r="G16" s="249" t="s">
        <v>604</v>
      </c>
      <c r="H16" s="249" t="s">
        <v>120</v>
      </c>
      <c r="I16" s="246" t="s">
        <v>640</v>
      </c>
      <c r="J16" s="251" t="s">
        <v>199</v>
      </c>
      <c r="K16" s="231" t="s">
        <v>120</v>
      </c>
    </row>
    <row r="17" spans="1:11" ht="15" customHeight="1" x14ac:dyDescent="0.15">
      <c r="A17" s="101" t="s">
        <v>11</v>
      </c>
      <c r="B17" s="246" t="s">
        <v>114</v>
      </c>
      <c r="C17" s="247">
        <f t="shared" si="0"/>
        <v>2</v>
      </c>
      <c r="D17" s="247"/>
      <c r="E17" s="247"/>
      <c r="F17" s="248">
        <f t="shared" si="1"/>
        <v>2</v>
      </c>
      <c r="G17" s="249" t="s">
        <v>629</v>
      </c>
      <c r="H17" s="249" t="s">
        <v>629</v>
      </c>
      <c r="I17" s="246" t="s">
        <v>640</v>
      </c>
      <c r="J17" s="251" t="s">
        <v>280</v>
      </c>
      <c r="K17" s="231" t="s">
        <v>120</v>
      </c>
    </row>
    <row r="18" spans="1:11" s="9" customFormat="1" ht="15" customHeight="1" x14ac:dyDescent="0.15">
      <c r="A18" s="101" t="s">
        <v>12</v>
      </c>
      <c r="B18" s="246" t="s">
        <v>102</v>
      </c>
      <c r="C18" s="247">
        <f t="shared" si="0"/>
        <v>0</v>
      </c>
      <c r="D18" s="247"/>
      <c r="E18" s="247"/>
      <c r="F18" s="248">
        <f t="shared" si="1"/>
        <v>0</v>
      </c>
      <c r="G18" s="249" t="s">
        <v>604</v>
      </c>
      <c r="H18" s="249" t="s">
        <v>120</v>
      </c>
      <c r="I18" s="246" t="s">
        <v>640</v>
      </c>
      <c r="J18" s="251" t="s">
        <v>284</v>
      </c>
      <c r="K18" s="231" t="s">
        <v>120</v>
      </c>
    </row>
    <row r="19" spans="1:11" ht="15" customHeight="1" x14ac:dyDescent="0.15">
      <c r="A19" s="101" t="s">
        <v>13</v>
      </c>
      <c r="B19" s="246" t="s">
        <v>102</v>
      </c>
      <c r="C19" s="247">
        <f t="shared" si="0"/>
        <v>0</v>
      </c>
      <c r="D19" s="247"/>
      <c r="E19" s="247"/>
      <c r="F19" s="248">
        <f t="shared" si="1"/>
        <v>0</v>
      </c>
      <c r="G19" s="249" t="s">
        <v>604</v>
      </c>
      <c r="H19" s="249" t="s">
        <v>120</v>
      </c>
      <c r="I19" s="246" t="s">
        <v>640</v>
      </c>
      <c r="J19" s="250" t="s">
        <v>502</v>
      </c>
      <c r="K19" s="231" t="s">
        <v>120</v>
      </c>
    </row>
    <row r="20" spans="1:11" ht="15" customHeight="1" x14ac:dyDescent="0.15">
      <c r="A20" s="101" t="s">
        <v>14</v>
      </c>
      <c r="B20" s="246" t="s">
        <v>114</v>
      </c>
      <c r="C20" s="247">
        <f t="shared" si="0"/>
        <v>2</v>
      </c>
      <c r="D20" s="247"/>
      <c r="E20" s="247"/>
      <c r="F20" s="248">
        <f t="shared" si="1"/>
        <v>2</v>
      </c>
      <c r="G20" s="249" t="s">
        <v>629</v>
      </c>
      <c r="H20" s="249" t="s">
        <v>629</v>
      </c>
      <c r="I20" s="246" t="s">
        <v>640</v>
      </c>
      <c r="J20" s="251" t="s">
        <v>289</v>
      </c>
      <c r="K20" s="231" t="s">
        <v>120</v>
      </c>
    </row>
    <row r="21" spans="1:11" ht="15" customHeight="1" x14ac:dyDescent="0.15">
      <c r="A21" s="101" t="s">
        <v>15</v>
      </c>
      <c r="B21" s="246" t="s">
        <v>102</v>
      </c>
      <c r="C21" s="247">
        <f t="shared" si="0"/>
        <v>0</v>
      </c>
      <c r="D21" s="247"/>
      <c r="E21" s="247"/>
      <c r="F21" s="248">
        <f t="shared" si="1"/>
        <v>0</v>
      </c>
      <c r="G21" s="249" t="s">
        <v>604</v>
      </c>
      <c r="H21" s="249" t="s">
        <v>120</v>
      </c>
      <c r="I21" s="246" t="s">
        <v>205</v>
      </c>
      <c r="J21" s="251" t="s">
        <v>292</v>
      </c>
      <c r="K21" s="231" t="s">
        <v>120</v>
      </c>
    </row>
    <row r="22" spans="1:11" ht="15" customHeight="1" x14ac:dyDescent="0.15">
      <c r="A22" s="101" t="s">
        <v>16</v>
      </c>
      <c r="B22" s="246" t="s">
        <v>102</v>
      </c>
      <c r="C22" s="247">
        <f t="shared" si="0"/>
        <v>0</v>
      </c>
      <c r="D22" s="247"/>
      <c r="E22" s="247"/>
      <c r="F22" s="248">
        <f t="shared" si="1"/>
        <v>0</v>
      </c>
      <c r="G22" s="249" t="s">
        <v>604</v>
      </c>
      <c r="H22" s="249" t="s">
        <v>120</v>
      </c>
      <c r="I22" s="246" t="s">
        <v>205</v>
      </c>
      <c r="J22" s="251" t="s">
        <v>296</v>
      </c>
      <c r="K22" s="231" t="s">
        <v>120</v>
      </c>
    </row>
    <row r="23" spans="1:11" ht="15" customHeight="1" x14ac:dyDescent="0.15">
      <c r="A23" s="101" t="s">
        <v>17</v>
      </c>
      <c r="B23" s="246" t="s">
        <v>102</v>
      </c>
      <c r="C23" s="247">
        <f t="shared" si="0"/>
        <v>0</v>
      </c>
      <c r="D23" s="247"/>
      <c r="E23" s="247"/>
      <c r="F23" s="248">
        <f t="shared" si="1"/>
        <v>0</v>
      </c>
      <c r="G23" s="249" t="s">
        <v>604</v>
      </c>
      <c r="H23" s="249" t="s">
        <v>120</v>
      </c>
      <c r="I23" s="246" t="s">
        <v>640</v>
      </c>
      <c r="J23" s="251" t="s">
        <v>299</v>
      </c>
      <c r="K23" s="231" t="s">
        <v>120</v>
      </c>
    </row>
    <row r="24" spans="1:11" ht="15" customHeight="1" x14ac:dyDescent="0.15">
      <c r="A24" s="101" t="s">
        <v>123</v>
      </c>
      <c r="B24" s="246" t="s">
        <v>540</v>
      </c>
      <c r="C24" s="252" t="s">
        <v>122</v>
      </c>
      <c r="D24" s="247"/>
      <c r="E24" s="247"/>
      <c r="F24" s="252" t="s">
        <v>122</v>
      </c>
      <c r="G24" s="249" t="s">
        <v>120</v>
      </c>
      <c r="H24" s="249" t="s">
        <v>120</v>
      </c>
      <c r="I24" s="253" t="s">
        <v>120</v>
      </c>
      <c r="J24" s="253" t="s">
        <v>120</v>
      </c>
    </row>
    <row r="25" spans="1:11" ht="15" customHeight="1" x14ac:dyDescent="0.15">
      <c r="A25" s="95" t="s">
        <v>18</v>
      </c>
      <c r="B25" s="254"/>
      <c r="C25" s="254"/>
      <c r="D25" s="254"/>
      <c r="E25" s="254"/>
      <c r="F25" s="245"/>
      <c r="G25" s="255"/>
      <c r="H25" s="256"/>
      <c r="I25" s="256"/>
      <c r="J25" s="256"/>
    </row>
    <row r="26" spans="1:11" ht="15" customHeight="1" x14ac:dyDescent="0.15">
      <c r="A26" s="101" t="s">
        <v>19</v>
      </c>
      <c r="B26" s="246" t="s">
        <v>102</v>
      </c>
      <c r="C26" s="247">
        <f t="shared" ref="C26:C36" si="2">IF(B26=B$4,2,0)</f>
        <v>0</v>
      </c>
      <c r="D26" s="247"/>
      <c r="E26" s="247"/>
      <c r="F26" s="248">
        <f>C26*(1-D26)*(1-E26)</f>
        <v>0</v>
      </c>
      <c r="G26" s="249" t="s">
        <v>626</v>
      </c>
      <c r="H26" s="249" t="s">
        <v>120</v>
      </c>
      <c r="I26" s="246" t="s">
        <v>640</v>
      </c>
      <c r="J26" s="250" t="s">
        <v>300</v>
      </c>
      <c r="K26" s="231" t="s">
        <v>120</v>
      </c>
    </row>
    <row r="27" spans="1:11" ht="15" customHeight="1" x14ac:dyDescent="0.15">
      <c r="A27" s="101" t="s">
        <v>20</v>
      </c>
      <c r="B27" s="246" t="s">
        <v>102</v>
      </c>
      <c r="C27" s="247">
        <f t="shared" si="2"/>
        <v>0</v>
      </c>
      <c r="D27" s="247"/>
      <c r="E27" s="247"/>
      <c r="F27" s="248">
        <f t="shared" ref="F27:F36" si="3">C27*(1-D27)*(1-E27)</f>
        <v>0</v>
      </c>
      <c r="G27" s="249" t="s">
        <v>604</v>
      </c>
      <c r="H27" s="249" t="s">
        <v>120</v>
      </c>
      <c r="I27" s="246" t="s">
        <v>640</v>
      </c>
      <c r="J27" s="251" t="s">
        <v>305</v>
      </c>
      <c r="K27" s="231" t="s">
        <v>120</v>
      </c>
    </row>
    <row r="28" spans="1:11" ht="15" customHeight="1" x14ac:dyDescent="0.15">
      <c r="A28" s="101" t="s">
        <v>21</v>
      </c>
      <c r="B28" s="246" t="s">
        <v>114</v>
      </c>
      <c r="C28" s="247">
        <f t="shared" si="2"/>
        <v>2</v>
      </c>
      <c r="D28" s="247"/>
      <c r="E28" s="247"/>
      <c r="F28" s="248">
        <f t="shared" si="3"/>
        <v>2</v>
      </c>
      <c r="G28" s="249" t="s">
        <v>238</v>
      </c>
      <c r="H28" s="249" t="s">
        <v>238</v>
      </c>
      <c r="I28" s="246" t="s">
        <v>208</v>
      </c>
      <c r="J28" s="251" t="s">
        <v>306</v>
      </c>
      <c r="K28" s="231" t="s">
        <v>120</v>
      </c>
    </row>
    <row r="29" spans="1:11" ht="15" customHeight="1" x14ac:dyDescent="0.15">
      <c r="A29" s="101" t="s">
        <v>22</v>
      </c>
      <c r="B29" s="246" t="s">
        <v>102</v>
      </c>
      <c r="C29" s="247">
        <f t="shared" si="2"/>
        <v>0</v>
      </c>
      <c r="D29" s="247"/>
      <c r="E29" s="247"/>
      <c r="F29" s="248">
        <f t="shared" si="3"/>
        <v>0</v>
      </c>
      <c r="G29" s="249" t="s">
        <v>604</v>
      </c>
      <c r="H29" s="249" t="s">
        <v>120</v>
      </c>
      <c r="I29" s="246" t="s">
        <v>640</v>
      </c>
      <c r="J29" s="251" t="s">
        <v>337</v>
      </c>
      <c r="K29" s="231" t="s">
        <v>120</v>
      </c>
    </row>
    <row r="30" spans="1:11" ht="15" customHeight="1" x14ac:dyDescent="0.15">
      <c r="A30" s="101" t="s">
        <v>23</v>
      </c>
      <c r="B30" s="246" t="s">
        <v>102</v>
      </c>
      <c r="C30" s="247">
        <f t="shared" si="2"/>
        <v>0</v>
      </c>
      <c r="D30" s="247"/>
      <c r="E30" s="247"/>
      <c r="F30" s="248">
        <f t="shared" si="3"/>
        <v>0</v>
      </c>
      <c r="G30" s="249" t="s">
        <v>604</v>
      </c>
      <c r="H30" s="249" t="s">
        <v>120</v>
      </c>
      <c r="I30" s="246" t="s">
        <v>640</v>
      </c>
      <c r="J30" s="251" t="s">
        <v>507</v>
      </c>
      <c r="K30" s="231" t="s">
        <v>120</v>
      </c>
    </row>
    <row r="31" spans="1:11" ht="15" customHeight="1" x14ac:dyDescent="0.15">
      <c r="A31" s="101" t="s">
        <v>24</v>
      </c>
      <c r="B31" s="246" t="s">
        <v>114</v>
      </c>
      <c r="C31" s="247">
        <f t="shared" si="2"/>
        <v>2</v>
      </c>
      <c r="D31" s="247"/>
      <c r="E31" s="247"/>
      <c r="F31" s="248">
        <f t="shared" si="3"/>
        <v>2</v>
      </c>
      <c r="G31" s="249" t="s">
        <v>238</v>
      </c>
      <c r="H31" s="249" t="s">
        <v>238</v>
      </c>
      <c r="I31" s="246" t="s">
        <v>205</v>
      </c>
      <c r="J31" s="251" t="s">
        <v>310</v>
      </c>
      <c r="K31" s="231" t="s">
        <v>120</v>
      </c>
    </row>
    <row r="32" spans="1:11" ht="15" customHeight="1" x14ac:dyDescent="0.15">
      <c r="A32" s="101" t="s">
        <v>25</v>
      </c>
      <c r="B32" s="246" t="s">
        <v>102</v>
      </c>
      <c r="C32" s="247">
        <f t="shared" si="2"/>
        <v>0</v>
      </c>
      <c r="D32" s="247"/>
      <c r="E32" s="247"/>
      <c r="F32" s="248">
        <f t="shared" si="3"/>
        <v>0</v>
      </c>
      <c r="G32" s="249" t="s">
        <v>604</v>
      </c>
      <c r="H32" s="249" t="s">
        <v>120</v>
      </c>
      <c r="I32" s="246" t="s">
        <v>640</v>
      </c>
      <c r="J32" s="251" t="s">
        <v>313</v>
      </c>
      <c r="K32" s="231" t="s">
        <v>120</v>
      </c>
    </row>
    <row r="33" spans="1:12" ht="15" customHeight="1" x14ac:dyDescent="0.15">
      <c r="A33" s="101" t="s">
        <v>26</v>
      </c>
      <c r="B33" s="246" t="s">
        <v>102</v>
      </c>
      <c r="C33" s="247">
        <f t="shared" si="2"/>
        <v>0</v>
      </c>
      <c r="D33" s="247"/>
      <c r="E33" s="247"/>
      <c r="F33" s="248">
        <f t="shared" si="3"/>
        <v>0</v>
      </c>
      <c r="G33" s="249" t="s">
        <v>604</v>
      </c>
      <c r="H33" s="249" t="s">
        <v>120</v>
      </c>
      <c r="I33" s="246" t="s">
        <v>640</v>
      </c>
      <c r="J33" s="251" t="s">
        <v>315</v>
      </c>
      <c r="K33" s="231" t="s">
        <v>120</v>
      </c>
    </row>
    <row r="34" spans="1:12" ht="15" customHeight="1" x14ac:dyDescent="0.15">
      <c r="A34" s="101" t="s">
        <v>27</v>
      </c>
      <c r="B34" s="246" t="s">
        <v>102</v>
      </c>
      <c r="C34" s="247">
        <f t="shared" si="2"/>
        <v>0</v>
      </c>
      <c r="D34" s="247"/>
      <c r="E34" s="247"/>
      <c r="F34" s="248">
        <f t="shared" si="3"/>
        <v>0</v>
      </c>
      <c r="G34" s="249" t="s">
        <v>604</v>
      </c>
      <c r="H34" s="249" t="s">
        <v>120</v>
      </c>
      <c r="I34" s="246" t="s">
        <v>640</v>
      </c>
      <c r="J34" s="251" t="s">
        <v>341</v>
      </c>
      <c r="K34" s="231" t="s">
        <v>120</v>
      </c>
      <c r="L34" s="8"/>
    </row>
    <row r="35" spans="1:12" s="6" customFormat="1" ht="15" customHeight="1" x14ac:dyDescent="0.15">
      <c r="A35" s="101" t="s">
        <v>181</v>
      </c>
      <c r="B35" s="246" t="s">
        <v>114</v>
      </c>
      <c r="C35" s="247">
        <f t="shared" si="2"/>
        <v>2</v>
      </c>
      <c r="D35" s="247"/>
      <c r="E35" s="247"/>
      <c r="F35" s="248">
        <f t="shared" si="3"/>
        <v>2</v>
      </c>
      <c r="G35" s="249" t="s">
        <v>238</v>
      </c>
      <c r="H35" s="249" t="s">
        <v>238</v>
      </c>
      <c r="I35" s="246" t="s">
        <v>640</v>
      </c>
      <c r="J35" s="251" t="s">
        <v>505</v>
      </c>
      <c r="K35" s="231" t="s">
        <v>120</v>
      </c>
    </row>
    <row r="36" spans="1:12" ht="15" customHeight="1" x14ac:dyDescent="0.15">
      <c r="A36" s="101" t="s">
        <v>28</v>
      </c>
      <c r="B36" s="246" t="s">
        <v>114</v>
      </c>
      <c r="C36" s="247">
        <f t="shared" si="2"/>
        <v>2</v>
      </c>
      <c r="D36" s="247"/>
      <c r="E36" s="247"/>
      <c r="F36" s="248">
        <f t="shared" si="3"/>
        <v>2</v>
      </c>
      <c r="G36" s="249" t="s">
        <v>238</v>
      </c>
      <c r="H36" s="249" t="s">
        <v>238</v>
      </c>
      <c r="I36" s="246" t="s">
        <v>640</v>
      </c>
      <c r="J36" s="251" t="s">
        <v>320</v>
      </c>
      <c r="K36" s="231" t="s">
        <v>120</v>
      </c>
    </row>
    <row r="37" spans="1:12" ht="15" customHeight="1" x14ac:dyDescent="0.15">
      <c r="A37" s="95" t="s">
        <v>29</v>
      </c>
      <c r="B37" s="254"/>
      <c r="C37" s="254"/>
      <c r="D37" s="254"/>
      <c r="E37" s="254"/>
      <c r="F37" s="245"/>
      <c r="G37" s="255"/>
      <c r="H37" s="256"/>
      <c r="I37" s="256"/>
      <c r="J37" s="256"/>
    </row>
    <row r="38" spans="1:12" ht="15" customHeight="1" x14ac:dyDescent="0.15">
      <c r="A38" s="101" t="s">
        <v>30</v>
      </c>
      <c r="B38" s="246" t="s">
        <v>114</v>
      </c>
      <c r="C38" s="247">
        <f t="shared" ref="C38:C45" si="4">IF(B38=B$4,2,0)</f>
        <v>2</v>
      </c>
      <c r="D38" s="247"/>
      <c r="E38" s="247"/>
      <c r="F38" s="248">
        <f>C38*(1-D38)*(1-E38)</f>
        <v>2</v>
      </c>
      <c r="G38" s="249" t="s">
        <v>238</v>
      </c>
      <c r="H38" s="249" t="s">
        <v>238</v>
      </c>
      <c r="I38" s="246" t="s">
        <v>640</v>
      </c>
      <c r="J38" s="251" t="s">
        <v>322</v>
      </c>
      <c r="K38" s="231" t="s">
        <v>120</v>
      </c>
    </row>
    <row r="39" spans="1:12" s="6" customFormat="1" ht="15" customHeight="1" x14ac:dyDescent="0.15">
      <c r="A39" s="101" t="s">
        <v>31</v>
      </c>
      <c r="B39" s="246" t="s">
        <v>114</v>
      </c>
      <c r="C39" s="247">
        <f t="shared" si="4"/>
        <v>2</v>
      </c>
      <c r="D39" s="247"/>
      <c r="E39" s="247"/>
      <c r="F39" s="248">
        <f>C39*(1-D39)*(1-E39)</f>
        <v>2</v>
      </c>
      <c r="G39" s="249" t="s">
        <v>629</v>
      </c>
      <c r="H39" s="249" t="s">
        <v>629</v>
      </c>
      <c r="I39" s="246" t="s">
        <v>640</v>
      </c>
      <c r="J39" s="251" t="s">
        <v>345</v>
      </c>
      <c r="K39" s="231" t="s">
        <v>120</v>
      </c>
    </row>
    <row r="40" spans="1:12" ht="15" customHeight="1" x14ac:dyDescent="0.15">
      <c r="A40" s="101" t="s">
        <v>91</v>
      </c>
      <c r="B40" s="246" t="s">
        <v>102</v>
      </c>
      <c r="C40" s="247">
        <f t="shared" si="4"/>
        <v>0</v>
      </c>
      <c r="D40" s="247"/>
      <c r="E40" s="247"/>
      <c r="F40" s="248">
        <f t="shared" ref="F40:F45" si="5">C40*(1-D40)*(1-E40)</f>
        <v>0</v>
      </c>
      <c r="G40" s="249" t="s">
        <v>604</v>
      </c>
      <c r="H40" s="249" t="s">
        <v>120</v>
      </c>
      <c r="I40" s="246" t="s">
        <v>640</v>
      </c>
      <c r="J40" s="251" t="s">
        <v>349</v>
      </c>
      <c r="K40" s="231" t="s">
        <v>120</v>
      </c>
    </row>
    <row r="41" spans="1:12" ht="15" customHeight="1" x14ac:dyDescent="0.15">
      <c r="A41" s="101" t="s">
        <v>32</v>
      </c>
      <c r="B41" s="246" t="s">
        <v>114</v>
      </c>
      <c r="C41" s="247">
        <f t="shared" si="4"/>
        <v>2</v>
      </c>
      <c r="D41" s="247"/>
      <c r="E41" s="247"/>
      <c r="F41" s="248">
        <f t="shared" si="5"/>
        <v>2</v>
      </c>
      <c r="G41" s="249" t="s">
        <v>238</v>
      </c>
      <c r="H41" s="249" t="s">
        <v>238</v>
      </c>
      <c r="I41" s="246" t="s">
        <v>640</v>
      </c>
      <c r="J41" s="251" t="s">
        <v>324</v>
      </c>
      <c r="K41" s="231" t="s">
        <v>120</v>
      </c>
    </row>
    <row r="42" spans="1:12" ht="15" customHeight="1" x14ac:dyDescent="0.15">
      <c r="A42" s="101" t="s">
        <v>33</v>
      </c>
      <c r="B42" s="246" t="s">
        <v>102</v>
      </c>
      <c r="C42" s="247">
        <f t="shared" si="4"/>
        <v>0</v>
      </c>
      <c r="D42" s="247"/>
      <c r="E42" s="247"/>
      <c r="F42" s="248">
        <f t="shared" si="5"/>
        <v>0</v>
      </c>
      <c r="G42" s="249" t="s">
        <v>604</v>
      </c>
      <c r="H42" s="249" t="s">
        <v>120</v>
      </c>
      <c r="I42" s="246" t="s">
        <v>640</v>
      </c>
      <c r="J42" s="250" t="s">
        <v>327</v>
      </c>
      <c r="K42" s="231" t="s">
        <v>120</v>
      </c>
    </row>
    <row r="43" spans="1:12" ht="15" customHeight="1" x14ac:dyDescent="0.15">
      <c r="A43" s="101" t="s">
        <v>34</v>
      </c>
      <c r="B43" s="246" t="s">
        <v>102</v>
      </c>
      <c r="C43" s="247">
        <f t="shared" si="4"/>
        <v>0</v>
      </c>
      <c r="D43" s="247"/>
      <c r="E43" s="247"/>
      <c r="F43" s="248">
        <f t="shared" si="5"/>
        <v>0</v>
      </c>
      <c r="G43" s="249" t="s">
        <v>604</v>
      </c>
      <c r="H43" s="249" t="s">
        <v>120</v>
      </c>
      <c r="I43" s="246" t="s">
        <v>208</v>
      </c>
      <c r="J43" s="251" t="s">
        <v>354</v>
      </c>
      <c r="K43" s="231" t="s">
        <v>120</v>
      </c>
    </row>
    <row r="44" spans="1:12" ht="15" customHeight="1" x14ac:dyDescent="0.15">
      <c r="A44" s="101" t="s">
        <v>35</v>
      </c>
      <c r="B44" s="246" t="s">
        <v>102</v>
      </c>
      <c r="C44" s="247">
        <f t="shared" si="4"/>
        <v>0</v>
      </c>
      <c r="D44" s="247"/>
      <c r="E44" s="247"/>
      <c r="F44" s="248">
        <f t="shared" si="5"/>
        <v>0</v>
      </c>
      <c r="G44" s="249" t="s">
        <v>604</v>
      </c>
      <c r="H44" s="249" t="s">
        <v>120</v>
      </c>
      <c r="I44" s="246" t="s">
        <v>640</v>
      </c>
      <c r="J44" s="251" t="s">
        <v>330</v>
      </c>
      <c r="K44" s="231" t="s">
        <v>120</v>
      </c>
    </row>
    <row r="45" spans="1:12" ht="15" customHeight="1" x14ac:dyDescent="0.15">
      <c r="A45" s="101" t="s">
        <v>144</v>
      </c>
      <c r="B45" s="246" t="s">
        <v>114</v>
      </c>
      <c r="C45" s="247">
        <f t="shared" si="4"/>
        <v>2</v>
      </c>
      <c r="D45" s="247"/>
      <c r="E45" s="247"/>
      <c r="F45" s="248">
        <f t="shared" si="5"/>
        <v>2</v>
      </c>
      <c r="G45" s="249" t="s">
        <v>238</v>
      </c>
      <c r="H45" s="249" t="s">
        <v>238</v>
      </c>
      <c r="I45" s="246" t="s">
        <v>205</v>
      </c>
      <c r="J45" s="251" t="s">
        <v>510</v>
      </c>
      <c r="K45" s="231" t="s">
        <v>120</v>
      </c>
    </row>
    <row r="46" spans="1:12" ht="15" customHeight="1" x14ac:dyDescent="0.15">
      <c r="A46" s="95" t="s">
        <v>36</v>
      </c>
      <c r="B46" s="254"/>
      <c r="C46" s="254"/>
      <c r="D46" s="254"/>
      <c r="E46" s="254"/>
      <c r="F46" s="245"/>
      <c r="G46" s="255"/>
      <c r="H46" s="256"/>
      <c r="I46" s="256"/>
      <c r="J46" s="256"/>
    </row>
    <row r="47" spans="1:12" ht="15" customHeight="1" x14ac:dyDescent="0.15">
      <c r="A47" s="101" t="s">
        <v>37</v>
      </c>
      <c r="B47" s="246" t="s">
        <v>102</v>
      </c>
      <c r="C47" s="247">
        <f t="shared" ref="C47:C53" si="6">IF(B47=B$4,2,0)</f>
        <v>0</v>
      </c>
      <c r="D47" s="247"/>
      <c r="E47" s="247"/>
      <c r="F47" s="248">
        <f>C47*(1-D47)*(1-E47)</f>
        <v>0</v>
      </c>
      <c r="G47" s="249" t="s">
        <v>606</v>
      </c>
      <c r="H47" s="249" t="s">
        <v>120</v>
      </c>
      <c r="I47" s="246" t="s">
        <v>640</v>
      </c>
      <c r="J47" s="251" t="s">
        <v>359</v>
      </c>
      <c r="K47" s="231" t="s">
        <v>120</v>
      </c>
    </row>
    <row r="48" spans="1:12" ht="15" customHeight="1" x14ac:dyDescent="0.15">
      <c r="A48" s="101" t="s">
        <v>38</v>
      </c>
      <c r="B48" s="246" t="s">
        <v>102</v>
      </c>
      <c r="C48" s="247">
        <f t="shared" si="6"/>
        <v>0</v>
      </c>
      <c r="D48" s="247"/>
      <c r="E48" s="247"/>
      <c r="F48" s="248">
        <f t="shared" ref="F48:F53" si="7">C48*(1-D48)*(1-E48)</f>
        <v>0</v>
      </c>
      <c r="G48" s="249" t="s">
        <v>627</v>
      </c>
      <c r="H48" s="249" t="s">
        <v>120</v>
      </c>
      <c r="I48" s="246" t="s">
        <v>208</v>
      </c>
      <c r="J48" s="251" t="s">
        <v>554</v>
      </c>
      <c r="K48" s="231" t="s">
        <v>120</v>
      </c>
    </row>
    <row r="49" spans="1:11" ht="15" customHeight="1" x14ac:dyDescent="0.15">
      <c r="A49" s="101" t="s">
        <v>39</v>
      </c>
      <c r="B49" s="246" t="s">
        <v>114</v>
      </c>
      <c r="C49" s="247">
        <f t="shared" si="6"/>
        <v>2</v>
      </c>
      <c r="D49" s="247"/>
      <c r="E49" s="247"/>
      <c r="F49" s="248">
        <f t="shared" si="7"/>
        <v>2</v>
      </c>
      <c r="G49" s="249" t="s">
        <v>238</v>
      </c>
      <c r="H49" s="249" t="s">
        <v>238</v>
      </c>
      <c r="I49" s="246" t="s">
        <v>640</v>
      </c>
      <c r="J49" s="251" t="s">
        <v>513</v>
      </c>
      <c r="K49" s="231" t="s">
        <v>120</v>
      </c>
    </row>
    <row r="50" spans="1:11" ht="15" customHeight="1" x14ac:dyDescent="0.15">
      <c r="A50" s="101" t="s">
        <v>40</v>
      </c>
      <c r="B50" s="246" t="s">
        <v>102</v>
      </c>
      <c r="C50" s="247">
        <f t="shared" si="6"/>
        <v>0</v>
      </c>
      <c r="D50" s="247"/>
      <c r="E50" s="247"/>
      <c r="F50" s="248">
        <f t="shared" si="7"/>
        <v>0</v>
      </c>
      <c r="G50" s="249" t="s">
        <v>604</v>
      </c>
      <c r="H50" s="249" t="s">
        <v>120</v>
      </c>
      <c r="I50" s="246" t="s">
        <v>208</v>
      </c>
      <c r="J50" s="251" t="s">
        <v>365</v>
      </c>
      <c r="K50" s="231" t="s">
        <v>120</v>
      </c>
    </row>
    <row r="51" spans="1:11" ht="15" customHeight="1" x14ac:dyDescent="0.15">
      <c r="A51" s="101" t="s">
        <v>204</v>
      </c>
      <c r="B51" s="246" t="s">
        <v>102</v>
      </c>
      <c r="C51" s="247">
        <f t="shared" si="6"/>
        <v>0</v>
      </c>
      <c r="D51" s="247"/>
      <c r="E51" s="247"/>
      <c r="F51" s="248">
        <f t="shared" si="7"/>
        <v>0</v>
      </c>
      <c r="G51" s="249" t="s">
        <v>606</v>
      </c>
      <c r="H51" s="249" t="s">
        <v>120</v>
      </c>
      <c r="I51" s="246" t="s">
        <v>208</v>
      </c>
      <c r="J51" s="251" t="s">
        <v>367</v>
      </c>
      <c r="K51" s="231" t="s">
        <v>120</v>
      </c>
    </row>
    <row r="52" spans="1:11" ht="15" customHeight="1" x14ac:dyDescent="0.15">
      <c r="A52" s="101" t="s">
        <v>41</v>
      </c>
      <c r="B52" s="246" t="s">
        <v>102</v>
      </c>
      <c r="C52" s="247">
        <f t="shared" si="6"/>
        <v>0</v>
      </c>
      <c r="D52" s="247"/>
      <c r="E52" s="247"/>
      <c r="F52" s="248">
        <f t="shared" si="7"/>
        <v>0</v>
      </c>
      <c r="G52" s="249" t="s">
        <v>606</v>
      </c>
      <c r="H52" s="249" t="s">
        <v>120</v>
      </c>
      <c r="I52" s="246" t="s">
        <v>205</v>
      </c>
      <c r="J52" s="251" t="s">
        <v>515</v>
      </c>
      <c r="K52" s="231" t="s">
        <v>120</v>
      </c>
    </row>
    <row r="53" spans="1:11" ht="15" customHeight="1" x14ac:dyDescent="0.15">
      <c r="A53" s="101" t="s">
        <v>42</v>
      </c>
      <c r="B53" s="246" t="s">
        <v>102</v>
      </c>
      <c r="C53" s="247">
        <f t="shared" si="6"/>
        <v>0</v>
      </c>
      <c r="D53" s="247"/>
      <c r="E53" s="247"/>
      <c r="F53" s="248">
        <f t="shared" si="7"/>
        <v>0</v>
      </c>
      <c r="G53" s="249" t="s">
        <v>604</v>
      </c>
      <c r="H53" s="249" t="s">
        <v>120</v>
      </c>
      <c r="I53" s="246" t="s">
        <v>205</v>
      </c>
      <c r="J53" s="250" t="s">
        <v>370</v>
      </c>
      <c r="K53" s="231" t="s">
        <v>120</v>
      </c>
    </row>
    <row r="54" spans="1:11" ht="15" customHeight="1" x14ac:dyDescent="0.15">
      <c r="A54" s="95" t="s">
        <v>43</v>
      </c>
      <c r="B54" s="254"/>
      <c r="C54" s="254"/>
      <c r="D54" s="254"/>
      <c r="E54" s="254"/>
      <c r="F54" s="245"/>
      <c r="G54" s="255"/>
      <c r="H54" s="256"/>
      <c r="I54" s="256"/>
      <c r="J54" s="256"/>
    </row>
    <row r="55" spans="1:11" ht="15" customHeight="1" x14ac:dyDescent="0.15">
      <c r="A55" s="101" t="s">
        <v>44</v>
      </c>
      <c r="B55" s="246" t="s">
        <v>114</v>
      </c>
      <c r="C55" s="247">
        <f t="shared" ref="C55:C98" si="8">IF(B55=B$4,2,0)</f>
        <v>2</v>
      </c>
      <c r="D55" s="247"/>
      <c r="E55" s="247"/>
      <c r="F55" s="248">
        <f t="shared" ref="F55:F68" si="9">C55*(1-D55)*(1-E55)</f>
        <v>2</v>
      </c>
      <c r="G55" s="249" t="s">
        <v>238</v>
      </c>
      <c r="H55" s="249" t="s">
        <v>238</v>
      </c>
      <c r="I55" s="246" t="s">
        <v>640</v>
      </c>
      <c r="J55" s="251" t="s">
        <v>372</v>
      </c>
      <c r="K55" s="231" t="s">
        <v>120</v>
      </c>
    </row>
    <row r="56" spans="1:11" ht="15" customHeight="1" x14ac:dyDescent="0.15">
      <c r="A56" s="101" t="s">
        <v>732</v>
      </c>
      <c r="B56" s="246" t="s">
        <v>102</v>
      </c>
      <c r="C56" s="247">
        <f t="shared" si="8"/>
        <v>0</v>
      </c>
      <c r="D56" s="247"/>
      <c r="E56" s="247"/>
      <c r="F56" s="248">
        <f t="shared" si="9"/>
        <v>0</v>
      </c>
      <c r="G56" s="249" t="s">
        <v>604</v>
      </c>
      <c r="H56" s="249" t="s">
        <v>120</v>
      </c>
      <c r="I56" s="246" t="s">
        <v>640</v>
      </c>
      <c r="J56" s="251" t="s">
        <v>517</v>
      </c>
      <c r="K56" s="231" t="s">
        <v>120</v>
      </c>
    </row>
    <row r="57" spans="1:11" ht="15" customHeight="1" x14ac:dyDescent="0.15">
      <c r="A57" s="101" t="s">
        <v>45</v>
      </c>
      <c r="B57" s="246" t="s">
        <v>102</v>
      </c>
      <c r="C57" s="247">
        <f t="shared" si="8"/>
        <v>0</v>
      </c>
      <c r="D57" s="247"/>
      <c r="E57" s="247"/>
      <c r="F57" s="248">
        <f t="shared" si="9"/>
        <v>0</v>
      </c>
      <c r="G57" s="249" t="s">
        <v>627</v>
      </c>
      <c r="H57" s="249" t="s">
        <v>120</v>
      </c>
      <c r="I57" s="246" t="s">
        <v>640</v>
      </c>
      <c r="J57" s="251" t="s">
        <v>373</v>
      </c>
      <c r="K57" s="231" t="s">
        <v>120</v>
      </c>
    </row>
    <row r="58" spans="1:11" ht="15" customHeight="1" x14ac:dyDescent="0.15">
      <c r="A58" s="101" t="s">
        <v>46</v>
      </c>
      <c r="B58" s="246" t="s">
        <v>102</v>
      </c>
      <c r="C58" s="247">
        <f>IF(B58=B$4,2,0)</f>
        <v>0</v>
      </c>
      <c r="D58" s="247"/>
      <c r="E58" s="247"/>
      <c r="F58" s="248">
        <f t="shared" si="9"/>
        <v>0</v>
      </c>
      <c r="G58" s="249" t="s">
        <v>604</v>
      </c>
      <c r="H58" s="249" t="s">
        <v>120</v>
      </c>
      <c r="I58" s="246" t="s">
        <v>640</v>
      </c>
      <c r="J58" s="250" t="s">
        <v>377</v>
      </c>
      <c r="K58" s="231" t="s">
        <v>120</v>
      </c>
    </row>
    <row r="59" spans="1:11" ht="15" customHeight="1" x14ac:dyDescent="0.15">
      <c r="A59" s="101" t="s">
        <v>47</v>
      </c>
      <c r="B59" s="246" t="s">
        <v>102</v>
      </c>
      <c r="C59" s="247">
        <f t="shared" si="8"/>
        <v>0</v>
      </c>
      <c r="D59" s="247"/>
      <c r="E59" s="247"/>
      <c r="F59" s="248">
        <f t="shared" si="9"/>
        <v>0</v>
      </c>
      <c r="G59" s="249" t="s">
        <v>604</v>
      </c>
      <c r="H59" s="249" t="s">
        <v>120</v>
      </c>
      <c r="I59" s="246" t="s">
        <v>640</v>
      </c>
      <c r="J59" s="251" t="s">
        <v>379</v>
      </c>
      <c r="K59" s="231" t="s">
        <v>120</v>
      </c>
    </row>
    <row r="60" spans="1:11" ht="15" customHeight="1" x14ac:dyDescent="0.15">
      <c r="A60" s="101" t="s">
        <v>731</v>
      </c>
      <c r="B60" s="246" t="s">
        <v>114</v>
      </c>
      <c r="C60" s="247">
        <f t="shared" si="8"/>
        <v>2</v>
      </c>
      <c r="D60" s="247"/>
      <c r="E60" s="247"/>
      <c r="F60" s="248">
        <f t="shared" si="9"/>
        <v>2</v>
      </c>
      <c r="G60" s="249" t="s">
        <v>238</v>
      </c>
      <c r="H60" s="249" t="s">
        <v>238</v>
      </c>
      <c r="I60" s="246" t="s">
        <v>205</v>
      </c>
      <c r="J60" s="251" t="s">
        <v>383</v>
      </c>
      <c r="K60" s="231" t="s">
        <v>120</v>
      </c>
    </row>
    <row r="61" spans="1:11" ht="15" customHeight="1" x14ac:dyDescent="0.15">
      <c r="A61" s="101" t="s">
        <v>49</v>
      </c>
      <c r="B61" s="246" t="s">
        <v>114</v>
      </c>
      <c r="C61" s="247">
        <f t="shared" si="8"/>
        <v>2</v>
      </c>
      <c r="D61" s="247"/>
      <c r="E61" s="247"/>
      <c r="F61" s="248">
        <f t="shared" si="9"/>
        <v>2</v>
      </c>
      <c r="G61" s="249" t="s">
        <v>238</v>
      </c>
      <c r="H61" s="249" t="s">
        <v>238</v>
      </c>
      <c r="I61" s="246" t="s">
        <v>640</v>
      </c>
      <c r="J61" s="251" t="s">
        <v>387</v>
      </c>
      <c r="K61" s="231" t="s">
        <v>120</v>
      </c>
    </row>
    <row r="62" spans="1:11" ht="15" customHeight="1" x14ac:dyDescent="0.15">
      <c r="A62" s="101" t="s">
        <v>50</v>
      </c>
      <c r="B62" s="246" t="s">
        <v>102</v>
      </c>
      <c r="C62" s="247">
        <f t="shared" si="8"/>
        <v>0</v>
      </c>
      <c r="D62" s="247"/>
      <c r="E62" s="247"/>
      <c r="F62" s="248">
        <f t="shared" si="9"/>
        <v>0</v>
      </c>
      <c r="G62" s="249" t="s">
        <v>604</v>
      </c>
      <c r="H62" s="249" t="s">
        <v>120</v>
      </c>
      <c r="I62" s="246" t="s">
        <v>640</v>
      </c>
      <c r="J62" s="251" t="s">
        <v>390</v>
      </c>
      <c r="K62" s="231" t="s">
        <v>120</v>
      </c>
    </row>
    <row r="63" spans="1:11" ht="15" customHeight="1" x14ac:dyDescent="0.15">
      <c r="A63" s="101" t="s">
        <v>180</v>
      </c>
      <c r="B63" s="246" t="s">
        <v>114</v>
      </c>
      <c r="C63" s="247">
        <f t="shared" si="8"/>
        <v>2</v>
      </c>
      <c r="D63" s="247"/>
      <c r="E63" s="247"/>
      <c r="F63" s="248">
        <f t="shared" si="9"/>
        <v>2</v>
      </c>
      <c r="G63" s="249" t="s">
        <v>238</v>
      </c>
      <c r="H63" s="249" t="s">
        <v>238</v>
      </c>
      <c r="I63" s="246" t="s">
        <v>640</v>
      </c>
      <c r="J63" s="251" t="s">
        <v>392</v>
      </c>
      <c r="K63" s="231" t="s">
        <v>120</v>
      </c>
    </row>
    <row r="64" spans="1:11" ht="15" customHeight="1" x14ac:dyDescent="0.15">
      <c r="A64" s="101" t="s">
        <v>52</v>
      </c>
      <c r="B64" s="246" t="s">
        <v>114</v>
      </c>
      <c r="C64" s="247">
        <f t="shared" si="8"/>
        <v>2</v>
      </c>
      <c r="D64" s="247"/>
      <c r="E64" s="247"/>
      <c r="F64" s="248">
        <f t="shared" si="9"/>
        <v>2</v>
      </c>
      <c r="G64" s="249" t="s">
        <v>238</v>
      </c>
      <c r="H64" s="249" t="s">
        <v>238</v>
      </c>
      <c r="I64" s="246" t="s">
        <v>640</v>
      </c>
      <c r="J64" s="251" t="s">
        <v>394</v>
      </c>
      <c r="K64" s="231" t="s">
        <v>120</v>
      </c>
    </row>
    <row r="65" spans="1:11" ht="15" customHeight="1" x14ac:dyDescent="0.15">
      <c r="A65" s="101" t="s">
        <v>53</v>
      </c>
      <c r="B65" s="246" t="s">
        <v>102</v>
      </c>
      <c r="C65" s="247">
        <f t="shared" si="8"/>
        <v>0</v>
      </c>
      <c r="D65" s="247"/>
      <c r="E65" s="247"/>
      <c r="F65" s="248">
        <f t="shared" si="9"/>
        <v>0</v>
      </c>
      <c r="G65" s="249" t="s">
        <v>604</v>
      </c>
      <c r="H65" s="249" t="s">
        <v>120</v>
      </c>
      <c r="I65" s="246" t="s">
        <v>640</v>
      </c>
      <c r="J65" s="251" t="s">
        <v>397</v>
      </c>
      <c r="K65" s="231" t="s">
        <v>120</v>
      </c>
    </row>
    <row r="66" spans="1:11" ht="15" customHeight="1" x14ac:dyDescent="0.15">
      <c r="A66" s="101" t="s">
        <v>54</v>
      </c>
      <c r="B66" s="246" t="s">
        <v>102</v>
      </c>
      <c r="C66" s="247">
        <f t="shared" si="8"/>
        <v>0</v>
      </c>
      <c r="D66" s="247"/>
      <c r="E66" s="247"/>
      <c r="F66" s="248">
        <f t="shared" si="9"/>
        <v>0</v>
      </c>
      <c r="G66" s="249" t="s">
        <v>604</v>
      </c>
      <c r="H66" s="249" t="s">
        <v>120</v>
      </c>
      <c r="I66" s="246" t="s">
        <v>640</v>
      </c>
      <c r="J66" s="251" t="s">
        <v>401</v>
      </c>
      <c r="K66" s="231" t="s">
        <v>120</v>
      </c>
    </row>
    <row r="67" spans="1:11" ht="15" customHeight="1" x14ac:dyDescent="0.15">
      <c r="A67" s="101" t="s">
        <v>55</v>
      </c>
      <c r="B67" s="246" t="s">
        <v>102</v>
      </c>
      <c r="C67" s="247">
        <f t="shared" si="8"/>
        <v>0</v>
      </c>
      <c r="D67" s="247"/>
      <c r="E67" s="247"/>
      <c r="F67" s="248">
        <f t="shared" si="9"/>
        <v>0</v>
      </c>
      <c r="G67" s="249" t="s">
        <v>604</v>
      </c>
      <c r="H67" s="249" t="s">
        <v>120</v>
      </c>
      <c r="I67" s="246" t="s">
        <v>205</v>
      </c>
      <c r="J67" s="251" t="s">
        <v>408</v>
      </c>
      <c r="K67" s="231" t="s">
        <v>120</v>
      </c>
    </row>
    <row r="68" spans="1:11" ht="15" customHeight="1" x14ac:dyDescent="0.15">
      <c r="A68" s="101" t="s">
        <v>56</v>
      </c>
      <c r="B68" s="246" t="s">
        <v>102</v>
      </c>
      <c r="C68" s="247">
        <f t="shared" si="8"/>
        <v>0</v>
      </c>
      <c r="D68" s="247"/>
      <c r="E68" s="247"/>
      <c r="F68" s="248">
        <f t="shared" si="9"/>
        <v>0</v>
      </c>
      <c r="G68" s="249" t="s">
        <v>604</v>
      </c>
      <c r="H68" s="249" t="s">
        <v>120</v>
      </c>
      <c r="I68" s="246" t="s">
        <v>205</v>
      </c>
      <c r="J68" s="251" t="s">
        <v>410</v>
      </c>
      <c r="K68" s="231" t="s">
        <v>120</v>
      </c>
    </row>
    <row r="69" spans="1:11" ht="15" customHeight="1" x14ac:dyDescent="0.15">
      <c r="A69" s="95" t="s">
        <v>57</v>
      </c>
      <c r="B69" s="256"/>
      <c r="C69" s="254"/>
      <c r="D69" s="254"/>
      <c r="E69" s="254"/>
      <c r="F69" s="245"/>
      <c r="G69" s="255"/>
      <c r="H69" s="256"/>
      <c r="I69" s="256"/>
      <c r="J69" s="256"/>
    </row>
    <row r="70" spans="1:11" s="6" customFormat="1" ht="15" customHeight="1" x14ac:dyDescent="0.15">
      <c r="A70" s="101" t="s">
        <v>58</v>
      </c>
      <c r="B70" s="246" t="s">
        <v>102</v>
      </c>
      <c r="C70" s="247">
        <f>IF(B70=B$4,2,0)</f>
        <v>0</v>
      </c>
      <c r="D70" s="247"/>
      <c r="E70" s="247"/>
      <c r="F70" s="248">
        <f t="shared" ref="F70:F75" si="10">C70*(1-D70)*(1-E70)</f>
        <v>0</v>
      </c>
      <c r="G70" s="249" t="s">
        <v>606</v>
      </c>
      <c r="H70" s="249" t="s">
        <v>120</v>
      </c>
      <c r="I70" s="246" t="s">
        <v>640</v>
      </c>
      <c r="J70" s="251" t="s">
        <v>414</v>
      </c>
      <c r="K70" s="231" t="s">
        <v>120</v>
      </c>
    </row>
    <row r="71" spans="1:11" ht="15" customHeight="1" x14ac:dyDescent="0.15">
      <c r="A71" s="101" t="s">
        <v>59</v>
      </c>
      <c r="B71" s="246" t="s">
        <v>102</v>
      </c>
      <c r="C71" s="247">
        <f t="shared" si="8"/>
        <v>0</v>
      </c>
      <c r="D71" s="247"/>
      <c r="E71" s="247"/>
      <c r="F71" s="248">
        <f t="shared" si="10"/>
        <v>0</v>
      </c>
      <c r="G71" s="249" t="s">
        <v>605</v>
      </c>
      <c r="H71" s="249" t="s">
        <v>120</v>
      </c>
      <c r="I71" s="246" t="s">
        <v>640</v>
      </c>
      <c r="J71" s="250" t="s">
        <v>417</v>
      </c>
      <c r="K71" s="231" t="s">
        <v>120</v>
      </c>
    </row>
    <row r="72" spans="1:11" s="6" customFormat="1" ht="15" customHeight="1" x14ac:dyDescent="0.15">
      <c r="A72" s="101" t="s">
        <v>60</v>
      </c>
      <c r="B72" s="246" t="s">
        <v>114</v>
      </c>
      <c r="C72" s="247">
        <f t="shared" si="8"/>
        <v>2</v>
      </c>
      <c r="D72" s="247"/>
      <c r="E72" s="247"/>
      <c r="F72" s="248">
        <f t="shared" si="10"/>
        <v>2</v>
      </c>
      <c r="G72" s="249" t="s">
        <v>629</v>
      </c>
      <c r="H72" s="249" t="s">
        <v>629</v>
      </c>
      <c r="I72" s="246" t="s">
        <v>640</v>
      </c>
      <c r="J72" s="251" t="s">
        <v>421</v>
      </c>
      <c r="K72" s="231" t="s">
        <v>120</v>
      </c>
    </row>
    <row r="73" spans="1:11" ht="15" customHeight="1" x14ac:dyDescent="0.15">
      <c r="A73" s="101" t="s">
        <v>61</v>
      </c>
      <c r="B73" s="246" t="s">
        <v>102</v>
      </c>
      <c r="C73" s="247">
        <f t="shared" si="8"/>
        <v>0</v>
      </c>
      <c r="D73" s="247"/>
      <c r="E73" s="247"/>
      <c r="F73" s="248">
        <f t="shared" si="10"/>
        <v>0</v>
      </c>
      <c r="G73" s="249" t="s">
        <v>606</v>
      </c>
      <c r="H73" s="249" t="s">
        <v>120</v>
      </c>
      <c r="I73" s="246" t="s">
        <v>640</v>
      </c>
      <c r="J73" s="251" t="s">
        <v>423</v>
      </c>
      <c r="K73" s="231" t="s">
        <v>120</v>
      </c>
    </row>
    <row r="74" spans="1:11" ht="15" customHeight="1" x14ac:dyDescent="0.15">
      <c r="A74" s="101" t="s">
        <v>203</v>
      </c>
      <c r="B74" s="246" t="s">
        <v>102</v>
      </c>
      <c r="C74" s="247">
        <f t="shared" si="8"/>
        <v>0</v>
      </c>
      <c r="D74" s="247"/>
      <c r="E74" s="247"/>
      <c r="F74" s="248">
        <f t="shared" si="10"/>
        <v>0</v>
      </c>
      <c r="G74" s="249" t="s">
        <v>604</v>
      </c>
      <c r="H74" s="249" t="s">
        <v>120</v>
      </c>
      <c r="I74" s="246" t="s">
        <v>640</v>
      </c>
      <c r="J74" s="251" t="s">
        <v>426</v>
      </c>
      <c r="K74" s="231" t="s">
        <v>120</v>
      </c>
    </row>
    <row r="75" spans="1:11" ht="15" customHeight="1" x14ac:dyDescent="0.15">
      <c r="A75" s="101" t="s">
        <v>62</v>
      </c>
      <c r="B75" s="246" t="s">
        <v>114</v>
      </c>
      <c r="C75" s="247">
        <f t="shared" si="8"/>
        <v>2</v>
      </c>
      <c r="D75" s="247"/>
      <c r="E75" s="247"/>
      <c r="F75" s="248">
        <f t="shared" si="10"/>
        <v>2</v>
      </c>
      <c r="G75" s="249" t="s">
        <v>629</v>
      </c>
      <c r="H75" s="249" t="s">
        <v>629</v>
      </c>
      <c r="I75" s="246" t="s">
        <v>640</v>
      </c>
      <c r="J75" s="251" t="s">
        <v>428</v>
      </c>
      <c r="K75" s="231" t="s">
        <v>120</v>
      </c>
    </row>
    <row r="76" spans="1:11" ht="15" customHeight="1" x14ac:dyDescent="0.15">
      <c r="A76" s="95" t="s">
        <v>63</v>
      </c>
      <c r="B76" s="256"/>
      <c r="C76" s="254"/>
      <c r="D76" s="254"/>
      <c r="E76" s="254"/>
      <c r="F76" s="245"/>
      <c r="G76" s="255"/>
      <c r="H76" s="256"/>
      <c r="I76" s="256"/>
      <c r="J76" s="256"/>
    </row>
    <row r="77" spans="1:11" ht="15" customHeight="1" x14ac:dyDescent="0.15">
      <c r="A77" s="101" t="s">
        <v>64</v>
      </c>
      <c r="B77" s="246" t="s">
        <v>102</v>
      </c>
      <c r="C77" s="247">
        <f t="shared" si="8"/>
        <v>0</v>
      </c>
      <c r="D77" s="247"/>
      <c r="E77" s="247"/>
      <c r="F77" s="248">
        <f>C77*(1-D77)*(1-E77)</f>
        <v>0</v>
      </c>
      <c r="G77" s="249" t="s">
        <v>604</v>
      </c>
      <c r="H77" s="249" t="s">
        <v>120</v>
      </c>
      <c r="I77" s="246" t="s">
        <v>640</v>
      </c>
      <c r="J77" s="251" t="s">
        <v>432</v>
      </c>
      <c r="K77" s="231" t="s">
        <v>120</v>
      </c>
    </row>
    <row r="78" spans="1:11" ht="15" customHeight="1" x14ac:dyDescent="0.15">
      <c r="A78" s="101" t="s">
        <v>66</v>
      </c>
      <c r="B78" s="246" t="s">
        <v>102</v>
      </c>
      <c r="C78" s="247">
        <f t="shared" si="8"/>
        <v>0</v>
      </c>
      <c r="D78" s="247"/>
      <c r="E78" s="247"/>
      <c r="F78" s="248">
        <f t="shared" ref="F78:F86" si="11">C78*(1-D78)*(1-E78)</f>
        <v>0</v>
      </c>
      <c r="G78" s="249" t="s">
        <v>606</v>
      </c>
      <c r="H78" s="249" t="s">
        <v>120</v>
      </c>
      <c r="I78" s="246" t="s">
        <v>208</v>
      </c>
      <c r="J78" s="250" t="s">
        <v>434</v>
      </c>
      <c r="K78" s="231" t="s">
        <v>120</v>
      </c>
    </row>
    <row r="79" spans="1:11" s="6" customFormat="1" ht="15" customHeight="1" x14ac:dyDescent="0.15">
      <c r="A79" s="101" t="s">
        <v>67</v>
      </c>
      <c r="B79" s="246" t="s">
        <v>102</v>
      </c>
      <c r="C79" s="247">
        <f t="shared" si="8"/>
        <v>0</v>
      </c>
      <c r="D79" s="247"/>
      <c r="E79" s="247"/>
      <c r="F79" s="248">
        <f>C79*(1-D79)*(1-E79)</f>
        <v>0</v>
      </c>
      <c r="G79" s="249" t="s">
        <v>604</v>
      </c>
      <c r="H79" s="249" t="s">
        <v>120</v>
      </c>
      <c r="I79" s="246" t="s">
        <v>640</v>
      </c>
      <c r="J79" s="251" t="s">
        <v>436</v>
      </c>
      <c r="K79" s="231" t="s">
        <v>120</v>
      </c>
    </row>
    <row r="80" spans="1:11" ht="15" customHeight="1" x14ac:dyDescent="0.15">
      <c r="A80" s="101" t="s">
        <v>68</v>
      </c>
      <c r="B80" s="246" t="s">
        <v>114</v>
      </c>
      <c r="C80" s="247">
        <f t="shared" si="8"/>
        <v>2</v>
      </c>
      <c r="D80" s="247"/>
      <c r="E80" s="247"/>
      <c r="F80" s="248">
        <f t="shared" si="11"/>
        <v>2</v>
      </c>
      <c r="G80" s="249" t="s">
        <v>238</v>
      </c>
      <c r="H80" s="249" t="s">
        <v>238</v>
      </c>
      <c r="I80" s="246" t="s">
        <v>640</v>
      </c>
      <c r="J80" s="250" t="s">
        <v>437</v>
      </c>
      <c r="K80" s="231" t="s">
        <v>120</v>
      </c>
    </row>
    <row r="81" spans="1:11" ht="15" customHeight="1" x14ac:dyDescent="0.15">
      <c r="A81" s="101" t="s">
        <v>70</v>
      </c>
      <c r="B81" s="246" t="s">
        <v>114</v>
      </c>
      <c r="C81" s="247">
        <f t="shared" si="8"/>
        <v>2</v>
      </c>
      <c r="D81" s="247"/>
      <c r="E81" s="247"/>
      <c r="F81" s="248">
        <f t="shared" si="11"/>
        <v>2</v>
      </c>
      <c r="G81" s="249" t="s">
        <v>238</v>
      </c>
      <c r="H81" s="249" t="s">
        <v>238</v>
      </c>
      <c r="I81" s="246" t="s">
        <v>640</v>
      </c>
      <c r="J81" s="251" t="s">
        <v>441</v>
      </c>
      <c r="K81" s="231" t="s">
        <v>120</v>
      </c>
    </row>
    <row r="82" spans="1:11" ht="15" customHeight="1" x14ac:dyDescent="0.15">
      <c r="A82" s="101" t="s">
        <v>71</v>
      </c>
      <c r="B82" s="246" t="s">
        <v>102</v>
      </c>
      <c r="C82" s="247">
        <f t="shared" si="8"/>
        <v>0</v>
      </c>
      <c r="D82" s="247"/>
      <c r="E82" s="247"/>
      <c r="F82" s="248">
        <f t="shared" si="11"/>
        <v>0</v>
      </c>
      <c r="G82" s="249" t="s">
        <v>604</v>
      </c>
      <c r="H82" s="249" t="s">
        <v>120</v>
      </c>
      <c r="I82" s="246" t="s">
        <v>640</v>
      </c>
      <c r="J82" s="251" t="s">
        <v>443</v>
      </c>
      <c r="K82" s="231" t="s">
        <v>120</v>
      </c>
    </row>
    <row r="83" spans="1:11" ht="15" customHeight="1" x14ac:dyDescent="0.15">
      <c r="A83" s="101" t="s">
        <v>121</v>
      </c>
      <c r="B83" s="246" t="s">
        <v>102</v>
      </c>
      <c r="C83" s="247">
        <f t="shared" si="8"/>
        <v>0</v>
      </c>
      <c r="D83" s="247"/>
      <c r="E83" s="247"/>
      <c r="F83" s="248">
        <f t="shared" si="11"/>
        <v>0</v>
      </c>
      <c r="G83" s="249" t="s">
        <v>604</v>
      </c>
      <c r="H83" s="249" t="s">
        <v>120</v>
      </c>
      <c r="I83" s="246" t="s">
        <v>640</v>
      </c>
      <c r="J83" s="251" t="s">
        <v>446</v>
      </c>
      <c r="K83" s="231" t="s">
        <v>120</v>
      </c>
    </row>
    <row r="84" spans="1:11" ht="15" customHeight="1" x14ac:dyDescent="0.15">
      <c r="A84" s="101" t="s">
        <v>72</v>
      </c>
      <c r="B84" s="246" t="s">
        <v>114</v>
      </c>
      <c r="C84" s="247">
        <f t="shared" si="8"/>
        <v>2</v>
      </c>
      <c r="D84" s="247"/>
      <c r="E84" s="247"/>
      <c r="F84" s="248">
        <f t="shared" si="11"/>
        <v>2</v>
      </c>
      <c r="G84" s="249" t="s">
        <v>629</v>
      </c>
      <c r="H84" s="249" t="s">
        <v>629</v>
      </c>
      <c r="I84" s="246" t="s">
        <v>640</v>
      </c>
      <c r="J84" s="251" t="s">
        <v>449</v>
      </c>
      <c r="K84" s="231" t="s">
        <v>120</v>
      </c>
    </row>
    <row r="85" spans="1:11" ht="15" customHeight="1" x14ac:dyDescent="0.15">
      <c r="A85" s="101" t="s">
        <v>73</v>
      </c>
      <c r="B85" s="246" t="s">
        <v>102</v>
      </c>
      <c r="C85" s="247">
        <f t="shared" si="8"/>
        <v>0</v>
      </c>
      <c r="D85" s="247"/>
      <c r="E85" s="247"/>
      <c r="F85" s="248">
        <f t="shared" si="11"/>
        <v>0</v>
      </c>
      <c r="G85" s="249" t="s">
        <v>604</v>
      </c>
      <c r="H85" s="249" t="s">
        <v>120</v>
      </c>
      <c r="I85" s="246" t="s">
        <v>640</v>
      </c>
      <c r="J85" s="251" t="s">
        <v>452</v>
      </c>
      <c r="K85" s="231" t="s">
        <v>120</v>
      </c>
    </row>
    <row r="86" spans="1:11" ht="15" customHeight="1" x14ac:dyDescent="0.15">
      <c r="A86" s="101" t="s">
        <v>74</v>
      </c>
      <c r="B86" s="246" t="s">
        <v>102</v>
      </c>
      <c r="C86" s="247">
        <f t="shared" si="8"/>
        <v>0</v>
      </c>
      <c r="D86" s="247"/>
      <c r="E86" s="247"/>
      <c r="F86" s="248">
        <f t="shared" si="11"/>
        <v>0</v>
      </c>
      <c r="G86" s="249" t="s">
        <v>604</v>
      </c>
      <c r="H86" s="249" t="s">
        <v>120</v>
      </c>
      <c r="I86" s="246" t="s">
        <v>640</v>
      </c>
      <c r="J86" s="251" t="s">
        <v>454</v>
      </c>
      <c r="K86" s="231" t="s">
        <v>120</v>
      </c>
    </row>
    <row r="87" spans="1:11" ht="15" customHeight="1" x14ac:dyDescent="0.15">
      <c r="A87" s="95" t="s">
        <v>75</v>
      </c>
      <c r="B87" s="256"/>
      <c r="C87" s="254"/>
      <c r="D87" s="254"/>
      <c r="E87" s="254"/>
      <c r="F87" s="245"/>
      <c r="G87" s="255"/>
      <c r="H87" s="256"/>
      <c r="I87" s="256"/>
      <c r="J87" s="256"/>
    </row>
    <row r="88" spans="1:11" ht="15" customHeight="1" x14ac:dyDescent="0.15">
      <c r="A88" s="101" t="s">
        <v>65</v>
      </c>
      <c r="B88" s="246" t="s">
        <v>114</v>
      </c>
      <c r="C88" s="247">
        <f>IF(B88=B$4,2,0)</f>
        <v>2</v>
      </c>
      <c r="D88" s="247"/>
      <c r="E88" s="247"/>
      <c r="F88" s="248">
        <f>C88*(1-D88)*(1-E88)</f>
        <v>2</v>
      </c>
      <c r="G88" s="249" t="s">
        <v>238</v>
      </c>
      <c r="H88" s="249" t="s">
        <v>238</v>
      </c>
      <c r="I88" s="246" t="s">
        <v>640</v>
      </c>
      <c r="J88" s="250" t="s">
        <v>459</v>
      </c>
      <c r="K88" s="231" t="s">
        <v>120</v>
      </c>
    </row>
    <row r="89" spans="1:11" ht="15" customHeight="1" x14ac:dyDescent="0.15">
      <c r="A89" s="101" t="s">
        <v>76</v>
      </c>
      <c r="B89" s="246" t="s">
        <v>114</v>
      </c>
      <c r="C89" s="247">
        <f>IF(B89=B$4,2,0)</f>
        <v>2</v>
      </c>
      <c r="D89" s="247"/>
      <c r="E89" s="247"/>
      <c r="F89" s="248">
        <f t="shared" ref="F89:F98" si="12">C89*(1-D89)*(1-E89)</f>
        <v>2</v>
      </c>
      <c r="G89" s="249" t="s">
        <v>238</v>
      </c>
      <c r="H89" s="249" t="s">
        <v>238</v>
      </c>
      <c r="I89" s="246" t="s">
        <v>640</v>
      </c>
      <c r="J89" s="251" t="s">
        <v>466</v>
      </c>
      <c r="K89" s="231" t="s">
        <v>120</v>
      </c>
    </row>
    <row r="90" spans="1:11" ht="15" customHeight="1" x14ac:dyDescent="0.15">
      <c r="A90" s="101" t="s">
        <v>69</v>
      </c>
      <c r="B90" s="246" t="s">
        <v>102</v>
      </c>
      <c r="C90" s="247">
        <f>IF(B90=B$4,2,0)</f>
        <v>0</v>
      </c>
      <c r="D90" s="247"/>
      <c r="E90" s="247"/>
      <c r="F90" s="248">
        <f t="shared" si="12"/>
        <v>0</v>
      </c>
      <c r="G90" s="249" t="s">
        <v>604</v>
      </c>
      <c r="H90" s="249" t="s">
        <v>120</v>
      </c>
      <c r="I90" s="246" t="s">
        <v>205</v>
      </c>
      <c r="J90" s="251" t="s">
        <v>468</v>
      </c>
      <c r="K90" s="231" t="s">
        <v>120</v>
      </c>
    </row>
    <row r="91" spans="1:11" ht="15" customHeight="1" x14ac:dyDescent="0.15">
      <c r="A91" s="101" t="s">
        <v>77</v>
      </c>
      <c r="B91" s="246" t="s">
        <v>102</v>
      </c>
      <c r="C91" s="247">
        <f t="shared" si="8"/>
        <v>0</v>
      </c>
      <c r="D91" s="247"/>
      <c r="E91" s="247"/>
      <c r="F91" s="248">
        <f t="shared" si="12"/>
        <v>0</v>
      </c>
      <c r="G91" s="249" t="s">
        <v>604</v>
      </c>
      <c r="H91" s="249" t="s">
        <v>120</v>
      </c>
      <c r="I91" s="246" t="s">
        <v>640</v>
      </c>
      <c r="J91" s="251" t="s">
        <v>473</v>
      </c>
      <c r="K91" s="231" t="s">
        <v>120</v>
      </c>
    </row>
    <row r="92" spans="1:11" ht="15" customHeight="1" x14ac:dyDescent="0.15">
      <c r="A92" s="101" t="s">
        <v>78</v>
      </c>
      <c r="B92" s="246" t="s">
        <v>102</v>
      </c>
      <c r="C92" s="247">
        <f t="shared" si="8"/>
        <v>0</v>
      </c>
      <c r="D92" s="247"/>
      <c r="E92" s="247"/>
      <c r="F92" s="248">
        <f t="shared" si="12"/>
        <v>0</v>
      </c>
      <c r="G92" s="249" t="s">
        <v>604</v>
      </c>
      <c r="H92" s="249" t="s">
        <v>120</v>
      </c>
      <c r="I92" s="246" t="s">
        <v>205</v>
      </c>
      <c r="J92" s="251" t="s">
        <v>380</v>
      </c>
      <c r="K92" s="231" t="s">
        <v>120</v>
      </c>
    </row>
    <row r="93" spans="1:11" ht="15" customHeight="1" x14ac:dyDescent="0.15">
      <c r="A93" s="101" t="s">
        <v>79</v>
      </c>
      <c r="B93" s="246" t="s">
        <v>102</v>
      </c>
      <c r="C93" s="247">
        <f t="shared" si="8"/>
        <v>0</v>
      </c>
      <c r="D93" s="247"/>
      <c r="E93" s="247"/>
      <c r="F93" s="248">
        <f t="shared" si="12"/>
        <v>0</v>
      </c>
      <c r="G93" s="249" t="s">
        <v>604</v>
      </c>
      <c r="H93" s="249" t="s">
        <v>120</v>
      </c>
      <c r="I93" s="246" t="s">
        <v>640</v>
      </c>
      <c r="J93" s="251" t="s">
        <v>477</v>
      </c>
      <c r="K93" s="231" t="s">
        <v>120</v>
      </c>
    </row>
    <row r="94" spans="1:11" ht="15" customHeight="1" x14ac:dyDescent="0.15">
      <c r="A94" s="101" t="s">
        <v>80</v>
      </c>
      <c r="B94" s="246" t="s">
        <v>102</v>
      </c>
      <c r="C94" s="247">
        <f t="shared" si="8"/>
        <v>0</v>
      </c>
      <c r="D94" s="247"/>
      <c r="E94" s="247"/>
      <c r="F94" s="248">
        <f t="shared" si="12"/>
        <v>0</v>
      </c>
      <c r="G94" s="249" t="s">
        <v>604</v>
      </c>
      <c r="H94" s="249" t="s">
        <v>120</v>
      </c>
      <c r="I94" s="246" t="s">
        <v>640</v>
      </c>
      <c r="J94" s="251" t="s">
        <v>482</v>
      </c>
      <c r="K94" s="231" t="s">
        <v>120</v>
      </c>
    </row>
    <row r="95" spans="1:11" s="6" customFormat="1" ht="15" customHeight="1" x14ac:dyDescent="0.15">
      <c r="A95" s="101" t="s">
        <v>81</v>
      </c>
      <c r="B95" s="246" t="s">
        <v>102</v>
      </c>
      <c r="C95" s="247">
        <f t="shared" si="8"/>
        <v>0</v>
      </c>
      <c r="D95" s="247"/>
      <c r="E95" s="247"/>
      <c r="F95" s="248">
        <f t="shared" si="12"/>
        <v>0</v>
      </c>
      <c r="G95" s="249" t="s">
        <v>626</v>
      </c>
      <c r="H95" s="249" t="s">
        <v>120</v>
      </c>
      <c r="I95" s="246" t="s">
        <v>205</v>
      </c>
      <c r="J95" s="250" t="s">
        <v>485</v>
      </c>
      <c r="K95" s="231" t="s">
        <v>120</v>
      </c>
    </row>
    <row r="96" spans="1:11" ht="15" customHeight="1" x14ac:dyDescent="0.15">
      <c r="A96" s="101" t="s">
        <v>82</v>
      </c>
      <c r="B96" s="246" t="s">
        <v>102</v>
      </c>
      <c r="C96" s="247">
        <f t="shared" si="8"/>
        <v>0</v>
      </c>
      <c r="D96" s="247"/>
      <c r="E96" s="247"/>
      <c r="F96" s="248">
        <f t="shared" si="12"/>
        <v>0</v>
      </c>
      <c r="G96" s="249" t="s">
        <v>604</v>
      </c>
      <c r="H96" s="249" t="s">
        <v>120</v>
      </c>
      <c r="I96" s="246" t="s">
        <v>205</v>
      </c>
      <c r="J96" s="251" t="s">
        <v>492</v>
      </c>
      <c r="K96" s="231" t="s">
        <v>120</v>
      </c>
    </row>
    <row r="97" spans="1:11" ht="15" customHeight="1" x14ac:dyDescent="0.15">
      <c r="A97" s="101" t="s">
        <v>83</v>
      </c>
      <c r="B97" s="246" t="s">
        <v>102</v>
      </c>
      <c r="C97" s="247">
        <f t="shared" si="8"/>
        <v>0</v>
      </c>
      <c r="D97" s="247"/>
      <c r="E97" s="247"/>
      <c r="F97" s="248">
        <f t="shared" si="12"/>
        <v>0</v>
      </c>
      <c r="G97" s="249" t="s">
        <v>604</v>
      </c>
      <c r="H97" s="249" t="s">
        <v>120</v>
      </c>
      <c r="I97" s="246" t="s">
        <v>208</v>
      </c>
      <c r="J97" s="251" t="s">
        <v>493</v>
      </c>
      <c r="K97" s="231" t="s">
        <v>120</v>
      </c>
    </row>
    <row r="98" spans="1:11" ht="15" customHeight="1" x14ac:dyDescent="0.15">
      <c r="A98" s="101" t="s">
        <v>84</v>
      </c>
      <c r="B98" s="257" t="s">
        <v>102</v>
      </c>
      <c r="C98" s="258">
        <f t="shared" si="8"/>
        <v>0</v>
      </c>
      <c r="D98" s="258"/>
      <c r="E98" s="258"/>
      <c r="F98" s="259">
        <f t="shared" si="12"/>
        <v>0</v>
      </c>
      <c r="G98" s="260" t="s">
        <v>605</v>
      </c>
      <c r="H98" s="260" t="s">
        <v>120</v>
      </c>
      <c r="I98" s="257" t="s">
        <v>640</v>
      </c>
      <c r="J98" s="261" t="s">
        <v>496</v>
      </c>
      <c r="K98" s="231" t="s">
        <v>120</v>
      </c>
    </row>
    <row r="99" spans="1:11" ht="15" customHeight="1" x14ac:dyDescent="0.2">
      <c r="A99" s="319" t="s">
        <v>525</v>
      </c>
      <c r="B99" s="338"/>
      <c r="C99" s="338"/>
      <c r="D99" s="338"/>
      <c r="E99" s="338"/>
      <c r="F99" s="338"/>
      <c r="G99" s="338"/>
      <c r="H99" s="338"/>
      <c r="I99" s="338"/>
      <c r="J99" s="338"/>
    </row>
    <row r="100" spans="1:11" ht="28" customHeight="1" x14ac:dyDescent="0.2">
      <c r="A100" s="319" t="s">
        <v>734</v>
      </c>
      <c r="B100" s="338"/>
      <c r="C100" s="338"/>
      <c r="D100" s="338"/>
      <c r="E100" s="338"/>
      <c r="F100" s="338"/>
      <c r="G100" s="338"/>
      <c r="H100" s="338"/>
      <c r="I100" s="338"/>
      <c r="J100" s="338"/>
    </row>
    <row r="101" spans="1:11" ht="28" customHeight="1" x14ac:dyDescent="0.2">
      <c r="A101" s="319" t="s">
        <v>693</v>
      </c>
      <c r="B101" s="338"/>
      <c r="C101" s="338"/>
      <c r="D101" s="338"/>
      <c r="E101" s="338"/>
      <c r="F101" s="338"/>
      <c r="G101" s="338"/>
      <c r="H101" s="338"/>
      <c r="I101" s="338"/>
      <c r="J101" s="338"/>
    </row>
    <row r="102" spans="1:11" ht="28" customHeight="1" x14ac:dyDescent="0.15">
      <c r="A102" s="319" t="s">
        <v>600</v>
      </c>
      <c r="B102" s="319"/>
      <c r="C102" s="319"/>
      <c r="D102" s="319"/>
      <c r="E102" s="319"/>
      <c r="F102" s="319"/>
      <c r="G102" s="319"/>
      <c r="H102" s="319"/>
      <c r="I102" s="319"/>
      <c r="J102" s="319"/>
    </row>
    <row r="106" spans="1:11" x14ac:dyDescent="0.15">
      <c r="A106" s="3"/>
      <c r="B106" s="3"/>
      <c r="C106" s="3"/>
      <c r="D106" s="3"/>
      <c r="E106" s="3"/>
      <c r="F106" s="4"/>
      <c r="G106" s="4"/>
      <c r="H106" s="4"/>
    </row>
    <row r="110" spans="1:11" x14ac:dyDescent="0.15">
      <c r="A110" s="3"/>
      <c r="B110" s="3"/>
      <c r="C110" s="3"/>
      <c r="D110" s="3"/>
      <c r="E110" s="3"/>
      <c r="F110" s="4"/>
      <c r="G110" s="4"/>
      <c r="H110" s="4"/>
    </row>
    <row r="113" spans="1:8" x14ac:dyDescent="0.15">
      <c r="A113" s="3"/>
      <c r="B113" s="3"/>
      <c r="C113" s="3"/>
      <c r="D113" s="3"/>
      <c r="E113" s="3"/>
      <c r="F113" s="4"/>
      <c r="G113" s="4"/>
      <c r="H113" s="4"/>
    </row>
    <row r="117" spans="1:8" x14ac:dyDescent="0.15">
      <c r="A117" s="3"/>
      <c r="B117" s="3"/>
      <c r="C117" s="3"/>
      <c r="D117" s="3"/>
      <c r="E117" s="3"/>
      <c r="F117" s="4"/>
      <c r="G117" s="4"/>
      <c r="H117" s="4"/>
    </row>
    <row r="120" spans="1:8" x14ac:dyDescent="0.15">
      <c r="A120" s="3"/>
      <c r="B120" s="3"/>
      <c r="C120" s="3"/>
      <c r="D120" s="3"/>
      <c r="E120" s="3"/>
      <c r="F120" s="4"/>
      <c r="G120" s="4"/>
      <c r="H120" s="4"/>
    </row>
    <row r="124" spans="1:8" x14ac:dyDescent="0.15">
      <c r="A124" s="3"/>
      <c r="B124" s="3"/>
      <c r="C124" s="3"/>
      <c r="D124" s="3"/>
      <c r="E124" s="3"/>
      <c r="F124" s="4"/>
      <c r="G124" s="4"/>
      <c r="H124" s="4"/>
    </row>
  </sheetData>
  <mergeCells count="17">
    <mergeCell ref="A102:J102"/>
    <mergeCell ref="E4:E5"/>
    <mergeCell ref="F4:F5"/>
    <mergeCell ref="G3:G5"/>
    <mergeCell ref="A100:J100"/>
    <mergeCell ref="A101:J101"/>
    <mergeCell ref="A99:J99"/>
    <mergeCell ref="A2:J2"/>
    <mergeCell ref="A1:J1"/>
    <mergeCell ref="H3:H5"/>
    <mergeCell ref="I3:J3"/>
    <mergeCell ref="I4:I5"/>
    <mergeCell ref="J4:J5"/>
    <mergeCell ref="D4:D5"/>
    <mergeCell ref="A3:A5"/>
    <mergeCell ref="C3:F3"/>
    <mergeCell ref="C4:C5"/>
  </mergeCells>
  <dataValidations count="1">
    <dataValidation type="list" allowBlank="1" showInputMessage="1" showErrorMessage="1" sqref="B7:B23 B88:B99 B38:B45 B26:B36 B70:B75 B47:B53 B55:B68 B77:B86" xr:uid="{00000000-0002-0000-0700-000000000000}">
      <formula1>$B$4:$B$5</formula1>
    </dataValidation>
  </dataValidations>
  <hyperlinks>
    <hyperlink ref="J9" r:id="rId1" xr:uid="{00000000-0004-0000-0700-000001000000}"/>
    <hyperlink ref="J10" r:id="rId2" xr:uid="{00000000-0004-0000-0700-000002000000}"/>
    <hyperlink ref="J11" r:id="rId3" xr:uid="{00000000-0004-0000-0700-000003000000}"/>
    <hyperlink ref="J12" r:id="rId4" xr:uid="{00000000-0004-0000-0700-000004000000}"/>
    <hyperlink ref="J7" r:id="rId5" xr:uid="{00000000-0004-0000-0700-000005000000}"/>
    <hyperlink ref="J13" r:id="rId6" display="http://depfin.adm44.ru/info/law/proetjzko/" xr:uid="{00000000-0004-0000-0700-000006000000}"/>
    <hyperlink ref="J15" r:id="rId7" xr:uid="{00000000-0004-0000-0700-000007000000}"/>
    <hyperlink ref="J16" r:id="rId8" xr:uid="{00000000-0004-0000-0700-000008000000}"/>
    <hyperlink ref="J17" r:id="rId9" xr:uid="{00000000-0004-0000-0700-000009000000}"/>
    <hyperlink ref="J18" r:id="rId10" xr:uid="{00000000-0004-0000-0700-00000A000000}"/>
    <hyperlink ref="J20" r:id="rId11" xr:uid="{00000000-0004-0000-0700-00000B000000}"/>
    <hyperlink ref="J22" r:id="rId12" xr:uid="{00000000-0004-0000-0700-00000C000000}"/>
    <hyperlink ref="J23" r:id="rId13" xr:uid="{00000000-0004-0000-0700-00000D000000}"/>
    <hyperlink ref="J26" r:id="rId14" xr:uid="{00000000-0004-0000-0700-00000E000000}"/>
    <hyperlink ref="J27" r:id="rId15" xr:uid="{00000000-0004-0000-0700-00000F000000}"/>
    <hyperlink ref="J31" r:id="rId16" xr:uid="{00000000-0004-0000-0700-000010000000}"/>
    <hyperlink ref="J32" r:id="rId17" xr:uid="{00000000-0004-0000-0700-000011000000}"/>
    <hyperlink ref="J36" r:id="rId18" xr:uid="{00000000-0004-0000-0700-000012000000}"/>
    <hyperlink ref="J38" r:id="rId19" xr:uid="{00000000-0004-0000-0700-000013000000}"/>
    <hyperlink ref="J41" r:id="rId20" xr:uid="{00000000-0004-0000-0700-000014000000}"/>
    <hyperlink ref="J42" r:id="rId21" xr:uid="{00000000-0004-0000-0700-000015000000}"/>
    <hyperlink ref="J44" r:id="rId22" xr:uid="{00000000-0004-0000-0700-000016000000}"/>
    <hyperlink ref="J21" r:id="rId23" xr:uid="{00000000-0004-0000-0700-000017000000}"/>
    <hyperlink ref="J29" r:id="rId24" xr:uid="{00000000-0004-0000-0700-000018000000}"/>
    <hyperlink ref="J39" r:id="rId25" xr:uid="{00000000-0004-0000-0700-00001B000000}"/>
    <hyperlink ref="J43" r:id="rId26" xr:uid="{00000000-0004-0000-0700-00001C000000}"/>
    <hyperlink ref="J47" r:id="rId27" xr:uid="{00000000-0004-0000-0700-00001D000000}"/>
    <hyperlink ref="J51" r:id="rId28" xr:uid="{00000000-0004-0000-0700-00001F000000}"/>
    <hyperlink ref="J53" r:id="rId29" xr:uid="{00000000-0004-0000-0700-000020000000}"/>
    <hyperlink ref="J55" r:id="rId30" xr:uid="{00000000-0004-0000-0700-000021000000}"/>
    <hyperlink ref="J57" r:id="rId31" xr:uid="{00000000-0004-0000-0700-000022000000}"/>
    <hyperlink ref="J58" r:id="rId32" xr:uid="{00000000-0004-0000-0700-000023000000}"/>
    <hyperlink ref="J59" r:id="rId33" xr:uid="{00000000-0004-0000-0700-000024000000}"/>
    <hyperlink ref="J92" r:id="rId34" xr:uid="{00000000-0004-0000-0700-000025000000}"/>
    <hyperlink ref="J60" r:id="rId35" xr:uid="{00000000-0004-0000-0700-000026000000}"/>
    <hyperlink ref="J61" r:id="rId36" xr:uid="{00000000-0004-0000-0700-000027000000}"/>
    <hyperlink ref="J62" r:id="rId37" xr:uid="{00000000-0004-0000-0700-000028000000}"/>
    <hyperlink ref="J63" r:id="rId38" xr:uid="{00000000-0004-0000-0700-000029000000}"/>
    <hyperlink ref="J64" r:id="rId39" xr:uid="{00000000-0004-0000-0700-00002A000000}"/>
    <hyperlink ref="J65" r:id="rId40" xr:uid="{00000000-0004-0000-0700-00002B000000}"/>
    <hyperlink ref="J66" r:id="rId41" xr:uid="{00000000-0004-0000-0700-00002C000000}"/>
    <hyperlink ref="J67" r:id="rId42" xr:uid="{00000000-0004-0000-0700-00002D000000}"/>
    <hyperlink ref="J68" r:id="rId43" xr:uid="{00000000-0004-0000-0700-00002E000000}"/>
    <hyperlink ref="J70" r:id="rId44" xr:uid="{00000000-0004-0000-0700-00002F000000}"/>
    <hyperlink ref="J71" r:id="rId45" location="document_list" xr:uid="{00000000-0004-0000-0700-000030000000}"/>
    <hyperlink ref="J72" r:id="rId46" xr:uid="{00000000-0004-0000-0700-000031000000}"/>
    <hyperlink ref="J73" r:id="rId47" xr:uid="{00000000-0004-0000-0700-000032000000}"/>
    <hyperlink ref="J74" r:id="rId48" xr:uid="{00000000-0004-0000-0700-000033000000}"/>
    <hyperlink ref="J75" r:id="rId49" xr:uid="{00000000-0004-0000-0700-000034000000}"/>
    <hyperlink ref="J77" r:id="rId50" xr:uid="{00000000-0004-0000-0700-000035000000}"/>
    <hyperlink ref="J78" r:id="rId51" xr:uid="{00000000-0004-0000-0700-000036000000}"/>
    <hyperlink ref="J79" r:id="rId52" xr:uid="{00000000-0004-0000-0700-000037000000}"/>
    <hyperlink ref="J80" r:id="rId53" xr:uid="{00000000-0004-0000-0700-000038000000}"/>
    <hyperlink ref="J81" r:id="rId54" xr:uid="{00000000-0004-0000-0700-000039000000}"/>
    <hyperlink ref="J82" r:id="rId55" xr:uid="{00000000-0004-0000-0700-00003A000000}"/>
    <hyperlink ref="J83" r:id="rId56" xr:uid="{00000000-0004-0000-0700-00003B000000}"/>
    <hyperlink ref="J84" r:id="rId57" xr:uid="{00000000-0004-0000-0700-00003C000000}"/>
    <hyperlink ref="J85" r:id="rId58" xr:uid="{00000000-0004-0000-0700-00003D000000}"/>
    <hyperlink ref="J86" r:id="rId59" xr:uid="{00000000-0004-0000-0700-00003E000000}"/>
    <hyperlink ref="J88" r:id="rId60" xr:uid="{00000000-0004-0000-0700-00003F000000}"/>
    <hyperlink ref="J89" r:id="rId61" xr:uid="{00000000-0004-0000-0700-000040000000}"/>
    <hyperlink ref="J90" r:id="rId62" xr:uid="{00000000-0004-0000-0700-000041000000}"/>
    <hyperlink ref="J91" r:id="rId63" xr:uid="{00000000-0004-0000-0700-000042000000}"/>
    <hyperlink ref="J93" r:id="rId64" xr:uid="{00000000-0004-0000-0700-000043000000}"/>
    <hyperlink ref="J94" r:id="rId65" xr:uid="{00000000-0004-0000-0700-000044000000}"/>
    <hyperlink ref="J95" r:id="rId66" location="168-2022-god" xr:uid="{00000000-0004-0000-0700-000045000000}"/>
    <hyperlink ref="J96" r:id="rId67" xr:uid="{00000000-0004-0000-0700-000046000000}"/>
    <hyperlink ref="J97" r:id="rId68" xr:uid="{00000000-0004-0000-0700-000047000000}"/>
    <hyperlink ref="J98" r:id="rId69" xr:uid="{00000000-0004-0000-0700-000048000000}"/>
    <hyperlink ref="J14" r:id="rId70" xr:uid="{00000000-0004-0000-0700-000049000000}"/>
    <hyperlink ref="J19" r:id="rId71" xr:uid="{00000000-0004-0000-0700-00004A000000}"/>
    <hyperlink ref="J35" r:id="rId72" xr:uid="{00000000-0004-0000-0700-00004B000000}"/>
    <hyperlink ref="J28" r:id="rId73" xr:uid="{00000000-0004-0000-0700-00004C000000}"/>
    <hyperlink ref="J30" r:id="rId74" xr:uid="{00000000-0004-0000-0700-00004D000000}"/>
    <hyperlink ref="J40" r:id="rId75" xr:uid="{00000000-0004-0000-0700-00004E000000}"/>
    <hyperlink ref="J45" r:id="rId76" xr:uid="{00000000-0004-0000-0700-00004F000000}"/>
    <hyperlink ref="J49" r:id="rId77" xr:uid="{00000000-0004-0000-0700-000051000000}"/>
    <hyperlink ref="J52" r:id="rId78" location="13-32-2022-god" xr:uid="{00000000-0004-0000-0700-000052000000}"/>
    <hyperlink ref="J56" r:id="rId79" xr:uid="{00000000-0004-0000-0700-000053000000}"/>
    <hyperlink ref="J33" r:id="rId80" xr:uid="{574C2855-8420-464B-9FE8-313567283794}"/>
  </hyperlinks>
  <printOptions horizontalCentered="1"/>
  <pageMargins left="0.7" right="0.7" top="0.75" bottom="0.75" header="0.31496062992126" footer="0.23622047244094499"/>
  <pageSetup paperSize="9" scale="75" fitToHeight="3" orientation="landscape" r:id="rId81"/>
  <headerFooter>
    <oddFooter>&amp;C&amp;"Times New Roman,обычный"&amp;8&amp;A&amp;R&amp;P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12">
    <pageSetUpPr fitToPage="1"/>
  </sheetPr>
  <dimension ref="A1:N123"/>
  <sheetViews>
    <sheetView zoomScaleNormal="100" zoomScaleSheetLayoutView="98" zoomScalePageLayoutView="78" workbookViewId="0">
      <pane ySplit="6" topLeftCell="A7" activePane="bottomLeft" state="frozen"/>
      <selection pane="bottomLeft" sqref="A1:M1"/>
    </sheetView>
  </sheetViews>
  <sheetFormatPr baseColWidth="10" defaultColWidth="8.83203125" defaultRowHeight="12" x14ac:dyDescent="0.15"/>
  <cols>
    <col min="1" max="1" width="20.5" style="2" customWidth="1"/>
    <col min="2" max="2" width="32.33203125" style="2" customWidth="1"/>
    <col min="3" max="3" width="5.5" style="2" customWidth="1"/>
    <col min="4" max="5" width="4.5" style="2" customWidth="1"/>
    <col min="6" max="6" width="5.5" style="5" customWidth="1"/>
    <col min="7" max="7" width="14.83203125" style="5" customWidth="1"/>
    <col min="8" max="8" width="11.83203125" style="59" customWidth="1"/>
    <col min="9" max="9" width="15.83203125" style="59" customWidth="1"/>
    <col min="10" max="10" width="15.83203125" style="61" customWidth="1"/>
    <col min="11" max="13" width="15.83203125" style="2" customWidth="1"/>
    <col min="14" max="14" width="8.83203125" style="237"/>
    <col min="15" max="16384" width="8.83203125" style="2"/>
  </cols>
  <sheetData>
    <row r="1" spans="1:14" ht="30" customHeight="1" x14ac:dyDescent="0.15">
      <c r="A1" s="327" t="s">
        <v>225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</row>
    <row r="2" spans="1:14" s="16" customFormat="1" ht="28" customHeight="1" x14ac:dyDescent="0.15">
      <c r="A2" s="330" t="s">
        <v>703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238"/>
    </row>
    <row r="3" spans="1:14" ht="75" customHeight="1" x14ac:dyDescent="0.15">
      <c r="A3" s="289" t="s">
        <v>92</v>
      </c>
      <c r="B3" s="110" t="s">
        <v>188</v>
      </c>
      <c r="C3" s="339" t="s">
        <v>112</v>
      </c>
      <c r="D3" s="339"/>
      <c r="E3" s="339"/>
      <c r="F3" s="339"/>
      <c r="G3" s="289" t="s">
        <v>630</v>
      </c>
      <c r="H3" s="289" t="s">
        <v>211</v>
      </c>
      <c r="I3" s="289" t="s">
        <v>221</v>
      </c>
      <c r="J3" s="315" t="s">
        <v>688</v>
      </c>
      <c r="K3" s="289" t="s">
        <v>526</v>
      </c>
      <c r="L3" s="289"/>
      <c r="M3" s="289" t="s">
        <v>97</v>
      </c>
    </row>
    <row r="4" spans="1:14" ht="28" customHeight="1" x14ac:dyDescent="0.15">
      <c r="A4" s="289"/>
      <c r="B4" s="111" t="str">
        <f>' Методика (раздел 2)'!B12</f>
        <v xml:space="preserve">Да, размещаются </v>
      </c>
      <c r="C4" s="289" t="s">
        <v>89</v>
      </c>
      <c r="D4" s="289" t="s">
        <v>116</v>
      </c>
      <c r="E4" s="289" t="s">
        <v>96</v>
      </c>
      <c r="F4" s="339" t="s">
        <v>93</v>
      </c>
      <c r="G4" s="289"/>
      <c r="H4" s="289"/>
      <c r="I4" s="289"/>
      <c r="J4" s="315"/>
      <c r="K4" s="289" t="s">
        <v>183</v>
      </c>
      <c r="L4" s="289" t="s">
        <v>182</v>
      </c>
      <c r="M4" s="289"/>
    </row>
    <row r="5" spans="1:14" s="7" customFormat="1" ht="35" customHeight="1" x14ac:dyDescent="0.15">
      <c r="A5" s="289"/>
      <c r="B5" s="111" t="str">
        <f>' Методика (раздел 2)'!B13</f>
        <v>Нет, в установленные сроки не размещаются или размещаются в отдельных случаях</v>
      </c>
      <c r="C5" s="289"/>
      <c r="D5" s="289"/>
      <c r="E5" s="289"/>
      <c r="F5" s="339"/>
      <c r="G5" s="289"/>
      <c r="H5" s="289"/>
      <c r="I5" s="289"/>
      <c r="J5" s="315"/>
      <c r="K5" s="289"/>
      <c r="L5" s="289"/>
      <c r="M5" s="289"/>
      <c r="N5" s="239"/>
    </row>
    <row r="6" spans="1:14" ht="15" customHeight="1" x14ac:dyDescent="0.15">
      <c r="A6" s="95" t="s">
        <v>0</v>
      </c>
      <c r="B6" s="113"/>
      <c r="C6" s="113"/>
      <c r="D6" s="113"/>
      <c r="E6" s="113"/>
      <c r="F6" s="113"/>
      <c r="G6" s="113"/>
      <c r="H6" s="113"/>
      <c r="I6" s="113"/>
      <c r="J6" s="114"/>
      <c r="K6" s="113"/>
      <c r="L6" s="113"/>
      <c r="M6" s="113"/>
    </row>
    <row r="7" spans="1:14" ht="15" customHeight="1" x14ac:dyDescent="0.15">
      <c r="A7" s="101" t="s">
        <v>1</v>
      </c>
      <c r="B7" s="119" t="s">
        <v>114</v>
      </c>
      <c r="C7" s="120">
        <f>IF(B7=B$4,2,0)</f>
        <v>2</v>
      </c>
      <c r="D7" s="120"/>
      <c r="E7" s="120"/>
      <c r="F7" s="121">
        <f>C7*(1-D7)*(1-E7)</f>
        <v>2</v>
      </c>
      <c r="G7" s="122" t="s">
        <v>238</v>
      </c>
      <c r="H7" s="123">
        <f>'2.1'!H7</f>
        <v>5</v>
      </c>
      <c r="I7" s="123">
        <v>5</v>
      </c>
      <c r="J7" s="124" t="s">
        <v>120</v>
      </c>
      <c r="K7" s="119" t="s">
        <v>640</v>
      </c>
      <c r="L7" s="137" t="s">
        <v>265</v>
      </c>
      <c r="M7" s="119" t="s">
        <v>120</v>
      </c>
    </row>
    <row r="8" spans="1:14" ht="15" customHeight="1" x14ac:dyDescent="0.15">
      <c r="A8" s="101" t="s">
        <v>2</v>
      </c>
      <c r="B8" s="119" t="s">
        <v>114</v>
      </c>
      <c r="C8" s="120">
        <f t="shared" ref="C8:C23" si="0">IF(B8=B$4,2,0)</f>
        <v>2</v>
      </c>
      <c r="D8" s="120"/>
      <c r="E8" s="120"/>
      <c r="F8" s="121">
        <f t="shared" ref="F8:F23" si="1">C8*(1-D8)*(1-E8)</f>
        <v>2</v>
      </c>
      <c r="G8" s="122" t="s">
        <v>238</v>
      </c>
      <c r="H8" s="123">
        <f>'2.1'!H8</f>
        <v>4</v>
      </c>
      <c r="I8" s="123">
        <v>4</v>
      </c>
      <c r="J8" s="124" t="s">
        <v>120</v>
      </c>
      <c r="K8" s="119" t="s">
        <v>205</v>
      </c>
      <c r="L8" s="137" t="s">
        <v>527</v>
      </c>
      <c r="M8" s="119" t="s">
        <v>120</v>
      </c>
    </row>
    <row r="9" spans="1:14" ht="15" customHeight="1" x14ac:dyDescent="0.15">
      <c r="A9" s="101" t="s">
        <v>3</v>
      </c>
      <c r="B9" s="119" t="s">
        <v>114</v>
      </c>
      <c r="C9" s="120">
        <f t="shared" si="0"/>
        <v>2</v>
      </c>
      <c r="D9" s="120"/>
      <c r="E9" s="120"/>
      <c r="F9" s="121">
        <f t="shared" si="1"/>
        <v>2</v>
      </c>
      <c r="G9" s="122" t="s">
        <v>238</v>
      </c>
      <c r="H9" s="123">
        <f>'2.1'!H9</f>
        <v>3</v>
      </c>
      <c r="I9" s="123">
        <v>3</v>
      </c>
      <c r="J9" s="124" t="s">
        <v>120</v>
      </c>
      <c r="K9" s="119" t="s">
        <v>640</v>
      </c>
      <c r="L9" s="222" t="s">
        <v>251</v>
      </c>
      <c r="M9" s="119" t="s">
        <v>120</v>
      </c>
    </row>
    <row r="10" spans="1:14" ht="15" customHeight="1" x14ac:dyDescent="0.15">
      <c r="A10" s="101" t="s">
        <v>4</v>
      </c>
      <c r="B10" s="119" t="s">
        <v>102</v>
      </c>
      <c r="C10" s="120">
        <f t="shared" si="0"/>
        <v>0</v>
      </c>
      <c r="D10" s="120"/>
      <c r="E10" s="120"/>
      <c r="F10" s="121">
        <f t="shared" si="1"/>
        <v>0</v>
      </c>
      <c r="G10" s="122" t="s">
        <v>243</v>
      </c>
      <c r="H10" s="123">
        <f>'2.1'!H10</f>
        <v>6</v>
      </c>
      <c r="I10" s="123">
        <v>0</v>
      </c>
      <c r="J10" s="122" t="s">
        <v>534</v>
      </c>
      <c r="K10" s="119" t="s">
        <v>640</v>
      </c>
      <c r="L10" s="222" t="s">
        <v>255</v>
      </c>
      <c r="M10" s="119" t="s">
        <v>632</v>
      </c>
      <c r="N10" s="237" t="s">
        <v>120</v>
      </c>
    </row>
    <row r="11" spans="1:14" s="6" customFormat="1" ht="15" customHeight="1" x14ac:dyDescent="0.15">
      <c r="A11" s="101" t="s">
        <v>5</v>
      </c>
      <c r="B11" s="119" t="s">
        <v>114</v>
      </c>
      <c r="C11" s="120">
        <f t="shared" si="0"/>
        <v>2</v>
      </c>
      <c r="D11" s="120"/>
      <c r="E11" s="120"/>
      <c r="F11" s="121">
        <f t="shared" si="1"/>
        <v>2</v>
      </c>
      <c r="G11" s="122" t="s">
        <v>238</v>
      </c>
      <c r="H11" s="123">
        <f>'2.1'!H11</f>
        <v>4</v>
      </c>
      <c r="I11" s="123">
        <v>4</v>
      </c>
      <c r="J11" s="124" t="s">
        <v>120</v>
      </c>
      <c r="K11" s="119" t="s">
        <v>640</v>
      </c>
      <c r="L11" s="222" t="s">
        <v>261</v>
      </c>
      <c r="M11" s="119" t="s">
        <v>120</v>
      </c>
      <c r="N11" s="237"/>
    </row>
    <row r="12" spans="1:14" s="6" customFormat="1" ht="15" customHeight="1" x14ac:dyDescent="0.15">
      <c r="A12" s="101" t="s">
        <v>6</v>
      </c>
      <c r="B12" s="119" t="s">
        <v>114</v>
      </c>
      <c r="C12" s="120">
        <f t="shared" si="0"/>
        <v>2</v>
      </c>
      <c r="D12" s="120"/>
      <c r="E12" s="120"/>
      <c r="F12" s="121">
        <f t="shared" si="1"/>
        <v>2</v>
      </c>
      <c r="G12" s="122" t="s">
        <v>238</v>
      </c>
      <c r="H12" s="123">
        <f>'2.1'!H12</f>
        <v>4</v>
      </c>
      <c r="I12" s="123">
        <v>4</v>
      </c>
      <c r="J12" s="122" t="s">
        <v>120</v>
      </c>
      <c r="K12" s="119" t="s">
        <v>640</v>
      </c>
      <c r="L12" s="222" t="s">
        <v>262</v>
      </c>
      <c r="M12" s="119" t="s">
        <v>120</v>
      </c>
      <c r="N12" s="237"/>
    </row>
    <row r="13" spans="1:14" ht="15" customHeight="1" x14ac:dyDescent="0.15">
      <c r="A13" s="101" t="s">
        <v>7</v>
      </c>
      <c r="B13" s="119" t="s">
        <v>102</v>
      </c>
      <c r="C13" s="120">
        <f t="shared" si="0"/>
        <v>0</v>
      </c>
      <c r="D13" s="120"/>
      <c r="E13" s="120"/>
      <c r="F13" s="121">
        <f t="shared" si="1"/>
        <v>0</v>
      </c>
      <c r="G13" s="122" t="s">
        <v>609</v>
      </c>
      <c r="H13" s="123">
        <f>'2.1'!H13</f>
        <v>5</v>
      </c>
      <c r="I13" s="123" t="s">
        <v>242</v>
      </c>
      <c r="J13" s="122" t="s">
        <v>708</v>
      </c>
      <c r="K13" s="119" t="s">
        <v>640</v>
      </c>
      <c r="L13" s="222" t="s">
        <v>701</v>
      </c>
      <c r="M13" s="119" t="s">
        <v>709</v>
      </c>
      <c r="N13" s="237" t="s">
        <v>120</v>
      </c>
    </row>
    <row r="14" spans="1:14" s="6" customFormat="1" ht="15" customHeight="1" x14ac:dyDescent="0.15">
      <c r="A14" s="101" t="s">
        <v>8</v>
      </c>
      <c r="B14" s="119" t="s">
        <v>114</v>
      </c>
      <c r="C14" s="120">
        <f t="shared" si="0"/>
        <v>2</v>
      </c>
      <c r="D14" s="120"/>
      <c r="E14" s="120"/>
      <c r="F14" s="121">
        <f t="shared" si="1"/>
        <v>2</v>
      </c>
      <c r="G14" s="122" t="s">
        <v>238</v>
      </c>
      <c r="H14" s="123">
        <f>'2.1'!H14</f>
        <v>2</v>
      </c>
      <c r="I14" s="123">
        <v>2</v>
      </c>
      <c r="J14" s="124" t="s">
        <v>120</v>
      </c>
      <c r="K14" s="119" t="s">
        <v>640</v>
      </c>
      <c r="L14" s="137" t="s">
        <v>500</v>
      </c>
      <c r="M14" s="119" t="s">
        <v>120</v>
      </c>
      <c r="N14" s="237"/>
    </row>
    <row r="15" spans="1:14" ht="15" customHeight="1" x14ac:dyDescent="0.15">
      <c r="A15" s="101" t="s">
        <v>9</v>
      </c>
      <c r="B15" s="119" t="s">
        <v>114</v>
      </c>
      <c r="C15" s="120">
        <f t="shared" si="0"/>
        <v>2</v>
      </c>
      <c r="D15" s="120"/>
      <c r="E15" s="120"/>
      <c r="F15" s="121">
        <f t="shared" si="1"/>
        <v>2</v>
      </c>
      <c r="G15" s="122" t="s">
        <v>238</v>
      </c>
      <c r="H15" s="123">
        <f>'2.1'!H15</f>
        <v>6</v>
      </c>
      <c r="I15" s="123">
        <v>6</v>
      </c>
      <c r="J15" s="122" t="s">
        <v>120</v>
      </c>
      <c r="K15" s="119" t="s">
        <v>208</v>
      </c>
      <c r="L15" s="137" t="s">
        <v>275</v>
      </c>
      <c r="M15" s="119" t="s">
        <v>120</v>
      </c>
    </row>
    <row r="16" spans="1:14" ht="15" customHeight="1" x14ac:dyDescent="0.15">
      <c r="A16" s="101" t="s">
        <v>10</v>
      </c>
      <c r="B16" s="119" t="s">
        <v>114</v>
      </c>
      <c r="C16" s="120">
        <f t="shared" si="0"/>
        <v>2</v>
      </c>
      <c r="D16" s="120"/>
      <c r="E16" s="120"/>
      <c r="F16" s="121">
        <f t="shared" si="1"/>
        <v>2</v>
      </c>
      <c r="G16" s="122" t="s">
        <v>238</v>
      </c>
      <c r="H16" s="123">
        <f>'2.1'!H16</f>
        <v>4</v>
      </c>
      <c r="I16" s="123">
        <v>4</v>
      </c>
      <c r="J16" s="124" t="s">
        <v>120</v>
      </c>
      <c r="K16" s="119" t="s">
        <v>205</v>
      </c>
      <c r="L16" s="137" t="s">
        <v>277</v>
      </c>
      <c r="M16" s="119" t="s">
        <v>120</v>
      </c>
    </row>
    <row r="17" spans="1:14" ht="15" customHeight="1" x14ac:dyDescent="0.15">
      <c r="A17" s="101" t="s">
        <v>11</v>
      </c>
      <c r="B17" s="119" t="s">
        <v>114</v>
      </c>
      <c r="C17" s="120">
        <f t="shared" si="0"/>
        <v>2</v>
      </c>
      <c r="D17" s="120"/>
      <c r="E17" s="120"/>
      <c r="F17" s="121">
        <f t="shared" si="1"/>
        <v>2</v>
      </c>
      <c r="G17" s="122" t="s">
        <v>238</v>
      </c>
      <c r="H17" s="123">
        <f>'2.1'!H17</f>
        <v>4</v>
      </c>
      <c r="I17" s="123">
        <v>4</v>
      </c>
      <c r="J17" s="122" t="s">
        <v>120</v>
      </c>
      <c r="K17" s="119" t="s">
        <v>640</v>
      </c>
      <c r="L17" s="222" t="s">
        <v>280</v>
      </c>
      <c r="M17" s="119" t="s">
        <v>120</v>
      </c>
    </row>
    <row r="18" spans="1:14" s="9" customFormat="1" ht="15" customHeight="1" x14ac:dyDescent="0.15">
      <c r="A18" s="101" t="s">
        <v>12</v>
      </c>
      <c r="B18" s="119" t="s">
        <v>114</v>
      </c>
      <c r="C18" s="120">
        <f t="shared" si="0"/>
        <v>2</v>
      </c>
      <c r="D18" s="120"/>
      <c r="E18" s="120"/>
      <c r="F18" s="121">
        <f t="shared" si="1"/>
        <v>2</v>
      </c>
      <c r="G18" s="122" t="s">
        <v>238</v>
      </c>
      <c r="H18" s="123">
        <f>'2.1'!H18</f>
        <v>7</v>
      </c>
      <c r="I18" s="123">
        <v>7</v>
      </c>
      <c r="J18" s="124" t="s">
        <v>120</v>
      </c>
      <c r="K18" s="119" t="s">
        <v>640</v>
      </c>
      <c r="L18" s="222" t="s">
        <v>284</v>
      </c>
      <c r="M18" s="119" t="s">
        <v>120</v>
      </c>
      <c r="N18" s="237"/>
    </row>
    <row r="19" spans="1:14" ht="15" customHeight="1" x14ac:dyDescent="0.15">
      <c r="A19" s="101" t="s">
        <v>13</v>
      </c>
      <c r="B19" s="119" t="s">
        <v>102</v>
      </c>
      <c r="C19" s="120">
        <f t="shared" si="0"/>
        <v>0</v>
      </c>
      <c r="D19" s="120"/>
      <c r="E19" s="120"/>
      <c r="F19" s="121">
        <f t="shared" si="1"/>
        <v>0</v>
      </c>
      <c r="G19" s="122" t="s">
        <v>243</v>
      </c>
      <c r="H19" s="123">
        <f>'2.1'!H19</f>
        <v>4</v>
      </c>
      <c r="I19" s="123">
        <v>0</v>
      </c>
      <c r="J19" s="122" t="s">
        <v>534</v>
      </c>
      <c r="K19" s="119" t="s">
        <v>640</v>
      </c>
      <c r="L19" s="137" t="s">
        <v>502</v>
      </c>
      <c r="M19" s="119" t="s">
        <v>632</v>
      </c>
      <c r="N19" s="237" t="s">
        <v>120</v>
      </c>
    </row>
    <row r="20" spans="1:14" ht="15" customHeight="1" x14ac:dyDescent="0.15">
      <c r="A20" s="101" t="s">
        <v>14</v>
      </c>
      <c r="B20" s="119" t="s">
        <v>114</v>
      </c>
      <c r="C20" s="120">
        <f t="shared" si="0"/>
        <v>2</v>
      </c>
      <c r="D20" s="120"/>
      <c r="E20" s="120"/>
      <c r="F20" s="121">
        <f t="shared" si="1"/>
        <v>2</v>
      </c>
      <c r="G20" s="122" t="s">
        <v>238</v>
      </c>
      <c r="H20" s="123">
        <f>'2.1'!H20</f>
        <v>4</v>
      </c>
      <c r="I20" s="123">
        <v>4</v>
      </c>
      <c r="J20" s="124" t="s">
        <v>120</v>
      </c>
      <c r="K20" s="119" t="s">
        <v>640</v>
      </c>
      <c r="L20" s="222" t="s">
        <v>289</v>
      </c>
      <c r="M20" s="137" t="s">
        <v>120</v>
      </c>
    </row>
    <row r="21" spans="1:14" ht="15" customHeight="1" x14ac:dyDescent="0.15">
      <c r="A21" s="101" t="s">
        <v>15</v>
      </c>
      <c r="B21" s="119" t="s">
        <v>114</v>
      </c>
      <c r="C21" s="120">
        <f t="shared" si="0"/>
        <v>2</v>
      </c>
      <c r="D21" s="120"/>
      <c r="E21" s="120"/>
      <c r="F21" s="121">
        <f t="shared" si="1"/>
        <v>2</v>
      </c>
      <c r="G21" s="122" t="s">
        <v>238</v>
      </c>
      <c r="H21" s="123">
        <f>'2.1'!H21</f>
        <v>5</v>
      </c>
      <c r="I21" s="123">
        <v>5</v>
      </c>
      <c r="J21" s="124" t="s">
        <v>120</v>
      </c>
      <c r="K21" s="119" t="s">
        <v>205</v>
      </c>
      <c r="L21" s="222" t="s">
        <v>292</v>
      </c>
      <c r="M21" s="137" t="s">
        <v>120</v>
      </c>
    </row>
    <row r="22" spans="1:14" ht="15" customHeight="1" x14ac:dyDescent="0.15">
      <c r="A22" s="101" t="s">
        <v>16</v>
      </c>
      <c r="B22" s="119" t="s">
        <v>114</v>
      </c>
      <c r="C22" s="120">
        <f t="shared" si="0"/>
        <v>2</v>
      </c>
      <c r="D22" s="120"/>
      <c r="E22" s="120"/>
      <c r="F22" s="121">
        <f t="shared" si="1"/>
        <v>2</v>
      </c>
      <c r="G22" s="122" t="s">
        <v>238</v>
      </c>
      <c r="H22" s="123">
        <f>'2.1'!H22</f>
        <v>5</v>
      </c>
      <c r="I22" s="123">
        <v>5</v>
      </c>
      <c r="J22" s="124" t="s">
        <v>120</v>
      </c>
      <c r="K22" s="119" t="s">
        <v>205</v>
      </c>
      <c r="L22" s="222" t="s">
        <v>296</v>
      </c>
      <c r="M22" s="137" t="s">
        <v>120</v>
      </c>
    </row>
    <row r="23" spans="1:14" ht="15" customHeight="1" x14ac:dyDescent="0.15">
      <c r="A23" s="101" t="s">
        <v>17</v>
      </c>
      <c r="B23" s="119" t="s">
        <v>114</v>
      </c>
      <c r="C23" s="120">
        <f t="shared" si="0"/>
        <v>2</v>
      </c>
      <c r="D23" s="120"/>
      <c r="E23" s="120"/>
      <c r="F23" s="121">
        <f t="shared" si="1"/>
        <v>2</v>
      </c>
      <c r="G23" s="122" t="s">
        <v>238</v>
      </c>
      <c r="H23" s="123">
        <f>'2.1'!H23</f>
        <v>9</v>
      </c>
      <c r="I23" s="123">
        <v>9</v>
      </c>
      <c r="J23" s="124" t="s">
        <v>120</v>
      </c>
      <c r="K23" s="119" t="s">
        <v>640</v>
      </c>
      <c r="L23" s="222" t="s">
        <v>299</v>
      </c>
      <c r="M23" s="137" t="s">
        <v>120</v>
      </c>
    </row>
    <row r="24" spans="1:14" ht="15" customHeight="1" x14ac:dyDescent="0.15">
      <c r="A24" s="101" t="s">
        <v>123</v>
      </c>
      <c r="B24" s="119" t="s">
        <v>540</v>
      </c>
      <c r="C24" s="223" t="s">
        <v>122</v>
      </c>
      <c r="D24" s="120"/>
      <c r="E24" s="120"/>
      <c r="F24" s="223" t="s">
        <v>122</v>
      </c>
      <c r="G24" s="122" t="s">
        <v>120</v>
      </c>
      <c r="H24" s="123">
        <f>'2.1'!H24</f>
        <v>0</v>
      </c>
      <c r="I24" s="123" t="s">
        <v>120</v>
      </c>
      <c r="J24" s="124" t="s">
        <v>120</v>
      </c>
      <c r="K24" s="119" t="s">
        <v>120</v>
      </c>
      <c r="L24" s="119" t="s">
        <v>120</v>
      </c>
      <c r="M24" s="119" t="s">
        <v>120</v>
      </c>
    </row>
    <row r="25" spans="1:14" ht="15" customHeight="1" x14ac:dyDescent="0.15">
      <c r="A25" s="95" t="s">
        <v>18</v>
      </c>
      <c r="B25" s="113"/>
      <c r="C25" s="113"/>
      <c r="D25" s="113"/>
      <c r="E25" s="113"/>
      <c r="F25" s="113"/>
      <c r="G25" s="125"/>
      <c r="H25" s="126"/>
      <c r="I25" s="126"/>
      <c r="J25" s="127"/>
      <c r="K25" s="125"/>
      <c r="L25" s="125"/>
      <c r="M25" s="125"/>
    </row>
    <row r="26" spans="1:14" ht="15" customHeight="1" x14ac:dyDescent="0.15">
      <c r="A26" s="101" t="s">
        <v>19</v>
      </c>
      <c r="B26" s="119" t="s">
        <v>102</v>
      </c>
      <c r="C26" s="120">
        <f t="shared" ref="C26:C36" si="2">IF(B26=B$4,2,0)</f>
        <v>0</v>
      </c>
      <c r="D26" s="120"/>
      <c r="E26" s="120"/>
      <c r="F26" s="121">
        <f>C26*(1-D26)*(1-E26)</f>
        <v>0</v>
      </c>
      <c r="G26" s="122" t="s">
        <v>609</v>
      </c>
      <c r="H26" s="123">
        <f>'2.1'!H26</f>
        <v>5</v>
      </c>
      <c r="I26" s="123">
        <v>2</v>
      </c>
      <c r="J26" s="122" t="s">
        <v>631</v>
      </c>
      <c r="K26" s="119" t="s">
        <v>640</v>
      </c>
      <c r="L26" s="137" t="s">
        <v>300</v>
      </c>
      <c r="M26" s="137" t="s">
        <v>635</v>
      </c>
      <c r="N26" s="237" t="s">
        <v>120</v>
      </c>
    </row>
    <row r="27" spans="1:14" ht="15" customHeight="1" x14ac:dyDescent="0.15">
      <c r="A27" s="101" t="s">
        <v>20</v>
      </c>
      <c r="B27" s="119" t="s">
        <v>114</v>
      </c>
      <c r="C27" s="120">
        <f t="shared" si="2"/>
        <v>2</v>
      </c>
      <c r="D27" s="120"/>
      <c r="E27" s="120"/>
      <c r="F27" s="121">
        <f t="shared" ref="F27:F36" si="3">C27*(1-D27)*(1-E27)</f>
        <v>2</v>
      </c>
      <c r="G27" s="122" t="s">
        <v>238</v>
      </c>
      <c r="H27" s="123">
        <f>'2.1'!H27</f>
        <v>4</v>
      </c>
      <c r="I27" s="123">
        <v>4</v>
      </c>
      <c r="J27" s="124" t="s">
        <v>120</v>
      </c>
      <c r="K27" s="119" t="s">
        <v>640</v>
      </c>
      <c r="L27" s="222" t="s">
        <v>305</v>
      </c>
      <c r="M27" s="137" t="s">
        <v>120</v>
      </c>
    </row>
    <row r="28" spans="1:14" ht="15" customHeight="1" x14ac:dyDescent="0.15">
      <c r="A28" s="101" t="s">
        <v>21</v>
      </c>
      <c r="B28" s="119" t="s">
        <v>114</v>
      </c>
      <c r="C28" s="120">
        <f t="shared" si="2"/>
        <v>2</v>
      </c>
      <c r="D28" s="120"/>
      <c r="E28" s="120"/>
      <c r="F28" s="121">
        <f t="shared" si="3"/>
        <v>2</v>
      </c>
      <c r="G28" s="122" t="s">
        <v>238</v>
      </c>
      <c r="H28" s="123">
        <f>'2.1'!H28</f>
        <v>5</v>
      </c>
      <c r="I28" s="123">
        <v>5</v>
      </c>
      <c r="J28" s="124" t="s">
        <v>120</v>
      </c>
      <c r="K28" s="119" t="s">
        <v>640</v>
      </c>
      <c r="L28" s="222" t="s">
        <v>307</v>
      </c>
      <c r="M28" s="137" t="s">
        <v>120</v>
      </c>
    </row>
    <row r="29" spans="1:14" ht="15" customHeight="1" x14ac:dyDescent="0.15">
      <c r="A29" s="101" t="s">
        <v>22</v>
      </c>
      <c r="B29" s="119" t="s">
        <v>114</v>
      </c>
      <c r="C29" s="120">
        <f t="shared" si="2"/>
        <v>2</v>
      </c>
      <c r="D29" s="120"/>
      <c r="E29" s="120"/>
      <c r="F29" s="121">
        <f t="shared" si="3"/>
        <v>2</v>
      </c>
      <c r="G29" s="122" t="s">
        <v>238</v>
      </c>
      <c r="H29" s="123">
        <f>'2.1'!H29</f>
        <v>3</v>
      </c>
      <c r="I29" s="123">
        <v>3</v>
      </c>
      <c r="J29" s="124" t="s">
        <v>120</v>
      </c>
      <c r="K29" s="119" t="s">
        <v>640</v>
      </c>
      <c r="L29" s="222" t="s">
        <v>337</v>
      </c>
      <c r="M29" s="137" t="s">
        <v>120</v>
      </c>
    </row>
    <row r="30" spans="1:14" ht="15" customHeight="1" x14ac:dyDescent="0.15">
      <c r="A30" s="101" t="s">
        <v>23</v>
      </c>
      <c r="B30" s="119" t="s">
        <v>114</v>
      </c>
      <c r="C30" s="120">
        <f t="shared" si="2"/>
        <v>2</v>
      </c>
      <c r="D30" s="120"/>
      <c r="E30" s="120"/>
      <c r="F30" s="121">
        <f t="shared" si="3"/>
        <v>2</v>
      </c>
      <c r="G30" s="122" t="s">
        <v>238</v>
      </c>
      <c r="H30" s="123">
        <f>'2.1'!H30</f>
        <v>3</v>
      </c>
      <c r="I30" s="123">
        <v>3</v>
      </c>
      <c r="J30" s="124" t="s">
        <v>120</v>
      </c>
      <c r="K30" s="119" t="s">
        <v>640</v>
      </c>
      <c r="L30" s="222" t="s">
        <v>507</v>
      </c>
      <c r="M30" s="137" t="s">
        <v>120</v>
      </c>
    </row>
    <row r="31" spans="1:14" ht="15" customHeight="1" x14ac:dyDescent="0.15">
      <c r="A31" s="101" t="s">
        <v>24</v>
      </c>
      <c r="B31" s="119" t="s">
        <v>114</v>
      </c>
      <c r="C31" s="120">
        <f t="shared" si="2"/>
        <v>2</v>
      </c>
      <c r="D31" s="120"/>
      <c r="E31" s="120"/>
      <c r="F31" s="121">
        <f t="shared" si="3"/>
        <v>2</v>
      </c>
      <c r="G31" s="122" t="s">
        <v>238</v>
      </c>
      <c r="H31" s="123">
        <f>'2.1'!H31</f>
        <v>3</v>
      </c>
      <c r="I31" s="123">
        <v>3</v>
      </c>
      <c r="J31" s="124" t="s">
        <v>120</v>
      </c>
      <c r="K31" s="119" t="s">
        <v>205</v>
      </c>
      <c r="L31" s="222" t="s">
        <v>310</v>
      </c>
      <c r="M31" s="119" t="s">
        <v>120</v>
      </c>
    </row>
    <row r="32" spans="1:14" ht="15" customHeight="1" x14ac:dyDescent="0.15">
      <c r="A32" s="101" t="s">
        <v>25</v>
      </c>
      <c r="B32" s="119" t="s">
        <v>114</v>
      </c>
      <c r="C32" s="120">
        <f t="shared" si="2"/>
        <v>2</v>
      </c>
      <c r="D32" s="120"/>
      <c r="E32" s="120"/>
      <c r="F32" s="121">
        <f t="shared" si="3"/>
        <v>2</v>
      </c>
      <c r="G32" s="122" t="s">
        <v>238</v>
      </c>
      <c r="H32" s="123">
        <f>'2.1'!H32</f>
        <v>3</v>
      </c>
      <c r="I32" s="123">
        <v>3</v>
      </c>
      <c r="J32" s="124" t="s">
        <v>120</v>
      </c>
      <c r="K32" s="119" t="s">
        <v>640</v>
      </c>
      <c r="L32" s="222" t="s">
        <v>313</v>
      </c>
      <c r="M32" s="119" t="s">
        <v>120</v>
      </c>
    </row>
    <row r="33" spans="1:14" ht="15" customHeight="1" x14ac:dyDescent="0.15">
      <c r="A33" s="101" t="s">
        <v>26</v>
      </c>
      <c r="B33" s="119" t="s">
        <v>114</v>
      </c>
      <c r="C33" s="120">
        <f t="shared" si="2"/>
        <v>2</v>
      </c>
      <c r="D33" s="120"/>
      <c r="E33" s="120"/>
      <c r="F33" s="121">
        <f t="shared" si="3"/>
        <v>2</v>
      </c>
      <c r="G33" s="122" t="s">
        <v>238</v>
      </c>
      <c r="H33" s="123">
        <f>'2.1'!H33</f>
        <v>9</v>
      </c>
      <c r="I33" s="123">
        <v>9</v>
      </c>
      <c r="J33" s="124" t="s">
        <v>120</v>
      </c>
      <c r="K33" s="119" t="s">
        <v>640</v>
      </c>
      <c r="L33" s="222" t="s">
        <v>315</v>
      </c>
      <c r="M33" s="119" t="s">
        <v>120</v>
      </c>
    </row>
    <row r="34" spans="1:14" ht="15" customHeight="1" x14ac:dyDescent="0.15">
      <c r="A34" s="101" t="s">
        <v>27</v>
      </c>
      <c r="B34" s="119" t="s">
        <v>102</v>
      </c>
      <c r="C34" s="120">
        <f t="shared" si="2"/>
        <v>0</v>
      </c>
      <c r="D34" s="120"/>
      <c r="E34" s="120"/>
      <c r="F34" s="121">
        <f t="shared" si="3"/>
        <v>0</v>
      </c>
      <c r="G34" s="122" t="s">
        <v>609</v>
      </c>
      <c r="H34" s="123">
        <f>'2.1'!H34</f>
        <v>3</v>
      </c>
      <c r="I34" s="123">
        <v>1</v>
      </c>
      <c r="J34" s="122" t="s">
        <v>634</v>
      </c>
      <c r="K34" s="119" t="s">
        <v>208</v>
      </c>
      <c r="L34" s="222" t="s">
        <v>340</v>
      </c>
      <c r="M34" s="119" t="s">
        <v>637</v>
      </c>
      <c r="N34" s="237" t="s">
        <v>120</v>
      </c>
    </row>
    <row r="35" spans="1:14" s="6" customFormat="1" ht="15" customHeight="1" x14ac:dyDescent="0.15">
      <c r="A35" s="101" t="s">
        <v>181</v>
      </c>
      <c r="B35" s="119" t="s">
        <v>114</v>
      </c>
      <c r="C35" s="120">
        <f t="shared" si="2"/>
        <v>2</v>
      </c>
      <c r="D35" s="120"/>
      <c r="E35" s="120"/>
      <c r="F35" s="121">
        <f t="shared" si="3"/>
        <v>2</v>
      </c>
      <c r="G35" s="122" t="s">
        <v>238</v>
      </c>
      <c r="H35" s="123">
        <f>'2.1'!H35</f>
        <v>1</v>
      </c>
      <c r="I35" s="123">
        <v>1</v>
      </c>
      <c r="J35" s="124" t="s">
        <v>120</v>
      </c>
      <c r="K35" s="119" t="s">
        <v>640</v>
      </c>
      <c r="L35" s="222" t="s">
        <v>505</v>
      </c>
      <c r="M35" s="119" t="s">
        <v>120</v>
      </c>
      <c r="N35" s="237"/>
    </row>
    <row r="36" spans="1:14" ht="15" customHeight="1" x14ac:dyDescent="0.15">
      <c r="A36" s="101" t="s">
        <v>28</v>
      </c>
      <c r="B36" s="119" t="s">
        <v>114</v>
      </c>
      <c r="C36" s="120">
        <f t="shared" si="2"/>
        <v>2</v>
      </c>
      <c r="D36" s="120"/>
      <c r="E36" s="120"/>
      <c r="F36" s="121">
        <f t="shared" si="3"/>
        <v>2</v>
      </c>
      <c r="G36" s="122" t="s">
        <v>238</v>
      </c>
      <c r="H36" s="123">
        <f>'2.1'!H36</f>
        <v>5</v>
      </c>
      <c r="I36" s="123">
        <v>5</v>
      </c>
      <c r="J36" s="124" t="s">
        <v>120</v>
      </c>
      <c r="K36" s="119" t="s">
        <v>640</v>
      </c>
      <c r="L36" s="222" t="s">
        <v>320</v>
      </c>
      <c r="M36" s="119" t="s">
        <v>120</v>
      </c>
    </row>
    <row r="37" spans="1:14" ht="15" customHeight="1" x14ac:dyDescent="0.15">
      <c r="A37" s="95" t="s">
        <v>29</v>
      </c>
      <c r="B37" s="113"/>
      <c r="C37" s="113"/>
      <c r="D37" s="113"/>
      <c r="E37" s="113"/>
      <c r="F37" s="113"/>
      <c r="G37" s="125"/>
      <c r="H37" s="126"/>
      <c r="I37" s="126"/>
      <c r="J37" s="127"/>
      <c r="K37" s="125"/>
      <c r="L37" s="125"/>
      <c r="M37" s="125"/>
    </row>
    <row r="38" spans="1:14" ht="15" customHeight="1" x14ac:dyDescent="0.15">
      <c r="A38" s="101" t="s">
        <v>30</v>
      </c>
      <c r="B38" s="119" t="s">
        <v>114</v>
      </c>
      <c r="C38" s="120">
        <f t="shared" ref="C38:C45" si="4">IF(B38=B$4,2,0)</f>
        <v>2</v>
      </c>
      <c r="D38" s="120"/>
      <c r="E38" s="120"/>
      <c r="F38" s="121">
        <f>C38*(1-D38)*(1-E38)</f>
        <v>2</v>
      </c>
      <c r="G38" s="122" t="s">
        <v>238</v>
      </c>
      <c r="H38" s="123">
        <f>'2.1'!H38</f>
        <v>4</v>
      </c>
      <c r="I38" s="123">
        <v>4</v>
      </c>
      <c r="J38" s="124" t="s">
        <v>120</v>
      </c>
      <c r="K38" s="119" t="s">
        <v>640</v>
      </c>
      <c r="L38" s="222" t="s">
        <v>322</v>
      </c>
      <c r="M38" s="119" t="s">
        <v>120</v>
      </c>
    </row>
    <row r="39" spans="1:14" s="6" customFormat="1" ht="15" customHeight="1" x14ac:dyDescent="0.15">
      <c r="A39" s="101" t="s">
        <v>31</v>
      </c>
      <c r="B39" s="119" t="s">
        <v>102</v>
      </c>
      <c r="C39" s="120">
        <f t="shared" si="4"/>
        <v>0</v>
      </c>
      <c r="D39" s="120"/>
      <c r="E39" s="120"/>
      <c r="F39" s="121">
        <f>C39*(1-D39)*(1-E39)</f>
        <v>0</v>
      </c>
      <c r="G39" s="122" t="s">
        <v>609</v>
      </c>
      <c r="H39" s="123">
        <f>'2.1'!H39</f>
        <v>2</v>
      </c>
      <c r="I39" s="123">
        <v>1</v>
      </c>
      <c r="J39" s="124" t="s">
        <v>617</v>
      </c>
      <c r="K39" s="119" t="s">
        <v>640</v>
      </c>
      <c r="L39" s="222" t="s">
        <v>345</v>
      </c>
      <c r="M39" s="119" t="s">
        <v>636</v>
      </c>
      <c r="N39" s="237" t="s">
        <v>120</v>
      </c>
    </row>
    <row r="40" spans="1:14" ht="15" customHeight="1" x14ac:dyDescent="0.15">
      <c r="A40" s="101" t="s">
        <v>91</v>
      </c>
      <c r="B40" s="119" t="s">
        <v>114</v>
      </c>
      <c r="C40" s="120">
        <f t="shared" si="4"/>
        <v>2</v>
      </c>
      <c r="D40" s="120"/>
      <c r="E40" s="120"/>
      <c r="F40" s="121">
        <f t="shared" ref="F40:F45" si="5">C40*(1-D40)*(1-E40)</f>
        <v>2</v>
      </c>
      <c r="G40" s="122" t="s">
        <v>238</v>
      </c>
      <c r="H40" s="123">
        <f>'2.1'!H40</f>
        <v>3</v>
      </c>
      <c r="I40" s="123">
        <v>3</v>
      </c>
      <c r="J40" s="124" t="s">
        <v>120</v>
      </c>
      <c r="K40" s="119" t="s">
        <v>640</v>
      </c>
      <c r="L40" s="222" t="s">
        <v>349</v>
      </c>
      <c r="M40" s="119" t="s">
        <v>120</v>
      </c>
    </row>
    <row r="41" spans="1:14" ht="15" customHeight="1" x14ac:dyDescent="0.15">
      <c r="A41" s="101" t="s">
        <v>32</v>
      </c>
      <c r="B41" s="119" t="s">
        <v>114</v>
      </c>
      <c r="C41" s="120">
        <f t="shared" si="4"/>
        <v>2</v>
      </c>
      <c r="D41" s="120"/>
      <c r="E41" s="120"/>
      <c r="F41" s="121">
        <f t="shared" si="5"/>
        <v>2</v>
      </c>
      <c r="G41" s="122" t="s">
        <v>238</v>
      </c>
      <c r="H41" s="123">
        <f>'2.1'!H41</f>
        <v>3</v>
      </c>
      <c r="I41" s="123">
        <v>3</v>
      </c>
      <c r="J41" s="124" t="s">
        <v>120</v>
      </c>
      <c r="K41" s="119" t="s">
        <v>640</v>
      </c>
      <c r="L41" s="222" t="s">
        <v>324</v>
      </c>
      <c r="M41" s="119" t="s">
        <v>120</v>
      </c>
    </row>
    <row r="42" spans="1:14" ht="15" customHeight="1" x14ac:dyDescent="0.15">
      <c r="A42" s="101" t="s">
        <v>33</v>
      </c>
      <c r="B42" s="119" t="s">
        <v>114</v>
      </c>
      <c r="C42" s="120">
        <f t="shared" si="4"/>
        <v>2</v>
      </c>
      <c r="D42" s="120"/>
      <c r="E42" s="120"/>
      <c r="F42" s="121">
        <f t="shared" si="5"/>
        <v>2</v>
      </c>
      <c r="G42" s="122" t="s">
        <v>238</v>
      </c>
      <c r="H42" s="123">
        <f>'2.1'!H42</f>
        <v>4</v>
      </c>
      <c r="I42" s="123">
        <v>4</v>
      </c>
      <c r="J42" s="124" t="s">
        <v>120</v>
      </c>
      <c r="K42" s="119" t="s">
        <v>640</v>
      </c>
      <c r="L42" s="137" t="s">
        <v>327</v>
      </c>
      <c r="M42" s="122" t="s">
        <v>120</v>
      </c>
    </row>
    <row r="43" spans="1:14" ht="15" customHeight="1" x14ac:dyDescent="0.15">
      <c r="A43" s="101" t="s">
        <v>34</v>
      </c>
      <c r="B43" s="119" t="s">
        <v>102</v>
      </c>
      <c r="C43" s="120">
        <f t="shared" si="4"/>
        <v>0</v>
      </c>
      <c r="D43" s="120"/>
      <c r="E43" s="120"/>
      <c r="F43" s="121">
        <f t="shared" si="5"/>
        <v>0</v>
      </c>
      <c r="G43" s="122" t="s">
        <v>243</v>
      </c>
      <c r="H43" s="123">
        <f>'2.1'!H43</f>
        <v>3</v>
      </c>
      <c r="I43" s="123">
        <v>0</v>
      </c>
      <c r="J43" s="124" t="s">
        <v>534</v>
      </c>
      <c r="K43" s="119" t="s">
        <v>208</v>
      </c>
      <c r="L43" s="222" t="s">
        <v>354</v>
      </c>
      <c r="M43" s="119" t="s">
        <v>632</v>
      </c>
      <c r="N43" s="237" t="s">
        <v>120</v>
      </c>
    </row>
    <row r="44" spans="1:14" ht="15" customHeight="1" x14ac:dyDescent="0.15">
      <c r="A44" s="101" t="s">
        <v>35</v>
      </c>
      <c r="B44" s="119" t="s">
        <v>114</v>
      </c>
      <c r="C44" s="120">
        <f t="shared" si="4"/>
        <v>2</v>
      </c>
      <c r="D44" s="121"/>
      <c r="E44" s="121"/>
      <c r="F44" s="121">
        <f t="shared" si="5"/>
        <v>2</v>
      </c>
      <c r="G44" s="122" t="s">
        <v>238</v>
      </c>
      <c r="H44" s="123">
        <f>'2.1'!H44</f>
        <v>5</v>
      </c>
      <c r="I44" s="123">
        <v>5</v>
      </c>
      <c r="J44" s="124" t="s">
        <v>120</v>
      </c>
      <c r="K44" s="119" t="s">
        <v>640</v>
      </c>
      <c r="L44" s="222" t="s">
        <v>330</v>
      </c>
      <c r="M44" s="119" t="s">
        <v>120</v>
      </c>
    </row>
    <row r="45" spans="1:14" ht="15" customHeight="1" x14ac:dyDescent="0.15">
      <c r="A45" s="101" t="s">
        <v>144</v>
      </c>
      <c r="B45" s="119" t="s">
        <v>114</v>
      </c>
      <c r="C45" s="120">
        <f t="shared" si="4"/>
        <v>2</v>
      </c>
      <c r="D45" s="120"/>
      <c r="E45" s="120"/>
      <c r="F45" s="121">
        <f t="shared" si="5"/>
        <v>2</v>
      </c>
      <c r="G45" s="122" t="s">
        <v>238</v>
      </c>
      <c r="H45" s="123">
        <f>'2.1'!H45</f>
        <v>1</v>
      </c>
      <c r="I45" s="123">
        <v>1</v>
      </c>
      <c r="J45" s="124" t="s">
        <v>120</v>
      </c>
      <c r="K45" s="119" t="s">
        <v>205</v>
      </c>
      <c r="L45" s="222" t="s">
        <v>510</v>
      </c>
      <c r="M45" s="119" t="s">
        <v>120</v>
      </c>
    </row>
    <row r="46" spans="1:14" ht="15" customHeight="1" x14ac:dyDescent="0.15">
      <c r="A46" s="95" t="s">
        <v>36</v>
      </c>
      <c r="B46" s="113"/>
      <c r="C46" s="113"/>
      <c r="D46" s="113"/>
      <c r="E46" s="113"/>
      <c r="F46" s="113"/>
      <c r="G46" s="125"/>
      <c r="H46" s="126"/>
      <c r="I46" s="126"/>
      <c r="J46" s="127"/>
      <c r="K46" s="125"/>
      <c r="L46" s="125"/>
      <c r="M46" s="125"/>
    </row>
    <row r="47" spans="1:14" ht="15" customHeight="1" x14ac:dyDescent="0.15">
      <c r="A47" s="101" t="s">
        <v>37</v>
      </c>
      <c r="B47" s="119" t="s">
        <v>102</v>
      </c>
      <c r="C47" s="120">
        <f t="shared" ref="C47:C53" si="6">IF(B47=B$4,2,0)</f>
        <v>0</v>
      </c>
      <c r="D47" s="120"/>
      <c r="E47" s="120"/>
      <c r="F47" s="121">
        <f>C47*(1-D47)*(1-E47)</f>
        <v>0</v>
      </c>
      <c r="G47" s="122" t="s">
        <v>243</v>
      </c>
      <c r="H47" s="123">
        <f>'2.1'!H47</f>
        <v>2</v>
      </c>
      <c r="I47" s="123">
        <v>0</v>
      </c>
      <c r="J47" s="122" t="s">
        <v>534</v>
      </c>
      <c r="K47" s="119" t="s">
        <v>640</v>
      </c>
      <c r="L47" s="222" t="s">
        <v>359</v>
      </c>
      <c r="M47" s="119" t="s">
        <v>632</v>
      </c>
      <c r="N47" s="237" t="s">
        <v>120</v>
      </c>
    </row>
    <row r="48" spans="1:14" ht="15" customHeight="1" x14ac:dyDescent="0.15">
      <c r="A48" s="101" t="s">
        <v>38</v>
      </c>
      <c r="B48" s="119" t="s">
        <v>102</v>
      </c>
      <c r="C48" s="120">
        <f t="shared" si="6"/>
        <v>0</v>
      </c>
      <c r="D48" s="120"/>
      <c r="E48" s="120"/>
      <c r="F48" s="121">
        <f t="shared" ref="F48:F53" si="7">C48*(1-D48)*(1-E48)</f>
        <v>0</v>
      </c>
      <c r="G48" s="122" t="s">
        <v>243</v>
      </c>
      <c r="H48" s="123">
        <f>'2.1'!H48</f>
        <v>4</v>
      </c>
      <c r="I48" s="123">
        <v>0</v>
      </c>
      <c r="J48" s="122" t="s">
        <v>534</v>
      </c>
      <c r="K48" s="119" t="s">
        <v>208</v>
      </c>
      <c r="L48" s="222" t="s">
        <v>554</v>
      </c>
      <c r="M48" s="119" t="s">
        <v>632</v>
      </c>
      <c r="N48" s="237" t="s">
        <v>120</v>
      </c>
    </row>
    <row r="49" spans="1:14" ht="15" customHeight="1" x14ac:dyDescent="0.15">
      <c r="A49" s="101" t="s">
        <v>39</v>
      </c>
      <c r="B49" s="119" t="s">
        <v>114</v>
      </c>
      <c r="C49" s="120">
        <f t="shared" si="6"/>
        <v>2</v>
      </c>
      <c r="D49" s="120"/>
      <c r="E49" s="120"/>
      <c r="F49" s="121">
        <f t="shared" si="7"/>
        <v>2</v>
      </c>
      <c r="G49" s="122" t="s">
        <v>238</v>
      </c>
      <c r="H49" s="123">
        <f>'2.1'!H49</f>
        <v>1</v>
      </c>
      <c r="I49" s="123">
        <v>1</v>
      </c>
      <c r="J49" s="124" t="s">
        <v>120</v>
      </c>
      <c r="K49" s="119" t="s">
        <v>640</v>
      </c>
      <c r="L49" s="222" t="s">
        <v>513</v>
      </c>
      <c r="M49" s="119" t="s">
        <v>120</v>
      </c>
    </row>
    <row r="50" spans="1:14" ht="15" customHeight="1" x14ac:dyDescent="0.15">
      <c r="A50" s="101" t="s">
        <v>40</v>
      </c>
      <c r="B50" s="119" t="s">
        <v>102</v>
      </c>
      <c r="C50" s="120">
        <f t="shared" si="6"/>
        <v>0</v>
      </c>
      <c r="D50" s="120"/>
      <c r="E50" s="120"/>
      <c r="F50" s="121">
        <f t="shared" si="7"/>
        <v>0</v>
      </c>
      <c r="G50" s="122" t="s">
        <v>243</v>
      </c>
      <c r="H50" s="123">
        <f>'2.1'!H50</f>
        <v>4</v>
      </c>
      <c r="I50" s="123">
        <v>0</v>
      </c>
      <c r="J50" s="124" t="s">
        <v>534</v>
      </c>
      <c r="K50" s="119" t="s">
        <v>208</v>
      </c>
      <c r="L50" s="222" t="s">
        <v>365</v>
      </c>
      <c r="M50" s="119" t="s">
        <v>632</v>
      </c>
      <c r="N50" s="237" t="s">
        <v>120</v>
      </c>
    </row>
    <row r="51" spans="1:14" ht="15" customHeight="1" x14ac:dyDescent="0.15">
      <c r="A51" s="101" t="s">
        <v>204</v>
      </c>
      <c r="B51" s="119" t="s">
        <v>102</v>
      </c>
      <c r="C51" s="120">
        <f t="shared" si="6"/>
        <v>0</v>
      </c>
      <c r="D51" s="120"/>
      <c r="E51" s="120"/>
      <c r="F51" s="121">
        <f t="shared" si="7"/>
        <v>0</v>
      </c>
      <c r="G51" s="122" t="s">
        <v>243</v>
      </c>
      <c r="H51" s="123">
        <f>'2.1'!H51</f>
        <v>4</v>
      </c>
      <c r="I51" s="123">
        <v>0</v>
      </c>
      <c r="J51" s="122" t="s">
        <v>534</v>
      </c>
      <c r="K51" s="119" t="s">
        <v>208</v>
      </c>
      <c r="L51" s="222" t="s">
        <v>367</v>
      </c>
      <c r="M51" s="119" t="s">
        <v>632</v>
      </c>
      <c r="N51" s="237" t="s">
        <v>120</v>
      </c>
    </row>
    <row r="52" spans="1:14" ht="15" customHeight="1" x14ac:dyDescent="0.15">
      <c r="A52" s="101" t="s">
        <v>41</v>
      </c>
      <c r="B52" s="119" t="s">
        <v>102</v>
      </c>
      <c r="C52" s="120">
        <f t="shared" si="6"/>
        <v>0</v>
      </c>
      <c r="D52" s="121"/>
      <c r="E52" s="121"/>
      <c r="F52" s="121">
        <f t="shared" si="7"/>
        <v>0</v>
      </c>
      <c r="G52" s="122" t="s">
        <v>243</v>
      </c>
      <c r="H52" s="123">
        <f>'2.1'!H52</f>
        <v>2</v>
      </c>
      <c r="I52" s="123">
        <v>0</v>
      </c>
      <c r="J52" s="122" t="s">
        <v>534</v>
      </c>
      <c r="K52" s="119" t="s">
        <v>205</v>
      </c>
      <c r="L52" s="222" t="s">
        <v>515</v>
      </c>
      <c r="M52" s="119" t="s">
        <v>632</v>
      </c>
      <c r="N52" s="237" t="s">
        <v>120</v>
      </c>
    </row>
    <row r="53" spans="1:14" ht="15" customHeight="1" x14ac:dyDescent="0.15">
      <c r="A53" s="101" t="s">
        <v>42</v>
      </c>
      <c r="B53" s="119" t="s">
        <v>114</v>
      </c>
      <c r="C53" s="120">
        <f t="shared" si="6"/>
        <v>2</v>
      </c>
      <c r="D53" s="120"/>
      <c r="E53" s="120"/>
      <c r="F53" s="121">
        <f t="shared" si="7"/>
        <v>2</v>
      </c>
      <c r="G53" s="122" t="s">
        <v>238</v>
      </c>
      <c r="H53" s="123">
        <f>'2.1'!H53</f>
        <v>7</v>
      </c>
      <c r="I53" s="123">
        <v>7</v>
      </c>
      <c r="J53" s="124" t="s">
        <v>120</v>
      </c>
      <c r="K53" s="119" t="s">
        <v>205</v>
      </c>
      <c r="L53" s="137" t="s">
        <v>370</v>
      </c>
      <c r="M53" s="119" t="s">
        <v>120</v>
      </c>
    </row>
    <row r="54" spans="1:14" ht="15" customHeight="1" x14ac:dyDescent="0.15">
      <c r="A54" s="95" t="s">
        <v>43</v>
      </c>
      <c r="B54" s="113"/>
      <c r="C54" s="113"/>
      <c r="D54" s="113"/>
      <c r="E54" s="113"/>
      <c r="F54" s="113"/>
      <c r="G54" s="125"/>
      <c r="H54" s="126"/>
      <c r="I54" s="126"/>
      <c r="J54" s="127"/>
      <c r="K54" s="125"/>
      <c r="L54" s="125"/>
      <c r="M54" s="125"/>
    </row>
    <row r="55" spans="1:14" ht="15" customHeight="1" x14ac:dyDescent="0.15">
      <c r="A55" s="101" t="s">
        <v>44</v>
      </c>
      <c r="B55" s="119" t="s">
        <v>114</v>
      </c>
      <c r="C55" s="120">
        <f t="shared" ref="C55:C98" si="8">IF(B55=B$4,2,0)</f>
        <v>2</v>
      </c>
      <c r="D55" s="120"/>
      <c r="E55" s="120"/>
      <c r="F55" s="121">
        <f t="shared" ref="F55:F68" si="9">C55*(1-D55)*(1-E55)</f>
        <v>2</v>
      </c>
      <c r="G55" s="122" t="s">
        <v>238</v>
      </c>
      <c r="H55" s="123">
        <f>'2.1'!H55</f>
        <v>4</v>
      </c>
      <c r="I55" s="123">
        <v>4</v>
      </c>
      <c r="J55" s="124" t="s">
        <v>120</v>
      </c>
      <c r="K55" s="119" t="s">
        <v>640</v>
      </c>
      <c r="L55" s="222" t="s">
        <v>372</v>
      </c>
      <c r="M55" s="119" t="s">
        <v>120</v>
      </c>
    </row>
    <row r="56" spans="1:14" ht="15" customHeight="1" x14ac:dyDescent="0.15">
      <c r="A56" s="101" t="s">
        <v>732</v>
      </c>
      <c r="B56" s="119" t="s">
        <v>114</v>
      </c>
      <c r="C56" s="120">
        <f t="shared" si="8"/>
        <v>2</v>
      </c>
      <c r="D56" s="120"/>
      <c r="E56" s="120"/>
      <c r="F56" s="121">
        <f t="shared" si="9"/>
        <v>2</v>
      </c>
      <c r="G56" s="122" t="s">
        <v>238</v>
      </c>
      <c r="H56" s="123">
        <f>'2.1'!H56</f>
        <v>1</v>
      </c>
      <c r="I56" s="123">
        <v>1</v>
      </c>
      <c r="J56" s="124" t="s">
        <v>120</v>
      </c>
      <c r="K56" s="119" t="s">
        <v>640</v>
      </c>
      <c r="L56" s="222" t="s">
        <v>517</v>
      </c>
      <c r="M56" s="119" t="s">
        <v>120</v>
      </c>
    </row>
    <row r="57" spans="1:14" ht="15" customHeight="1" x14ac:dyDescent="0.15">
      <c r="A57" s="101" t="s">
        <v>45</v>
      </c>
      <c r="B57" s="119" t="s">
        <v>102</v>
      </c>
      <c r="C57" s="120">
        <f t="shared" si="8"/>
        <v>0</v>
      </c>
      <c r="D57" s="120"/>
      <c r="E57" s="120"/>
      <c r="F57" s="121">
        <f t="shared" si="9"/>
        <v>0</v>
      </c>
      <c r="G57" s="122" t="s">
        <v>243</v>
      </c>
      <c r="H57" s="123">
        <f>'2.1'!H57</f>
        <v>6</v>
      </c>
      <c r="I57" s="123">
        <v>0</v>
      </c>
      <c r="J57" s="122" t="s">
        <v>534</v>
      </c>
      <c r="K57" s="119" t="s">
        <v>640</v>
      </c>
      <c r="L57" s="222" t="s">
        <v>373</v>
      </c>
      <c r="M57" s="119" t="s">
        <v>632</v>
      </c>
      <c r="N57" s="237" t="s">
        <v>120</v>
      </c>
    </row>
    <row r="58" spans="1:14" ht="15" customHeight="1" x14ac:dyDescent="0.15">
      <c r="A58" s="101" t="s">
        <v>46</v>
      </c>
      <c r="B58" s="119" t="s">
        <v>102</v>
      </c>
      <c r="C58" s="120">
        <f>IF(B58=B$4,2,0)</f>
        <v>0</v>
      </c>
      <c r="D58" s="120"/>
      <c r="E58" s="120"/>
      <c r="F58" s="121">
        <f t="shared" si="9"/>
        <v>0</v>
      </c>
      <c r="G58" s="122" t="s">
        <v>243</v>
      </c>
      <c r="H58" s="123">
        <f>'2.1'!H58</f>
        <v>3</v>
      </c>
      <c r="I58" s="123">
        <v>0</v>
      </c>
      <c r="J58" s="124" t="s">
        <v>534</v>
      </c>
      <c r="K58" s="119" t="s">
        <v>640</v>
      </c>
      <c r="L58" s="137" t="s">
        <v>377</v>
      </c>
      <c r="M58" s="119" t="s">
        <v>632</v>
      </c>
      <c r="N58" s="237" t="s">
        <v>120</v>
      </c>
    </row>
    <row r="59" spans="1:14" ht="15" customHeight="1" x14ac:dyDescent="0.15">
      <c r="A59" s="101" t="s">
        <v>47</v>
      </c>
      <c r="B59" s="119" t="s">
        <v>114</v>
      </c>
      <c r="C59" s="120">
        <f t="shared" si="8"/>
        <v>2</v>
      </c>
      <c r="D59" s="120"/>
      <c r="E59" s="120"/>
      <c r="F59" s="121">
        <f t="shared" si="9"/>
        <v>2</v>
      </c>
      <c r="G59" s="122" t="s">
        <v>238</v>
      </c>
      <c r="H59" s="123">
        <f>'2.1'!H59</f>
        <v>4</v>
      </c>
      <c r="I59" s="123">
        <v>4</v>
      </c>
      <c r="J59" s="124" t="s">
        <v>120</v>
      </c>
      <c r="K59" s="119" t="s">
        <v>640</v>
      </c>
      <c r="L59" s="222" t="s">
        <v>379</v>
      </c>
      <c r="M59" s="119" t="s">
        <v>120</v>
      </c>
    </row>
    <row r="60" spans="1:14" ht="15" customHeight="1" x14ac:dyDescent="0.15">
      <c r="A60" s="101" t="s">
        <v>731</v>
      </c>
      <c r="B60" s="119" t="s">
        <v>114</v>
      </c>
      <c r="C60" s="120">
        <f t="shared" si="8"/>
        <v>2</v>
      </c>
      <c r="D60" s="120"/>
      <c r="E60" s="120"/>
      <c r="F60" s="121">
        <f t="shared" si="9"/>
        <v>2</v>
      </c>
      <c r="G60" s="122" t="s">
        <v>238</v>
      </c>
      <c r="H60" s="123">
        <f>'2.1'!H60</f>
        <v>2</v>
      </c>
      <c r="I60" s="123">
        <v>2</v>
      </c>
      <c r="J60" s="124" t="s">
        <v>120</v>
      </c>
      <c r="K60" s="119" t="s">
        <v>205</v>
      </c>
      <c r="L60" s="222" t="s">
        <v>383</v>
      </c>
      <c r="M60" s="119" t="s">
        <v>120</v>
      </c>
    </row>
    <row r="61" spans="1:14" ht="15" customHeight="1" x14ac:dyDescent="0.15">
      <c r="A61" s="101" t="s">
        <v>49</v>
      </c>
      <c r="B61" s="119" t="s">
        <v>114</v>
      </c>
      <c r="C61" s="120">
        <f t="shared" si="8"/>
        <v>2</v>
      </c>
      <c r="D61" s="120"/>
      <c r="E61" s="120"/>
      <c r="F61" s="121">
        <f t="shared" si="9"/>
        <v>2</v>
      </c>
      <c r="G61" s="122" t="s">
        <v>238</v>
      </c>
      <c r="H61" s="123">
        <f>'2.1'!H61</f>
        <v>3</v>
      </c>
      <c r="I61" s="123">
        <v>3</v>
      </c>
      <c r="J61" s="124" t="s">
        <v>120</v>
      </c>
      <c r="K61" s="119" t="s">
        <v>208</v>
      </c>
      <c r="L61" s="222" t="s">
        <v>386</v>
      </c>
      <c r="M61" s="224" t="s">
        <v>120</v>
      </c>
    </row>
    <row r="62" spans="1:14" ht="15" customHeight="1" x14ac:dyDescent="0.15">
      <c r="A62" s="101" t="s">
        <v>50</v>
      </c>
      <c r="B62" s="119" t="s">
        <v>114</v>
      </c>
      <c r="C62" s="120">
        <f t="shared" si="8"/>
        <v>2</v>
      </c>
      <c r="D62" s="120"/>
      <c r="E62" s="120"/>
      <c r="F62" s="121">
        <f t="shared" si="9"/>
        <v>2</v>
      </c>
      <c r="G62" s="122" t="s">
        <v>238</v>
      </c>
      <c r="H62" s="123">
        <f>'2.1'!H62</f>
        <v>4</v>
      </c>
      <c r="I62" s="123">
        <v>4</v>
      </c>
      <c r="J62" s="124" t="s">
        <v>120</v>
      </c>
      <c r="K62" s="119" t="s">
        <v>640</v>
      </c>
      <c r="L62" s="222" t="s">
        <v>390</v>
      </c>
      <c r="M62" s="119" t="s">
        <v>120</v>
      </c>
    </row>
    <row r="63" spans="1:14" ht="15" customHeight="1" x14ac:dyDescent="0.15">
      <c r="A63" s="101" t="s">
        <v>180</v>
      </c>
      <c r="B63" s="119" t="s">
        <v>102</v>
      </c>
      <c r="C63" s="120">
        <f t="shared" si="8"/>
        <v>0</v>
      </c>
      <c r="D63" s="120"/>
      <c r="E63" s="120"/>
      <c r="F63" s="121">
        <f t="shared" si="9"/>
        <v>0</v>
      </c>
      <c r="G63" s="122" t="s">
        <v>243</v>
      </c>
      <c r="H63" s="123">
        <f>'2.1'!H63</f>
        <v>10</v>
      </c>
      <c r="I63" s="123">
        <v>0</v>
      </c>
      <c r="J63" s="124" t="s">
        <v>534</v>
      </c>
      <c r="K63" s="119" t="s">
        <v>640</v>
      </c>
      <c r="L63" s="222" t="s">
        <v>392</v>
      </c>
      <c r="M63" s="119" t="s">
        <v>632</v>
      </c>
      <c r="N63" s="237" t="s">
        <v>120</v>
      </c>
    </row>
    <row r="64" spans="1:14" ht="15" customHeight="1" x14ac:dyDescent="0.15">
      <c r="A64" s="101" t="s">
        <v>52</v>
      </c>
      <c r="B64" s="119" t="s">
        <v>114</v>
      </c>
      <c r="C64" s="120">
        <f t="shared" si="8"/>
        <v>2</v>
      </c>
      <c r="D64" s="120"/>
      <c r="E64" s="120"/>
      <c r="F64" s="121">
        <f t="shared" si="9"/>
        <v>2</v>
      </c>
      <c r="G64" s="122" t="s">
        <v>238</v>
      </c>
      <c r="H64" s="123">
        <f>'2.1'!H64</f>
        <v>3</v>
      </c>
      <c r="I64" s="123">
        <v>3</v>
      </c>
      <c r="J64" s="124" t="s">
        <v>120</v>
      </c>
      <c r="K64" s="119" t="s">
        <v>640</v>
      </c>
      <c r="L64" s="222" t="s">
        <v>394</v>
      </c>
      <c r="M64" s="119" t="s">
        <v>120</v>
      </c>
    </row>
    <row r="65" spans="1:14" ht="15" customHeight="1" x14ac:dyDescent="0.15">
      <c r="A65" s="101" t="s">
        <v>53</v>
      </c>
      <c r="B65" s="119" t="s">
        <v>114</v>
      </c>
      <c r="C65" s="120">
        <f t="shared" si="8"/>
        <v>2</v>
      </c>
      <c r="D65" s="120"/>
      <c r="E65" s="120"/>
      <c r="F65" s="121">
        <f t="shared" si="9"/>
        <v>2</v>
      </c>
      <c r="G65" s="122" t="s">
        <v>238</v>
      </c>
      <c r="H65" s="123">
        <f>'2.1'!H65</f>
        <v>6</v>
      </c>
      <c r="I65" s="123">
        <v>6</v>
      </c>
      <c r="J65" s="124" t="s">
        <v>120</v>
      </c>
      <c r="K65" s="119" t="s">
        <v>640</v>
      </c>
      <c r="L65" s="222" t="s">
        <v>397</v>
      </c>
      <c r="M65" s="119" t="s">
        <v>120</v>
      </c>
    </row>
    <row r="66" spans="1:14" ht="15" customHeight="1" x14ac:dyDescent="0.15">
      <c r="A66" s="101" t="s">
        <v>54</v>
      </c>
      <c r="B66" s="119" t="s">
        <v>114</v>
      </c>
      <c r="C66" s="120">
        <f t="shared" si="8"/>
        <v>2</v>
      </c>
      <c r="D66" s="120"/>
      <c r="E66" s="120"/>
      <c r="F66" s="121">
        <f t="shared" si="9"/>
        <v>2</v>
      </c>
      <c r="G66" s="122" t="s">
        <v>238</v>
      </c>
      <c r="H66" s="123">
        <f>'2.1'!H66</f>
        <v>5</v>
      </c>
      <c r="I66" s="123">
        <v>5</v>
      </c>
      <c r="J66" s="124" t="s">
        <v>120</v>
      </c>
      <c r="K66" s="119" t="s">
        <v>208</v>
      </c>
      <c r="L66" s="119" t="s">
        <v>400</v>
      </c>
      <c r="M66" s="119" t="s">
        <v>120</v>
      </c>
    </row>
    <row r="67" spans="1:14" ht="15" customHeight="1" x14ac:dyDescent="0.15">
      <c r="A67" s="101" t="s">
        <v>55</v>
      </c>
      <c r="B67" s="119" t="s">
        <v>102</v>
      </c>
      <c r="C67" s="120">
        <f t="shared" si="8"/>
        <v>0</v>
      </c>
      <c r="D67" s="120"/>
      <c r="E67" s="120"/>
      <c r="F67" s="121">
        <f t="shared" si="9"/>
        <v>0</v>
      </c>
      <c r="G67" s="122" t="s">
        <v>243</v>
      </c>
      <c r="H67" s="123">
        <f>'2.1'!H67</f>
        <v>14</v>
      </c>
      <c r="I67" s="123">
        <v>0</v>
      </c>
      <c r="J67" s="124" t="s">
        <v>534</v>
      </c>
      <c r="K67" s="119" t="s">
        <v>205</v>
      </c>
      <c r="L67" s="222" t="s">
        <v>408</v>
      </c>
      <c r="M67" s="119" t="s">
        <v>632</v>
      </c>
      <c r="N67" s="237" t="s">
        <v>120</v>
      </c>
    </row>
    <row r="68" spans="1:14" ht="15" customHeight="1" x14ac:dyDescent="0.15">
      <c r="A68" s="101" t="s">
        <v>56</v>
      </c>
      <c r="B68" s="119" t="s">
        <v>114</v>
      </c>
      <c r="C68" s="120">
        <f t="shared" si="8"/>
        <v>2</v>
      </c>
      <c r="D68" s="120"/>
      <c r="E68" s="120"/>
      <c r="F68" s="121">
        <f t="shared" si="9"/>
        <v>2</v>
      </c>
      <c r="G68" s="122" t="s">
        <v>238</v>
      </c>
      <c r="H68" s="123">
        <f>'2.1'!H68</f>
        <v>6</v>
      </c>
      <c r="I68" s="123">
        <v>6</v>
      </c>
      <c r="J68" s="124" t="s">
        <v>120</v>
      </c>
      <c r="K68" s="119" t="s">
        <v>205</v>
      </c>
      <c r="L68" s="222" t="s">
        <v>410</v>
      </c>
      <c r="M68" s="119" t="s">
        <v>120</v>
      </c>
    </row>
    <row r="69" spans="1:14" ht="15" customHeight="1" x14ac:dyDescent="0.15">
      <c r="A69" s="95" t="s">
        <v>57</v>
      </c>
      <c r="B69" s="112"/>
      <c r="C69" s="113"/>
      <c r="D69" s="113"/>
      <c r="E69" s="113"/>
      <c r="F69" s="113"/>
      <c r="G69" s="125"/>
      <c r="H69" s="126"/>
      <c r="I69" s="126"/>
      <c r="J69" s="127"/>
      <c r="K69" s="125"/>
      <c r="L69" s="125"/>
      <c r="M69" s="125"/>
    </row>
    <row r="70" spans="1:14" s="6" customFormat="1" ht="15" customHeight="1" x14ac:dyDescent="0.15">
      <c r="A70" s="101" t="s">
        <v>58</v>
      </c>
      <c r="B70" s="119" t="s">
        <v>102</v>
      </c>
      <c r="C70" s="120">
        <f>IF(B70=B$4,2,0)</f>
        <v>0</v>
      </c>
      <c r="D70" s="120"/>
      <c r="E70" s="120"/>
      <c r="F70" s="121">
        <f t="shared" ref="F70:F75" si="10">C70*(1-D70)*(1-E70)</f>
        <v>0</v>
      </c>
      <c r="G70" s="122" t="s">
        <v>243</v>
      </c>
      <c r="H70" s="123">
        <f>'2.1'!H70</f>
        <v>3</v>
      </c>
      <c r="I70" s="123">
        <v>0</v>
      </c>
      <c r="J70" s="122" t="s">
        <v>534</v>
      </c>
      <c r="K70" s="119" t="s">
        <v>640</v>
      </c>
      <c r="L70" s="222" t="s">
        <v>414</v>
      </c>
      <c r="M70" s="119" t="s">
        <v>632</v>
      </c>
      <c r="N70" s="237" t="s">
        <v>120</v>
      </c>
    </row>
    <row r="71" spans="1:14" ht="15" customHeight="1" x14ac:dyDescent="0.15">
      <c r="A71" s="101" t="s">
        <v>59</v>
      </c>
      <c r="B71" s="119" t="s">
        <v>114</v>
      </c>
      <c r="C71" s="120">
        <f t="shared" si="8"/>
        <v>2</v>
      </c>
      <c r="D71" s="120"/>
      <c r="E71" s="120"/>
      <c r="F71" s="121">
        <f t="shared" si="10"/>
        <v>2</v>
      </c>
      <c r="G71" s="122" t="s">
        <v>238</v>
      </c>
      <c r="H71" s="123">
        <f>'2.1'!H71</f>
        <v>2</v>
      </c>
      <c r="I71" s="123">
        <v>2</v>
      </c>
      <c r="J71" s="124" t="s">
        <v>120</v>
      </c>
      <c r="K71" s="119" t="s">
        <v>640</v>
      </c>
      <c r="L71" s="137" t="s">
        <v>417</v>
      </c>
      <c r="M71" s="119" t="s">
        <v>120</v>
      </c>
    </row>
    <row r="72" spans="1:14" s="6" customFormat="1" ht="15" customHeight="1" x14ac:dyDescent="0.15">
      <c r="A72" s="101" t="s">
        <v>60</v>
      </c>
      <c r="B72" s="119" t="s">
        <v>114</v>
      </c>
      <c r="C72" s="120">
        <f t="shared" si="8"/>
        <v>2</v>
      </c>
      <c r="D72" s="120"/>
      <c r="E72" s="120"/>
      <c r="F72" s="121">
        <f t="shared" si="10"/>
        <v>2</v>
      </c>
      <c r="G72" s="122" t="s">
        <v>238</v>
      </c>
      <c r="H72" s="123">
        <f>'2.1'!H72</f>
        <v>3</v>
      </c>
      <c r="I72" s="123">
        <v>3</v>
      </c>
      <c r="J72" s="124" t="s">
        <v>120</v>
      </c>
      <c r="K72" s="119" t="s">
        <v>640</v>
      </c>
      <c r="L72" s="222" t="s">
        <v>421</v>
      </c>
      <c r="M72" s="119" t="s">
        <v>120</v>
      </c>
      <c r="N72" s="237"/>
    </row>
    <row r="73" spans="1:14" ht="15" customHeight="1" x14ac:dyDescent="0.15">
      <c r="A73" s="101" t="s">
        <v>61</v>
      </c>
      <c r="B73" s="119" t="s">
        <v>102</v>
      </c>
      <c r="C73" s="120">
        <f t="shared" si="8"/>
        <v>0</v>
      </c>
      <c r="D73" s="120"/>
      <c r="E73" s="120"/>
      <c r="F73" s="121">
        <f t="shared" si="10"/>
        <v>0</v>
      </c>
      <c r="G73" s="122" t="s">
        <v>243</v>
      </c>
      <c r="H73" s="123">
        <f>'2.1'!H73</f>
        <v>9</v>
      </c>
      <c r="I73" s="123">
        <v>0</v>
      </c>
      <c r="J73" s="122" t="s">
        <v>534</v>
      </c>
      <c r="K73" s="119" t="s">
        <v>640</v>
      </c>
      <c r="L73" s="222" t="s">
        <v>423</v>
      </c>
      <c r="M73" s="119" t="s">
        <v>632</v>
      </c>
      <c r="N73" s="237" t="s">
        <v>120</v>
      </c>
    </row>
    <row r="74" spans="1:14" ht="15" customHeight="1" x14ac:dyDescent="0.15">
      <c r="A74" s="101" t="s">
        <v>203</v>
      </c>
      <c r="B74" s="119" t="s">
        <v>114</v>
      </c>
      <c r="C74" s="120">
        <f t="shared" si="8"/>
        <v>2</v>
      </c>
      <c r="D74" s="120"/>
      <c r="E74" s="121"/>
      <c r="F74" s="121">
        <f t="shared" si="10"/>
        <v>2</v>
      </c>
      <c r="G74" s="122" t="s">
        <v>238</v>
      </c>
      <c r="H74" s="123">
        <f>'2.1'!H74</f>
        <v>4</v>
      </c>
      <c r="I74" s="123">
        <v>4</v>
      </c>
      <c r="J74" s="124" t="s">
        <v>120</v>
      </c>
      <c r="K74" s="119" t="s">
        <v>640</v>
      </c>
      <c r="L74" s="222" t="s">
        <v>426</v>
      </c>
      <c r="M74" s="119" t="s">
        <v>120</v>
      </c>
    </row>
    <row r="75" spans="1:14" ht="15" customHeight="1" x14ac:dyDescent="0.15">
      <c r="A75" s="101" t="s">
        <v>62</v>
      </c>
      <c r="B75" s="119" t="s">
        <v>114</v>
      </c>
      <c r="C75" s="120">
        <f t="shared" si="8"/>
        <v>2</v>
      </c>
      <c r="D75" s="120"/>
      <c r="E75" s="120"/>
      <c r="F75" s="121">
        <f t="shared" si="10"/>
        <v>2</v>
      </c>
      <c r="G75" s="122" t="s">
        <v>238</v>
      </c>
      <c r="H75" s="123">
        <f>'2.1'!H75</f>
        <v>4</v>
      </c>
      <c r="I75" s="123">
        <v>4</v>
      </c>
      <c r="J75" s="124" t="s">
        <v>120</v>
      </c>
      <c r="K75" s="119" t="s">
        <v>640</v>
      </c>
      <c r="L75" s="222" t="s">
        <v>428</v>
      </c>
      <c r="M75" s="119" t="s">
        <v>120</v>
      </c>
    </row>
    <row r="76" spans="1:14" ht="15" customHeight="1" x14ac:dyDescent="0.15">
      <c r="A76" s="95" t="s">
        <v>63</v>
      </c>
      <c r="B76" s="112"/>
      <c r="C76" s="113"/>
      <c r="D76" s="113"/>
      <c r="E76" s="113"/>
      <c r="F76" s="113"/>
      <c r="G76" s="125"/>
      <c r="H76" s="126"/>
      <c r="I76" s="126"/>
      <c r="J76" s="127"/>
      <c r="K76" s="125"/>
      <c r="L76" s="125"/>
      <c r="M76" s="125"/>
    </row>
    <row r="77" spans="1:14" ht="15" customHeight="1" x14ac:dyDescent="0.15">
      <c r="A77" s="101" t="s">
        <v>64</v>
      </c>
      <c r="B77" s="119" t="s">
        <v>114</v>
      </c>
      <c r="C77" s="120">
        <f t="shared" si="8"/>
        <v>2</v>
      </c>
      <c r="D77" s="120"/>
      <c r="E77" s="120"/>
      <c r="F77" s="121">
        <f>C77*(1-D77)*(1-E77)</f>
        <v>2</v>
      </c>
      <c r="G77" s="122" t="s">
        <v>238</v>
      </c>
      <c r="H77" s="123">
        <f>'2.1'!H77</f>
        <v>3</v>
      </c>
      <c r="I77" s="123">
        <v>3</v>
      </c>
      <c r="J77" s="225" t="s">
        <v>120</v>
      </c>
      <c r="K77" s="119" t="s">
        <v>640</v>
      </c>
      <c r="L77" s="222" t="s">
        <v>432</v>
      </c>
      <c r="M77" s="119" t="s">
        <v>614</v>
      </c>
      <c r="N77" s="237" t="s">
        <v>120</v>
      </c>
    </row>
    <row r="78" spans="1:14" ht="15" customHeight="1" x14ac:dyDescent="0.15">
      <c r="A78" s="101" t="s">
        <v>66</v>
      </c>
      <c r="B78" s="119" t="s">
        <v>102</v>
      </c>
      <c r="C78" s="120">
        <f t="shared" si="8"/>
        <v>0</v>
      </c>
      <c r="D78" s="120"/>
      <c r="E78" s="120"/>
      <c r="F78" s="121">
        <f t="shared" ref="F78:F86" si="11">C78*(1-D78)*(1-E78)</f>
        <v>0</v>
      </c>
      <c r="G78" s="122" t="s">
        <v>243</v>
      </c>
      <c r="H78" s="123">
        <f>'2.1'!H78</f>
        <v>5</v>
      </c>
      <c r="I78" s="123">
        <v>0</v>
      </c>
      <c r="J78" s="122" t="s">
        <v>534</v>
      </c>
      <c r="K78" s="119" t="s">
        <v>208</v>
      </c>
      <c r="L78" s="137" t="s">
        <v>434</v>
      </c>
      <c r="M78" s="119" t="s">
        <v>632</v>
      </c>
      <c r="N78" s="237" t="s">
        <v>120</v>
      </c>
    </row>
    <row r="79" spans="1:14" s="6" customFormat="1" ht="15" customHeight="1" x14ac:dyDescent="0.15">
      <c r="A79" s="101" t="s">
        <v>67</v>
      </c>
      <c r="B79" s="119" t="s">
        <v>114</v>
      </c>
      <c r="C79" s="120">
        <f t="shared" si="8"/>
        <v>2</v>
      </c>
      <c r="D79" s="120"/>
      <c r="E79" s="120"/>
      <c r="F79" s="121">
        <f>C79*(1-D79)*(1-E79)</f>
        <v>2</v>
      </c>
      <c r="G79" s="122" t="s">
        <v>238</v>
      </c>
      <c r="H79" s="123">
        <f>'2.1'!H79</f>
        <v>2</v>
      </c>
      <c r="I79" s="123">
        <v>2</v>
      </c>
      <c r="J79" s="124" t="s">
        <v>120</v>
      </c>
      <c r="K79" s="119" t="s">
        <v>640</v>
      </c>
      <c r="L79" s="222" t="s">
        <v>436</v>
      </c>
      <c r="M79" s="119" t="s">
        <v>120</v>
      </c>
      <c r="N79" s="237"/>
    </row>
    <row r="80" spans="1:14" ht="15" customHeight="1" x14ac:dyDescent="0.15">
      <c r="A80" s="101" t="s">
        <v>68</v>
      </c>
      <c r="B80" s="119" t="s">
        <v>114</v>
      </c>
      <c r="C80" s="120">
        <f t="shared" si="8"/>
        <v>2</v>
      </c>
      <c r="D80" s="120"/>
      <c r="E80" s="120"/>
      <c r="F80" s="121">
        <f t="shared" si="11"/>
        <v>2</v>
      </c>
      <c r="G80" s="122" t="s">
        <v>238</v>
      </c>
      <c r="H80" s="123">
        <f>'2.1'!H80</f>
        <v>4</v>
      </c>
      <c r="I80" s="123">
        <v>4</v>
      </c>
      <c r="J80" s="124" t="s">
        <v>120</v>
      </c>
      <c r="K80" s="119" t="s">
        <v>640</v>
      </c>
      <c r="L80" s="137" t="s">
        <v>437</v>
      </c>
      <c r="M80" s="119" t="s">
        <v>120</v>
      </c>
    </row>
    <row r="81" spans="1:14" ht="15" customHeight="1" x14ac:dyDescent="0.15">
      <c r="A81" s="101" t="s">
        <v>70</v>
      </c>
      <c r="B81" s="119" t="s">
        <v>114</v>
      </c>
      <c r="C81" s="120">
        <f t="shared" si="8"/>
        <v>2</v>
      </c>
      <c r="D81" s="120"/>
      <c r="E81" s="120"/>
      <c r="F81" s="121">
        <f t="shared" si="11"/>
        <v>2</v>
      </c>
      <c r="G81" s="122" t="s">
        <v>238</v>
      </c>
      <c r="H81" s="123">
        <f>'2.1'!H81</f>
        <v>2</v>
      </c>
      <c r="I81" s="123">
        <v>2</v>
      </c>
      <c r="J81" s="124" t="s">
        <v>120</v>
      </c>
      <c r="K81" s="119" t="s">
        <v>640</v>
      </c>
      <c r="L81" s="222" t="s">
        <v>441</v>
      </c>
      <c r="M81" s="119" t="s">
        <v>120</v>
      </c>
    </row>
    <row r="82" spans="1:14" ht="15" customHeight="1" x14ac:dyDescent="0.15">
      <c r="A82" s="101" t="s">
        <v>71</v>
      </c>
      <c r="B82" s="119" t="s">
        <v>114</v>
      </c>
      <c r="C82" s="120">
        <f t="shared" si="8"/>
        <v>2</v>
      </c>
      <c r="D82" s="120"/>
      <c r="E82" s="120"/>
      <c r="F82" s="121">
        <f t="shared" si="11"/>
        <v>2</v>
      </c>
      <c r="G82" s="122" t="s">
        <v>238</v>
      </c>
      <c r="H82" s="123">
        <f>'2.1'!H82</f>
        <v>3</v>
      </c>
      <c r="I82" s="123">
        <v>3</v>
      </c>
      <c r="J82" s="124" t="s">
        <v>120</v>
      </c>
      <c r="K82" s="119" t="s">
        <v>640</v>
      </c>
      <c r="L82" s="222" t="s">
        <v>443</v>
      </c>
      <c r="M82" s="119" t="s">
        <v>120</v>
      </c>
    </row>
    <row r="83" spans="1:14" ht="15" customHeight="1" x14ac:dyDescent="0.15">
      <c r="A83" s="101" t="s">
        <v>121</v>
      </c>
      <c r="B83" s="119" t="s">
        <v>114</v>
      </c>
      <c r="C83" s="120">
        <f t="shared" si="8"/>
        <v>2</v>
      </c>
      <c r="D83" s="120"/>
      <c r="E83" s="120"/>
      <c r="F83" s="121">
        <f t="shared" si="11"/>
        <v>2</v>
      </c>
      <c r="G83" s="122" t="s">
        <v>238</v>
      </c>
      <c r="H83" s="123">
        <f>'2.1'!H83</f>
        <v>6</v>
      </c>
      <c r="I83" s="123">
        <v>6</v>
      </c>
      <c r="J83" s="122" t="s">
        <v>120</v>
      </c>
      <c r="K83" s="119" t="s">
        <v>640</v>
      </c>
      <c r="L83" s="222" t="s">
        <v>446</v>
      </c>
      <c r="M83" s="119" t="s">
        <v>120</v>
      </c>
    </row>
    <row r="84" spans="1:14" ht="15" customHeight="1" x14ac:dyDescent="0.15">
      <c r="A84" s="101" t="s">
        <v>72</v>
      </c>
      <c r="B84" s="119" t="s">
        <v>114</v>
      </c>
      <c r="C84" s="120">
        <f t="shared" si="8"/>
        <v>2</v>
      </c>
      <c r="D84" s="120"/>
      <c r="E84" s="120"/>
      <c r="F84" s="121">
        <f t="shared" si="11"/>
        <v>2</v>
      </c>
      <c r="G84" s="122" t="s">
        <v>238</v>
      </c>
      <c r="H84" s="123">
        <f>'2.1'!H84</f>
        <v>2</v>
      </c>
      <c r="I84" s="123">
        <v>2</v>
      </c>
      <c r="J84" s="124" t="s">
        <v>120</v>
      </c>
      <c r="K84" s="119" t="s">
        <v>640</v>
      </c>
      <c r="L84" s="222" t="s">
        <v>449</v>
      </c>
      <c r="M84" s="119" t="s">
        <v>120</v>
      </c>
    </row>
    <row r="85" spans="1:14" ht="15" customHeight="1" x14ac:dyDescent="0.15">
      <c r="A85" s="101" t="s">
        <v>73</v>
      </c>
      <c r="B85" s="119" t="s">
        <v>114</v>
      </c>
      <c r="C85" s="120">
        <f t="shared" si="8"/>
        <v>2</v>
      </c>
      <c r="D85" s="120"/>
      <c r="E85" s="120"/>
      <c r="F85" s="121">
        <f t="shared" si="11"/>
        <v>2</v>
      </c>
      <c r="G85" s="122" t="s">
        <v>238</v>
      </c>
      <c r="H85" s="123">
        <f>'2.1'!H85</f>
        <v>5</v>
      </c>
      <c r="I85" s="123">
        <v>5</v>
      </c>
      <c r="J85" s="124" t="s">
        <v>120</v>
      </c>
      <c r="K85" s="119" t="s">
        <v>640</v>
      </c>
      <c r="L85" s="222" t="s">
        <v>452</v>
      </c>
      <c r="M85" s="119" t="s">
        <v>120</v>
      </c>
    </row>
    <row r="86" spans="1:14" ht="15" customHeight="1" x14ac:dyDescent="0.15">
      <c r="A86" s="101" t="s">
        <v>74</v>
      </c>
      <c r="B86" s="119" t="s">
        <v>114</v>
      </c>
      <c r="C86" s="120">
        <f t="shared" si="8"/>
        <v>2</v>
      </c>
      <c r="D86" s="120"/>
      <c r="E86" s="120"/>
      <c r="F86" s="121">
        <f t="shared" si="11"/>
        <v>2</v>
      </c>
      <c r="G86" s="122" t="s">
        <v>238</v>
      </c>
      <c r="H86" s="123">
        <f>'2.1'!H86</f>
        <v>3</v>
      </c>
      <c r="I86" s="123">
        <v>3</v>
      </c>
      <c r="J86" s="124" t="s">
        <v>120</v>
      </c>
      <c r="K86" s="119" t="s">
        <v>640</v>
      </c>
      <c r="L86" s="222" t="s">
        <v>454</v>
      </c>
      <c r="M86" s="119" t="s">
        <v>120</v>
      </c>
    </row>
    <row r="87" spans="1:14" ht="15" customHeight="1" x14ac:dyDescent="0.15">
      <c r="A87" s="95" t="s">
        <v>75</v>
      </c>
      <c r="B87" s="112"/>
      <c r="C87" s="113"/>
      <c r="D87" s="113"/>
      <c r="E87" s="113"/>
      <c r="F87" s="113"/>
      <c r="G87" s="125"/>
      <c r="H87" s="126"/>
      <c r="I87" s="126"/>
      <c r="J87" s="127"/>
      <c r="K87" s="125"/>
      <c r="L87" s="125"/>
      <c r="M87" s="125"/>
    </row>
    <row r="88" spans="1:14" ht="15" customHeight="1" x14ac:dyDescent="0.15">
      <c r="A88" s="101" t="s">
        <v>65</v>
      </c>
      <c r="B88" s="119" t="s">
        <v>102</v>
      </c>
      <c r="C88" s="120">
        <f>IF(B88=B$4,2,0)</f>
        <v>0</v>
      </c>
      <c r="D88" s="120"/>
      <c r="E88" s="120"/>
      <c r="F88" s="121">
        <f>C88*(1-D88)*(1-E88)</f>
        <v>0</v>
      </c>
      <c r="G88" s="122" t="s">
        <v>243</v>
      </c>
      <c r="H88" s="123">
        <f>'2.1'!H88</f>
        <v>6</v>
      </c>
      <c r="I88" s="123">
        <v>0</v>
      </c>
      <c r="J88" s="124" t="s">
        <v>534</v>
      </c>
      <c r="K88" s="119" t="s">
        <v>640</v>
      </c>
      <c r="L88" s="137" t="s">
        <v>459</v>
      </c>
      <c r="M88" s="119" t="s">
        <v>632</v>
      </c>
      <c r="N88" s="237" t="s">
        <v>120</v>
      </c>
    </row>
    <row r="89" spans="1:14" ht="15" customHeight="1" x14ac:dyDescent="0.15">
      <c r="A89" s="101" t="s">
        <v>76</v>
      </c>
      <c r="B89" s="119" t="s">
        <v>114</v>
      </c>
      <c r="C89" s="120">
        <f>IF(B89=B$4,2,0)</f>
        <v>2</v>
      </c>
      <c r="D89" s="120"/>
      <c r="E89" s="120"/>
      <c r="F89" s="121">
        <f t="shared" ref="F89:F98" si="12">C89*(1-D89)*(1-E89)</f>
        <v>2</v>
      </c>
      <c r="G89" s="122" t="s">
        <v>238</v>
      </c>
      <c r="H89" s="123">
        <f>'2.1'!H89</f>
        <v>4</v>
      </c>
      <c r="I89" s="123">
        <v>4</v>
      </c>
      <c r="J89" s="124" t="s">
        <v>120</v>
      </c>
      <c r="K89" s="119" t="s">
        <v>640</v>
      </c>
      <c r="L89" s="222" t="s">
        <v>466</v>
      </c>
      <c r="M89" s="119" t="s">
        <v>120</v>
      </c>
    </row>
    <row r="90" spans="1:14" ht="15" customHeight="1" x14ac:dyDescent="0.15">
      <c r="A90" s="101" t="s">
        <v>69</v>
      </c>
      <c r="B90" s="119" t="s">
        <v>114</v>
      </c>
      <c r="C90" s="120">
        <f>IF(B90=B$4,2,0)</f>
        <v>2</v>
      </c>
      <c r="D90" s="120"/>
      <c r="E90" s="120"/>
      <c r="F90" s="121">
        <f t="shared" si="12"/>
        <v>2</v>
      </c>
      <c r="G90" s="122" t="s">
        <v>238</v>
      </c>
      <c r="H90" s="123">
        <f>'2.1'!H90</f>
        <v>5</v>
      </c>
      <c r="I90" s="123">
        <v>5</v>
      </c>
      <c r="J90" s="124" t="s">
        <v>120</v>
      </c>
      <c r="K90" s="119" t="s">
        <v>205</v>
      </c>
      <c r="L90" s="222" t="s">
        <v>468</v>
      </c>
      <c r="M90" s="119" t="s">
        <v>120</v>
      </c>
    </row>
    <row r="91" spans="1:14" ht="15" customHeight="1" x14ac:dyDescent="0.15">
      <c r="A91" s="101" t="s">
        <v>77</v>
      </c>
      <c r="B91" s="119" t="s">
        <v>114</v>
      </c>
      <c r="C91" s="120">
        <f t="shared" si="8"/>
        <v>2</v>
      </c>
      <c r="D91" s="120"/>
      <c r="E91" s="120"/>
      <c r="F91" s="121">
        <f t="shared" si="12"/>
        <v>2</v>
      </c>
      <c r="G91" s="122" t="s">
        <v>238</v>
      </c>
      <c r="H91" s="123">
        <f>'2.1'!H91</f>
        <v>5</v>
      </c>
      <c r="I91" s="123">
        <v>5</v>
      </c>
      <c r="J91" s="124" t="s">
        <v>120</v>
      </c>
      <c r="K91" s="119" t="s">
        <v>640</v>
      </c>
      <c r="L91" s="222" t="s">
        <v>473</v>
      </c>
      <c r="M91" s="137" t="s">
        <v>120</v>
      </c>
    </row>
    <row r="92" spans="1:14" ht="15" customHeight="1" x14ac:dyDescent="0.15">
      <c r="A92" s="101" t="s">
        <v>78</v>
      </c>
      <c r="B92" s="119" t="s">
        <v>114</v>
      </c>
      <c r="C92" s="120">
        <f t="shared" si="8"/>
        <v>2</v>
      </c>
      <c r="D92" s="120"/>
      <c r="E92" s="120"/>
      <c r="F92" s="121">
        <f t="shared" si="12"/>
        <v>2</v>
      </c>
      <c r="G92" s="122" t="s">
        <v>238</v>
      </c>
      <c r="H92" s="123">
        <f>'2.1'!H92</f>
        <v>10</v>
      </c>
      <c r="I92" s="123">
        <v>10</v>
      </c>
      <c r="J92" s="124" t="s">
        <v>120</v>
      </c>
      <c r="K92" s="119" t="s">
        <v>205</v>
      </c>
      <c r="L92" s="222" t="s">
        <v>380</v>
      </c>
      <c r="M92" s="119" t="s">
        <v>120</v>
      </c>
    </row>
    <row r="93" spans="1:14" ht="15" customHeight="1" x14ac:dyDescent="0.15">
      <c r="A93" s="101" t="s">
        <v>79</v>
      </c>
      <c r="B93" s="119" t="s">
        <v>114</v>
      </c>
      <c r="C93" s="120">
        <f t="shared" si="8"/>
        <v>2</v>
      </c>
      <c r="D93" s="120"/>
      <c r="E93" s="120"/>
      <c r="F93" s="121">
        <f t="shared" si="12"/>
        <v>2</v>
      </c>
      <c r="G93" s="122" t="s">
        <v>238</v>
      </c>
      <c r="H93" s="123">
        <f>'2.1'!H93</f>
        <v>3</v>
      </c>
      <c r="I93" s="123">
        <v>3</v>
      </c>
      <c r="J93" s="124" t="s">
        <v>120</v>
      </c>
      <c r="K93" s="119" t="s">
        <v>640</v>
      </c>
      <c r="L93" s="222" t="s">
        <v>477</v>
      </c>
      <c r="M93" s="119" t="s">
        <v>120</v>
      </c>
    </row>
    <row r="94" spans="1:14" ht="15" customHeight="1" x14ac:dyDescent="0.15">
      <c r="A94" s="101" t="s">
        <v>80</v>
      </c>
      <c r="B94" s="119" t="s">
        <v>114</v>
      </c>
      <c r="C94" s="120">
        <f t="shared" si="8"/>
        <v>2</v>
      </c>
      <c r="D94" s="120"/>
      <c r="E94" s="120"/>
      <c r="F94" s="121">
        <f t="shared" si="12"/>
        <v>2</v>
      </c>
      <c r="G94" s="122" t="s">
        <v>238</v>
      </c>
      <c r="H94" s="123">
        <f>'2.1'!H94</f>
        <v>10</v>
      </c>
      <c r="I94" s="123">
        <v>10</v>
      </c>
      <c r="J94" s="124" t="s">
        <v>120</v>
      </c>
      <c r="K94" s="119" t="s">
        <v>640</v>
      </c>
      <c r="L94" s="222" t="s">
        <v>482</v>
      </c>
      <c r="M94" s="119" t="s">
        <v>120</v>
      </c>
    </row>
    <row r="95" spans="1:14" s="6" customFormat="1" ht="15" customHeight="1" x14ac:dyDescent="0.15">
      <c r="A95" s="101" t="s">
        <v>81</v>
      </c>
      <c r="B95" s="119" t="s">
        <v>102</v>
      </c>
      <c r="C95" s="120">
        <f t="shared" si="8"/>
        <v>0</v>
      </c>
      <c r="D95" s="120"/>
      <c r="E95" s="120"/>
      <c r="F95" s="121">
        <f t="shared" si="12"/>
        <v>0</v>
      </c>
      <c r="G95" s="122" t="s">
        <v>609</v>
      </c>
      <c r="H95" s="123">
        <f>'2.1'!H95</f>
        <v>7</v>
      </c>
      <c r="I95" s="123">
        <v>4</v>
      </c>
      <c r="J95" s="122" t="s">
        <v>677</v>
      </c>
      <c r="K95" s="119" t="s">
        <v>205</v>
      </c>
      <c r="L95" s="137" t="s">
        <v>485</v>
      </c>
      <c r="M95" s="119" t="s">
        <v>678</v>
      </c>
      <c r="N95" s="237" t="s">
        <v>120</v>
      </c>
    </row>
    <row r="96" spans="1:14" ht="15" customHeight="1" x14ac:dyDescent="0.15">
      <c r="A96" s="101" t="s">
        <v>82</v>
      </c>
      <c r="B96" s="119" t="s">
        <v>114</v>
      </c>
      <c r="C96" s="120">
        <f t="shared" si="8"/>
        <v>2</v>
      </c>
      <c r="D96" s="120"/>
      <c r="E96" s="120"/>
      <c r="F96" s="121">
        <f t="shared" si="12"/>
        <v>2</v>
      </c>
      <c r="G96" s="122" t="s">
        <v>238</v>
      </c>
      <c r="H96" s="123">
        <f>'2.1'!H96</f>
        <v>4</v>
      </c>
      <c r="I96" s="123">
        <v>4</v>
      </c>
      <c r="J96" s="124" t="s">
        <v>120</v>
      </c>
      <c r="K96" s="119" t="s">
        <v>205</v>
      </c>
      <c r="L96" s="222" t="s">
        <v>492</v>
      </c>
      <c r="M96" s="119" t="s">
        <v>120</v>
      </c>
    </row>
    <row r="97" spans="1:14" ht="15" customHeight="1" x14ac:dyDescent="0.15">
      <c r="A97" s="101" t="s">
        <v>83</v>
      </c>
      <c r="B97" s="119" t="s">
        <v>102</v>
      </c>
      <c r="C97" s="120">
        <f t="shared" si="8"/>
        <v>0</v>
      </c>
      <c r="D97" s="120"/>
      <c r="E97" s="120"/>
      <c r="F97" s="121">
        <f t="shared" si="12"/>
        <v>0</v>
      </c>
      <c r="G97" s="122" t="s">
        <v>243</v>
      </c>
      <c r="H97" s="123">
        <f>'2.1'!H97</f>
        <v>8</v>
      </c>
      <c r="I97" s="123">
        <v>0</v>
      </c>
      <c r="J97" s="124" t="s">
        <v>534</v>
      </c>
      <c r="K97" s="119" t="s">
        <v>208</v>
      </c>
      <c r="L97" s="222" t="s">
        <v>493</v>
      </c>
      <c r="M97" s="119" t="s">
        <v>632</v>
      </c>
      <c r="N97" s="237" t="s">
        <v>120</v>
      </c>
    </row>
    <row r="98" spans="1:14" ht="15" customHeight="1" x14ac:dyDescent="0.15">
      <c r="A98" s="101" t="s">
        <v>84</v>
      </c>
      <c r="B98" s="119" t="s">
        <v>102</v>
      </c>
      <c r="C98" s="120">
        <f t="shared" si="8"/>
        <v>0</v>
      </c>
      <c r="D98" s="120"/>
      <c r="E98" s="120"/>
      <c r="F98" s="121">
        <f t="shared" si="12"/>
        <v>0</v>
      </c>
      <c r="G98" s="122" t="s">
        <v>243</v>
      </c>
      <c r="H98" s="123">
        <f>'2.1'!H98</f>
        <v>3</v>
      </c>
      <c r="I98" s="123">
        <v>0</v>
      </c>
      <c r="J98" s="124" t="s">
        <v>534</v>
      </c>
      <c r="K98" s="119" t="s">
        <v>640</v>
      </c>
      <c r="L98" s="222" t="s">
        <v>496</v>
      </c>
      <c r="M98" s="119" t="s">
        <v>632</v>
      </c>
      <c r="N98" s="237" t="s">
        <v>120</v>
      </c>
    </row>
    <row r="99" spans="1:14" ht="15" customHeight="1" x14ac:dyDescent="0.15">
      <c r="A99" s="319" t="s">
        <v>525</v>
      </c>
      <c r="B99" s="340"/>
      <c r="C99" s="340"/>
      <c r="D99" s="340"/>
      <c r="E99" s="340"/>
      <c r="F99" s="340"/>
      <c r="G99" s="340"/>
      <c r="H99" s="340"/>
      <c r="I99" s="340"/>
      <c r="J99" s="340"/>
      <c r="K99" s="340"/>
      <c r="L99" s="340"/>
      <c r="M99" s="340"/>
    </row>
    <row r="100" spans="1:14" ht="27" customHeight="1" x14ac:dyDescent="0.15">
      <c r="A100" s="319" t="s">
        <v>734</v>
      </c>
      <c r="B100" s="340"/>
      <c r="C100" s="340"/>
      <c r="D100" s="340"/>
      <c r="E100" s="340"/>
      <c r="F100" s="340"/>
      <c r="G100" s="340"/>
      <c r="H100" s="340"/>
      <c r="I100" s="340"/>
      <c r="J100" s="340"/>
      <c r="K100" s="340"/>
      <c r="L100" s="340"/>
      <c r="M100" s="340"/>
    </row>
    <row r="101" spans="1:14" ht="28" customHeight="1" x14ac:dyDescent="0.15">
      <c r="A101" s="319" t="s">
        <v>602</v>
      </c>
      <c r="B101" s="319"/>
      <c r="C101" s="319"/>
      <c r="D101" s="319"/>
      <c r="E101" s="319"/>
      <c r="F101" s="319"/>
      <c r="G101" s="319"/>
      <c r="H101" s="319"/>
      <c r="I101" s="319"/>
      <c r="J101" s="319"/>
      <c r="K101" s="319"/>
      <c r="L101" s="319"/>
      <c r="M101" s="319"/>
    </row>
    <row r="105" spans="1:14" x14ac:dyDescent="0.15">
      <c r="A105" s="3"/>
      <c r="B105" s="3"/>
      <c r="C105" s="3"/>
      <c r="D105" s="3"/>
      <c r="E105" s="3"/>
      <c r="F105" s="4"/>
      <c r="G105" s="4"/>
      <c r="H105" s="60"/>
      <c r="I105" s="60"/>
    </row>
    <row r="109" spans="1:14" x14ac:dyDescent="0.15">
      <c r="A109" s="3"/>
      <c r="B109" s="3"/>
      <c r="C109" s="3"/>
      <c r="D109" s="3"/>
      <c r="E109" s="3"/>
      <c r="F109" s="4"/>
      <c r="G109" s="4"/>
      <c r="H109" s="60"/>
      <c r="I109" s="60"/>
    </row>
    <row r="112" spans="1:14" x14ac:dyDescent="0.15">
      <c r="A112" s="3"/>
      <c r="B112" s="3"/>
      <c r="C112" s="3"/>
      <c r="D112" s="3"/>
      <c r="E112" s="3"/>
      <c r="F112" s="4"/>
      <c r="G112" s="4"/>
      <c r="H112" s="60"/>
      <c r="I112" s="60"/>
    </row>
    <row r="116" spans="1:9" x14ac:dyDescent="0.15">
      <c r="A116" s="3"/>
      <c r="B116" s="3"/>
      <c r="C116" s="3"/>
      <c r="D116" s="3"/>
      <c r="E116" s="3"/>
      <c r="F116" s="4"/>
      <c r="G116" s="4"/>
      <c r="H116" s="60"/>
      <c r="I116" s="60"/>
    </row>
    <row r="119" spans="1:9" x14ac:dyDescent="0.15">
      <c r="A119" s="3"/>
      <c r="B119" s="3"/>
      <c r="C119" s="3"/>
      <c r="D119" s="3"/>
      <c r="E119" s="3"/>
      <c r="F119" s="4"/>
      <c r="G119" s="4"/>
      <c r="H119" s="60"/>
      <c r="I119" s="60"/>
    </row>
    <row r="123" spans="1:9" x14ac:dyDescent="0.15">
      <c r="A123" s="3"/>
      <c r="B123" s="3"/>
      <c r="C123" s="3"/>
      <c r="D123" s="3"/>
      <c r="E123" s="3"/>
      <c r="F123" s="4"/>
      <c r="G123" s="4"/>
      <c r="H123" s="60"/>
      <c r="I123" s="60"/>
    </row>
  </sheetData>
  <mergeCells count="19">
    <mergeCell ref="A1:M1"/>
    <mergeCell ref="A2:M2"/>
    <mergeCell ref="A3:A5"/>
    <mergeCell ref="C3:F3"/>
    <mergeCell ref="G3:G5"/>
    <mergeCell ref="H3:H5"/>
    <mergeCell ref="I3:I5"/>
    <mergeCell ref="K3:L3"/>
    <mergeCell ref="M3:M5"/>
    <mergeCell ref="J3:J5"/>
    <mergeCell ref="K4:K5"/>
    <mergeCell ref="L4:L5"/>
    <mergeCell ref="A101:M101"/>
    <mergeCell ref="C4:C5"/>
    <mergeCell ref="D4:D5"/>
    <mergeCell ref="E4:E5"/>
    <mergeCell ref="F4:F5"/>
    <mergeCell ref="A100:M100"/>
    <mergeCell ref="A99:M99"/>
  </mergeCells>
  <dataValidations count="1">
    <dataValidation type="list" allowBlank="1" showInputMessage="1" showErrorMessage="1" sqref="B7:B23 B77:B86 B55:B68 B47:B53 B70:B75 B26:B36 B38:B45 B88:B99" xr:uid="{00000000-0002-0000-0800-000000000000}">
      <formula1>$B$4:$B$5</formula1>
    </dataValidation>
  </dataValidations>
  <hyperlinks>
    <hyperlink ref="L9" r:id="rId1" xr:uid="{00000000-0004-0000-0800-000001000000}"/>
    <hyperlink ref="L10" r:id="rId2" xr:uid="{00000000-0004-0000-0800-000002000000}"/>
    <hyperlink ref="L11" r:id="rId3" xr:uid="{00000000-0004-0000-0800-000003000000}"/>
    <hyperlink ref="L12" r:id="rId4" xr:uid="{00000000-0004-0000-0800-000004000000}"/>
    <hyperlink ref="L7" r:id="rId5" xr:uid="{00000000-0004-0000-0800-000005000000}"/>
    <hyperlink ref="L15" r:id="rId6" xr:uid="{00000000-0004-0000-0800-000007000000}"/>
    <hyperlink ref="L16" r:id="rId7" location="tab-id-8" xr:uid="{00000000-0004-0000-0800-000008000000}"/>
    <hyperlink ref="L17" r:id="rId8" xr:uid="{00000000-0004-0000-0800-000009000000}"/>
    <hyperlink ref="L18" r:id="rId9" xr:uid="{00000000-0004-0000-0800-00000A000000}"/>
    <hyperlink ref="L20" r:id="rId10" xr:uid="{00000000-0004-0000-0800-00000B000000}"/>
    <hyperlink ref="L22" r:id="rId11" xr:uid="{00000000-0004-0000-0800-00000C000000}"/>
    <hyperlink ref="L23" r:id="rId12" xr:uid="{00000000-0004-0000-0800-00000D000000}"/>
    <hyperlink ref="L26" r:id="rId13" xr:uid="{00000000-0004-0000-0800-00000E000000}"/>
    <hyperlink ref="L27" r:id="rId14" xr:uid="{00000000-0004-0000-0800-00000F000000}"/>
    <hyperlink ref="L28" r:id="rId15" xr:uid="{00000000-0004-0000-0800-000010000000}"/>
    <hyperlink ref="L31" r:id="rId16" xr:uid="{00000000-0004-0000-0800-000011000000}"/>
    <hyperlink ref="L32" r:id="rId17" xr:uid="{00000000-0004-0000-0800-000012000000}"/>
    <hyperlink ref="L36" r:id="rId18" xr:uid="{00000000-0004-0000-0800-000014000000}"/>
    <hyperlink ref="L38" r:id="rId19" xr:uid="{00000000-0004-0000-0800-000015000000}"/>
    <hyperlink ref="L41" r:id="rId20" xr:uid="{00000000-0004-0000-0800-000016000000}"/>
    <hyperlink ref="L42" r:id="rId21" xr:uid="{00000000-0004-0000-0800-000017000000}"/>
    <hyperlink ref="L44" r:id="rId22" xr:uid="{00000000-0004-0000-0800-000018000000}"/>
    <hyperlink ref="L21" r:id="rId23" xr:uid="{00000000-0004-0000-0800-000019000000}"/>
    <hyperlink ref="L29" r:id="rId24" xr:uid="{00000000-0004-0000-0800-00001A000000}"/>
    <hyperlink ref="L39" r:id="rId25" xr:uid="{00000000-0004-0000-0800-00001B000000}"/>
    <hyperlink ref="L43" r:id="rId26" xr:uid="{00000000-0004-0000-0800-00001C000000}"/>
    <hyperlink ref="L47" r:id="rId27" xr:uid="{00000000-0004-0000-0800-00001D000000}"/>
    <hyperlink ref="L51" r:id="rId28" xr:uid="{00000000-0004-0000-0800-00001F000000}"/>
    <hyperlink ref="L53" r:id="rId29" xr:uid="{00000000-0004-0000-0800-000020000000}"/>
    <hyperlink ref="L55" r:id="rId30" xr:uid="{00000000-0004-0000-0800-000021000000}"/>
    <hyperlink ref="L57" r:id="rId31" xr:uid="{00000000-0004-0000-0800-000022000000}"/>
    <hyperlink ref="L58" r:id="rId32" xr:uid="{00000000-0004-0000-0800-000023000000}"/>
    <hyperlink ref="L59" r:id="rId33" xr:uid="{00000000-0004-0000-0800-000024000000}"/>
    <hyperlink ref="L92" r:id="rId34" xr:uid="{00000000-0004-0000-0800-000025000000}"/>
    <hyperlink ref="L60" r:id="rId35" xr:uid="{00000000-0004-0000-0800-000026000000}"/>
    <hyperlink ref="L61" r:id="rId36" xr:uid="{00000000-0004-0000-0800-000027000000}"/>
    <hyperlink ref="L62" r:id="rId37" xr:uid="{00000000-0004-0000-0800-000028000000}"/>
    <hyperlink ref="L63" r:id="rId38" xr:uid="{00000000-0004-0000-0800-000029000000}"/>
    <hyperlink ref="L64" r:id="rId39" xr:uid="{00000000-0004-0000-0800-00002A000000}"/>
    <hyperlink ref="L65" r:id="rId40" xr:uid="{00000000-0004-0000-0800-00002B000000}"/>
    <hyperlink ref="L67" r:id="rId41" xr:uid="{00000000-0004-0000-0800-00002C000000}"/>
    <hyperlink ref="L68" r:id="rId42" xr:uid="{00000000-0004-0000-0800-00002D000000}"/>
    <hyperlink ref="L70" r:id="rId43" xr:uid="{00000000-0004-0000-0800-00002E000000}"/>
    <hyperlink ref="L71" r:id="rId44" location="document_list" xr:uid="{00000000-0004-0000-0800-00002F000000}"/>
    <hyperlink ref="L72" r:id="rId45" xr:uid="{00000000-0004-0000-0800-000030000000}"/>
    <hyperlink ref="L73" r:id="rId46" xr:uid="{00000000-0004-0000-0800-000031000000}"/>
    <hyperlink ref="L74" r:id="rId47" xr:uid="{00000000-0004-0000-0800-000032000000}"/>
    <hyperlink ref="L75" r:id="rId48" xr:uid="{00000000-0004-0000-0800-000033000000}"/>
    <hyperlink ref="L77" r:id="rId49" xr:uid="{00000000-0004-0000-0800-000034000000}"/>
    <hyperlink ref="L78" r:id="rId50" xr:uid="{00000000-0004-0000-0800-000035000000}"/>
    <hyperlink ref="L79" r:id="rId51" xr:uid="{00000000-0004-0000-0800-000036000000}"/>
    <hyperlink ref="L80" r:id="rId52" xr:uid="{00000000-0004-0000-0800-000037000000}"/>
    <hyperlink ref="L81" r:id="rId53" xr:uid="{00000000-0004-0000-0800-000038000000}"/>
    <hyperlink ref="L82" r:id="rId54" xr:uid="{00000000-0004-0000-0800-000039000000}"/>
    <hyperlink ref="L83" r:id="rId55" xr:uid="{00000000-0004-0000-0800-00003A000000}"/>
    <hyperlink ref="L84" r:id="rId56" xr:uid="{00000000-0004-0000-0800-00003B000000}"/>
    <hyperlink ref="L85" r:id="rId57" xr:uid="{00000000-0004-0000-0800-00003C000000}"/>
    <hyperlink ref="L86" r:id="rId58" xr:uid="{00000000-0004-0000-0800-00003D000000}"/>
    <hyperlink ref="L88" r:id="rId59" xr:uid="{00000000-0004-0000-0800-00003E000000}"/>
    <hyperlink ref="L89" r:id="rId60" xr:uid="{00000000-0004-0000-0800-00003F000000}"/>
    <hyperlink ref="L90" r:id="rId61" xr:uid="{00000000-0004-0000-0800-000040000000}"/>
    <hyperlink ref="L91" r:id="rId62" xr:uid="{00000000-0004-0000-0800-000041000000}"/>
    <hyperlink ref="L93" r:id="rId63" xr:uid="{00000000-0004-0000-0800-000042000000}"/>
    <hyperlink ref="L94" r:id="rId64" xr:uid="{00000000-0004-0000-0800-000043000000}"/>
    <hyperlink ref="L95" r:id="rId65" location="168-2022-god" xr:uid="{00000000-0004-0000-0800-000044000000}"/>
    <hyperlink ref="L96" r:id="rId66" xr:uid="{00000000-0004-0000-0800-000045000000}"/>
    <hyperlink ref="L97" r:id="rId67" xr:uid="{00000000-0004-0000-0800-000046000000}"/>
    <hyperlink ref="L98" r:id="rId68" xr:uid="{00000000-0004-0000-0800-000047000000}"/>
    <hyperlink ref="L14" r:id="rId69" xr:uid="{00000000-0004-0000-0800-000048000000}"/>
    <hyperlink ref="L19" r:id="rId70" xr:uid="{00000000-0004-0000-0800-000049000000}"/>
    <hyperlink ref="L35" r:id="rId71" xr:uid="{00000000-0004-0000-0800-00004A000000}"/>
    <hyperlink ref="L30" r:id="rId72" xr:uid="{00000000-0004-0000-0800-00004B000000}"/>
    <hyperlink ref="L34" r:id="rId73" xr:uid="{00000000-0004-0000-0800-00004C000000}"/>
    <hyperlink ref="L40" r:id="rId74" xr:uid="{00000000-0004-0000-0800-00004D000000}"/>
    <hyperlink ref="L45" r:id="rId75" xr:uid="{00000000-0004-0000-0800-00004E000000}"/>
    <hyperlink ref="L49" r:id="rId76" xr:uid="{00000000-0004-0000-0800-000050000000}"/>
    <hyperlink ref="L52" r:id="rId77" location="13-32-2022-god" xr:uid="{00000000-0004-0000-0800-000051000000}"/>
    <hyperlink ref="L56" r:id="rId78" xr:uid="{00000000-0004-0000-0800-000052000000}"/>
    <hyperlink ref="L13" r:id="rId79" display="http://depfin.adm44.ru/info/law/proetjzko/" xr:uid="{4BCDF1E3-5F94-834E-A34E-66C525862895}"/>
  </hyperlinks>
  <printOptions horizontalCentered="1"/>
  <pageMargins left="0.7" right="0.7" top="0.75" bottom="0.75" header="0.31496062992126" footer="0.23622047244094499"/>
  <pageSetup paperSize="9" scale="69" fitToHeight="3" orientation="landscape" r:id="rId80"/>
  <headerFooter>
    <oddFooter>&amp;C&amp;"Times New Roman,обычный"&amp;8&amp;A&amp;R&amp;P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27</vt:i4>
      </vt:variant>
    </vt:vector>
  </HeadingPairs>
  <TitlesOfParts>
    <vt:vector size="38" baseType="lpstr">
      <vt:lpstr>Рейтинг (раздел 2)</vt:lpstr>
      <vt:lpstr> Оценка (раздел 2)</vt:lpstr>
      <vt:lpstr> Методика (раздел 2)</vt:lpstr>
      <vt:lpstr>Источники данных</vt:lpstr>
      <vt:lpstr>Изменения в бюджет</vt:lpstr>
      <vt:lpstr>2.1</vt:lpstr>
      <vt:lpstr>2.2</vt:lpstr>
      <vt:lpstr>2.3</vt:lpstr>
      <vt:lpstr>2.4</vt:lpstr>
      <vt:lpstr>2.5</vt:lpstr>
      <vt:lpstr>2.6</vt:lpstr>
      <vt:lpstr>' Методика (раздел 2)'!_Toc262684</vt:lpstr>
      <vt:lpstr>' Методика (раздел 2)'!_Toc32672475</vt:lpstr>
      <vt:lpstr>' Методика (раздел 2)'!_Toc64410383</vt:lpstr>
      <vt:lpstr>' Методика (раздел 2)'!_Toc95384688</vt:lpstr>
      <vt:lpstr>'2.2'!Выбор_5.1</vt:lpstr>
      <vt:lpstr>' Методика (раздел 2)'!Заголовки_для_печати</vt:lpstr>
      <vt:lpstr>' Оценка (раздел 2)'!Заголовки_для_печати</vt:lpstr>
      <vt:lpstr>'2.1'!Заголовки_для_печати</vt:lpstr>
      <vt:lpstr>'2.2'!Заголовки_для_печати</vt:lpstr>
      <vt:lpstr>'2.3'!Заголовки_для_печати</vt:lpstr>
      <vt:lpstr>'2.4'!Заголовки_для_печати</vt:lpstr>
      <vt:lpstr>'2.5'!Заголовки_для_печати</vt:lpstr>
      <vt:lpstr>'2.6'!Заголовки_для_печати</vt:lpstr>
      <vt:lpstr>'Изменения в бюджет'!Заголовки_для_печати</vt:lpstr>
      <vt:lpstr>'Источники данных'!Заголовки_для_печати</vt:lpstr>
      <vt:lpstr>'Рейтинг (раздел 2)'!Заголовки_для_печати</vt:lpstr>
      <vt:lpstr>' Методика (раздел 2)'!Область_печати</vt:lpstr>
      <vt:lpstr>' Оценка (раздел 2)'!Область_печати</vt:lpstr>
      <vt:lpstr>'2.1'!Область_печати</vt:lpstr>
      <vt:lpstr>'2.2'!Область_печати</vt:lpstr>
      <vt:lpstr>'2.3'!Область_печати</vt:lpstr>
      <vt:lpstr>'2.4'!Область_печати</vt:lpstr>
      <vt:lpstr>'2.5'!Область_печати</vt:lpstr>
      <vt:lpstr>'2.6'!Область_печати</vt:lpstr>
      <vt:lpstr>'Изменения в бюджет'!Область_печати</vt:lpstr>
      <vt:lpstr>'Источники данных'!Область_печати</vt:lpstr>
      <vt:lpstr>'Рейтинг (раздел 2)'!Область_печати</vt:lpstr>
    </vt:vector>
  </TitlesOfParts>
  <Manager/>
  <Company>НИФИ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Тимофеева Ольга Ивановна</cp:lastModifiedBy>
  <cp:lastPrinted>2021-05-14T10:36:36Z</cp:lastPrinted>
  <dcterms:created xsi:type="dcterms:W3CDTF">2020-09-24T20:35:10Z</dcterms:created>
  <dcterms:modified xsi:type="dcterms:W3CDTF">2023-04-25T09:43:46Z</dcterms:modified>
  <cp:category/>
</cp:coreProperties>
</file>